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USZS\JAVNI RAZPIS 2026\JR RAPISNO PODROČJE A\Tabele za objavo rezultatov razpisa\"/>
    </mc:Choice>
  </mc:AlternateContent>
  <xr:revisionPtr revIDLastSave="0" documentId="8_{32A38565-1385-4A69-BC88-3181A3FCA1C4}" xr6:coauthVersionLast="47" xr6:coauthVersionMax="47" xr10:uidLastSave="{00000000-0000-0000-0000-000000000000}"/>
  <bookViews>
    <workbookView xWindow="-108" yWindow="-108" windowWidth="23256" windowHeight="12576" xr2:uid="{E43CFCD4-86A5-4D96-B2B1-F4441561BD97}"/>
  </bookViews>
  <sheets>
    <sheet name="JR A 26 Prosilci iz Avstrije " sheetId="1" r:id="rId1"/>
    <sheet name="List1" sheetId="2" r:id="rId2"/>
  </sheets>
  <definedNames>
    <definedName name="_xlnm.Print_Area" localSheetId="0">'JR A 26 Prosilci iz Avstrije '!$A$1:$I$122</definedName>
    <definedName name="_xlnm.Print_Titles" localSheetId="0">'JR A 26 Prosilci iz Avstrije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I120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6" i="1"/>
  <c r="I85" i="1"/>
  <c r="I84" i="1"/>
  <c r="I83" i="1"/>
  <c r="I82" i="1"/>
  <c r="I81" i="1"/>
  <c r="I80" i="1"/>
  <c r="I79" i="1"/>
  <c r="I76" i="1"/>
  <c r="I74" i="1"/>
  <c r="I73" i="1"/>
  <c r="I72" i="1"/>
  <c r="I71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2" i="1"/>
  <c r="I11" i="1"/>
  <c r="I9" i="1"/>
  <c r="I8" i="1"/>
  <c r="I6" i="1"/>
  <c r="I3" i="1"/>
  <c r="I2" i="1"/>
  <c r="I122" i="1" l="1"/>
</calcChain>
</file>

<file path=xl/sharedStrings.xml><?xml version="1.0" encoding="utf-8"?>
<sst xmlns="http://schemas.openxmlformats.org/spreadsheetml/2006/main" count="553" uniqueCount="197">
  <si>
    <t>Avstrija</t>
  </si>
  <si>
    <t>Športni klub Globasnica</t>
  </si>
  <si>
    <t>Izobraževalno društvo Šmihel</t>
  </si>
  <si>
    <t>Muzikal</t>
  </si>
  <si>
    <t>Radijske igre in jezikovno-glasbene delavnice</t>
  </si>
  <si>
    <t>Nakup tehnične opreme</t>
  </si>
  <si>
    <t>Slovensko kulturno društvo VOX</t>
  </si>
  <si>
    <t>Nabava opreme za snemanje in nastope</t>
  </si>
  <si>
    <t>Aranžmaji in kompozicije</t>
  </si>
  <si>
    <t>Društvo prijateljev Slovenske glasbene šole dežele Koroške</t>
  </si>
  <si>
    <t>Voxon Academy</t>
  </si>
  <si>
    <t>Nabava snemalne opreme</t>
  </si>
  <si>
    <t>Snemanje avtorskih skladb</t>
  </si>
  <si>
    <t>Narodni svet koroških Slovencev</t>
  </si>
  <si>
    <t>Strokovno pedagoško združenje</t>
  </si>
  <si>
    <t>Digitalizacija in osrednji spletni portal za dvojezične ljudske šole</t>
  </si>
  <si>
    <t>Učno gradivo za stvarni pouk</t>
  </si>
  <si>
    <t>KPD »Planina« v Selah, Pevsko društvo Sele, DSG Sele-Zell</t>
  </si>
  <si>
    <t>zamenjava vrat v garderobo</t>
  </si>
  <si>
    <t>Oktet Suha</t>
  </si>
  <si>
    <t>Festival Suha</t>
  </si>
  <si>
    <t>45 let Okteta Suha</t>
  </si>
  <si>
    <t>Društvo Mladi rod</t>
  </si>
  <si>
    <t>AGORA - Avtonomno gibanje odprtega radia</t>
  </si>
  <si>
    <t>Politično upravna akademija (PUAK)</t>
  </si>
  <si>
    <t>Otroški vrtec TRIANGEL ŠT.Lenart pri Sedmih studencih</t>
  </si>
  <si>
    <t>Slovensko kulturno društvo Celovec</t>
  </si>
  <si>
    <t>Lojze Wieser Arhiv</t>
  </si>
  <si>
    <t>Slovenski info-center (SIC)</t>
  </si>
  <si>
    <t>Skupnost koroških Slovencev in Slovenk</t>
  </si>
  <si>
    <t>Slovensko prosvetno društvo KOČNA</t>
  </si>
  <si>
    <t>Slovensko šolsko društvo v Celovcu</t>
  </si>
  <si>
    <t>Klub slovenskih študentk in študentov v Gradcu (KSŠŠG)</t>
  </si>
  <si>
    <t>Zborovski seminar v Sloveniji</t>
  </si>
  <si>
    <t>Slovensko prosvetno društvo Borovlje</t>
  </si>
  <si>
    <t>Mohorjeva/Hermagoras GmbH - založba</t>
  </si>
  <si>
    <t>Košarkarski šolski klub KOŠ</t>
  </si>
  <si>
    <t>Slovensko prosvetno društvo Drabosnjak</t>
  </si>
  <si>
    <t>Mohorjeva družba v Celovcu - Ljudska šola</t>
  </si>
  <si>
    <t>Mohorjeva družba v Celovcu - Slomškov dom, varstvo in prireditveni center</t>
  </si>
  <si>
    <t>Katoliško prosvetno društvo »Planina« v Selah</t>
  </si>
  <si>
    <t>Ljubke ljudske - koncert</t>
  </si>
  <si>
    <t>Založba Wieser GmbH</t>
  </si>
  <si>
    <t>Letno sofinanciranje založbe Wieser</t>
  </si>
  <si>
    <t>Založba Drava GmbH</t>
  </si>
  <si>
    <t>Letna dejavnost založbe</t>
  </si>
  <si>
    <t>Slovensko prosvetno društvo Zarja</t>
  </si>
  <si>
    <t>Slovenski kulturni praznik v Železni Kapli</t>
  </si>
  <si>
    <t>Slovensko prosvetno društvo "Valentin Polanšek"</t>
  </si>
  <si>
    <t>Slovensko prosvetno društvo Bilka</t>
  </si>
  <si>
    <t>Pevski seminar moškega zbora Bilka</t>
  </si>
  <si>
    <t>Pevsko drušvo Jakob Petelin Gallus</t>
  </si>
  <si>
    <t>Slovensko prosvetno društvo Danica</t>
  </si>
  <si>
    <t>Mohorjeva/Hermagoras GmbH - knjigarna</t>
  </si>
  <si>
    <t>SONUS Kulturna iniciativa Koroška KULT.IN.K</t>
  </si>
  <si>
    <t>SONUS Glasbena Delavnica</t>
  </si>
  <si>
    <t>SONUSIADA Koncerti</t>
  </si>
  <si>
    <t>Kulturni in komunikacijski center k &amp; k</t>
  </si>
  <si>
    <t>Krščanska kulturna zveza</t>
  </si>
  <si>
    <t>Slovenščina v družini</t>
  </si>
  <si>
    <t>Kvintet Donet</t>
  </si>
  <si>
    <t>Društvo ABCČ - Središče za obšolsko oskrbo</t>
  </si>
  <si>
    <t>AACC – Alpsko-Jadranski center za čezmejno sodelovanje</t>
  </si>
  <si>
    <t>SloMedia – Slovenski medijski center</t>
  </si>
  <si>
    <t>Dvojezični otroški vrtec Borovje</t>
  </si>
  <si>
    <t>Lepenska šola, društvo za razvoj podeželja</t>
  </si>
  <si>
    <t>Otroška gledališka dejavnost</t>
  </si>
  <si>
    <t>KONVENT ŠOLSKIH SESTER ŠT. PETER</t>
  </si>
  <si>
    <t>Koroška dijaška zveza (KDZ)</t>
  </si>
  <si>
    <t>Slovensko prosvetno društvo Edinost Škofiče</t>
  </si>
  <si>
    <t>Jesenski koncert</t>
  </si>
  <si>
    <t>Spoznavajmo Slovenijo - izobraževalni izlet v Žirovnico in Bled</t>
  </si>
  <si>
    <t>Društvo slovenskih pisateljev v Avstriji</t>
  </si>
  <si>
    <t>Zveza slovenskih žena</t>
  </si>
  <si>
    <t>Haček – Knjige. Jeziki. Kulture</t>
  </si>
  <si>
    <t>Nedelja - cerkveni list krške škofije</t>
  </si>
  <si>
    <t>100 let Nedelje</t>
  </si>
  <si>
    <t>Slovenska gospodarska zveza v Celovcu</t>
  </si>
  <si>
    <t>Multidisciplinarni izobraževalni program za mlade zamejce – M.A.J.</t>
  </si>
  <si>
    <t>Društvo Godba na pihala Šmihel</t>
  </si>
  <si>
    <t>Nabava glasbil in kopirnega aparata za drustvo Godba na pihala Smihel</t>
  </si>
  <si>
    <t>Univerza v Celovcu</t>
  </si>
  <si>
    <t>Slovensko kulturno društvo Jepa - Baško jezero</t>
  </si>
  <si>
    <t>IniciativAngola</t>
  </si>
  <si>
    <t>Bom dIA, IA! - 30. obletnica delovanja</t>
  </si>
  <si>
    <t>Krška škofija - Katoliška akcija</t>
  </si>
  <si>
    <t>SPD Dobrač na Brnci</t>
  </si>
  <si>
    <t>Katoliško kulturno društvo Vogrče in okolica</t>
  </si>
  <si>
    <t>Mohorjeva družba v Celovcu - družba</t>
  </si>
  <si>
    <t>Revija Karavanke</t>
  </si>
  <si>
    <t>Oprema telovadnica</t>
  </si>
  <si>
    <t>Slovensko prosvetno društvo Gorjanci</t>
  </si>
  <si>
    <t>Škofijsko športno društvo DSG Sele Zell</t>
  </si>
  <si>
    <t>Društvo Delovna skupnost privatnih dvo- in večjezičnih vrtcev</t>
  </si>
  <si>
    <t>Društvo Kulturni dom Pliberk</t>
  </si>
  <si>
    <t>Projekt DOM:A – Festival mladih ustvarjalk in ustvarjalcev</t>
  </si>
  <si>
    <t>LED-Wall</t>
  </si>
  <si>
    <t>Zveza koroških partizanov in prijateljev protifašističnega odpora</t>
  </si>
  <si>
    <t>Arihova peč - popolna obnova bunkerja</t>
  </si>
  <si>
    <t>Spletna stran - posodobitev, aktualnost in atraktivnost</t>
  </si>
  <si>
    <t>Peršman - Kašča - adaptacija notranjih prostorov</t>
  </si>
  <si>
    <t>Slovenski narodopisni inštitut Urban Jarnik</t>
  </si>
  <si>
    <t>Kulturno prosvetno društvo Šmihel - KPD Šmihel</t>
  </si>
  <si>
    <t>»Skupno na poti – Pot spomina«: zgodovina Šmihela v času nacističnega režima</t>
  </si>
  <si>
    <t>Večjezični otroški vrtec KEKEC</t>
  </si>
  <si>
    <t>Slovensko prosvetno društvo Šentjanž</t>
  </si>
  <si>
    <t>120. obletnica SPD Šentjanž v okviru Novoletnega koncerta</t>
  </si>
  <si>
    <t>Športno društvo Šentjanž v Rožu</t>
  </si>
  <si>
    <t>Teden športa in jezika</t>
  </si>
  <si>
    <t>Slovensko kulturno društvo Globasnica</t>
  </si>
  <si>
    <t>Trivium 2026</t>
  </si>
  <si>
    <t>Slovensko prosvetno društvo ROŽ</t>
  </si>
  <si>
    <t>Mešani pevski zbor Podjuna Pliberk</t>
  </si>
  <si>
    <t>Letni koncert otroškega in mladinskega zbora "Mlada Podjuna"</t>
  </si>
  <si>
    <t>Otroški pust</t>
  </si>
  <si>
    <t>Božična delavnica za otroke</t>
  </si>
  <si>
    <t>Kamišibaj Koroška/Kärnten</t>
  </si>
  <si>
    <t>Kamišibaj Koroška/Kärnten - üirjenje kamiüibaja in 3. mednarodni festival</t>
  </si>
  <si>
    <t>Slovensko prosvetno društvo Radiše</t>
  </si>
  <si>
    <t>Gledališki projekt</t>
  </si>
  <si>
    <t>Kultura in znanost: dialekt</t>
  </si>
  <si>
    <t>Klub slovenskih študentk* in študentov* na Koroškem (KSŠŠK)</t>
  </si>
  <si>
    <t>Slovensko prosvetno društvo EDINOST v Pliberku</t>
  </si>
  <si>
    <t>50. obletnica Svaveje ute - šotor na pliberškem jormaku</t>
  </si>
  <si>
    <t>Zveza slovenskih organizacij na Koroškem</t>
  </si>
  <si>
    <t>Slovensko prosvetno društvo TRTA Žitara vas</t>
  </si>
  <si>
    <t>Slovenska prosvetna zveza</t>
  </si>
  <si>
    <t>Natečaj pisanja:  Pisana promlad / Na dan z besedilom</t>
  </si>
  <si>
    <t>Slovenska prosvetna zveza / Slovenska študijska knjižnica</t>
  </si>
  <si>
    <t>Prosvetno društvo Lipa</t>
  </si>
  <si>
    <t>Obnova kurjave v prostorih PD Lipa</t>
  </si>
  <si>
    <t>Katoliški dom prosvete SODALITAS</t>
  </si>
  <si>
    <t>Kulturno društvo člen 7 za avstrijsko Štajersko - Pavlova hiša</t>
  </si>
  <si>
    <t>KMEČKA IZOBRAŽEVALNA SKUPNOST KIS</t>
  </si>
  <si>
    <t>Teniški klub Železna Kapla</t>
  </si>
  <si>
    <t>SK ZADRUGA AICH-DOB</t>
  </si>
  <si>
    <t>Slovensko prosvetno društvo Srce</t>
  </si>
  <si>
    <t>Mlada Enotna Lista</t>
  </si>
  <si>
    <t>Šolanje mlade generacije Koroških Slovenk in Slovencev na področju retorike in uporabi socialnih medijev</t>
  </si>
  <si>
    <t>Športno društvo Pliberk</t>
  </si>
  <si>
    <t>Športno delovanje slovenske mladine v Pliberku in sodelovanje in projekti z društvi v Mežiški dolini</t>
  </si>
  <si>
    <t>Slovenski atletski klub Celovec</t>
  </si>
  <si>
    <t>Strokovno osebje z matične države</t>
  </si>
  <si>
    <t>PEVSKO DRUŠTVO SELE</t>
  </si>
  <si>
    <t>SLOVENSKA ŠPORTNA ZVEZA</t>
  </si>
  <si>
    <t>Teater RAMPA</t>
  </si>
  <si>
    <t>Skupnost južnokoroških kmetic in kmetov</t>
  </si>
  <si>
    <t>Dokapitalizija SJK v Zadrugi</t>
  </si>
  <si>
    <t>Slovenske mladinske organizacija (SMO)</t>
  </si>
  <si>
    <t>TAKŠ menedžment – Trgovski Akademski Kulturno Športni menedžment</t>
  </si>
  <si>
    <t>KRONA športna akademija</t>
  </si>
  <si>
    <t>Dvojezična zvezna trgovska akademija</t>
  </si>
  <si>
    <t>Beseda povezuje, prijateljstvo združuje</t>
  </si>
  <si>
    <t>Kulturno društvo SPD Zila</t>
  </si>
  <si>
    <t>PIS Žvabek – pevsko potovanje v Francijo</t>
  </si>
  <si>
    <t>Zveza slovenskih pregnank in pregnancev</t>
  </si>
  <si>
    <t>Znanstveni projekt in publikacija o pregonu koroško slovenskih družin</t>
  </si>
  <si>
    <t>Obnova spomenika in spominskega obeležja za pregnane koroško slovenske družine na Radišah</t>
  </si>
  <si>
    <t>Dominik Krištof</t>
  </si>
  <si>
    <t>Die verdichtete Frau (zgoščeno življenje žensk)</t>
  </si>
  <si>
    <t>Slovenski znanstveni institut (SZI)</t>
  </si>
  <si>
    <t>sofinanciranje stroškov dela, materialnih stroškov in stroškov storitev</t>
  </si>
  <si>
    <t>sofinanciranje stroškov, navedenih v vlogi</t>
  </si>
  <si>
    <t>redno delovanje in projekti ocenjeni kot celota</t>
  </si>
  <si>
    <t>redno delovanje in projekta ocenjeni kot celota</t>
  </si>
  <si>
    <t>sofinaciranje stroškov rednega delovanja in projekta "Slovenski kulturni praznik"</t>
  </si>
  <si>
    <t>redno delovanje in projekt sta ocenjena kot celota</t>
  </si>
  <si>
    <t>sofinanciranje stroškov dela in stroškov stoitev</t>
  </si>
  <si>
    <t>sofinaciranje stroškov rednega delovanja in projekta "Pevski seminar moškega zbora Bilka"</t>
  </si>
  <si>
    <t>sofinanciranje stroškov dela in stroškov storitev</t>
  </si>
  <si>
    <t>sofinanciranje stroškov dela in materialnih stroškov</t>
  </si>
  <si>
    <t>sofinanciranje materialnih stroškov in stroškov storitev vključno s stroški nabave instrumentov</t>
  </si>
  <si>
    <t>projekt (stroški nabave instrumentov in kopirnega stroja) ovrednoten in vključen v stroške rednega delovanja</t>
  </si>
  <si>
    <t>sofinanciranje stroškov navedenih v vlogi (štipendija za koroškega Slovenca/ko)</t>
  </si>
  <si>
    <t>sofinanciranje materialnih stroškov in stroškov storitev</t>
  </si>
  <si>
    <t>Projekt ne izpolnjuje meril v zadostni meri, ni dosegel zadostnega števila točk. V skladu s podanim mnenjem predstavniških organizacij slovenske skupnosti iz avstrijske Koroške  je/bo projekt v celoti financiran s strani BKA.</t>
  </si>
  <si>
    <t>sofinanciranje stroškov rednega delovanja in projekta "Strokovno osebje z matične države"</t>
  </si>
  <si>
    <t>Katoliško prosvetno društvo Drava Žvabek</t>
  </si>
  <si>
    <t>sofinanciranje stroškov digitalizacije</t>
  </si>
  <si>
    <t>sofinanciranje stroškov navedenih v vlogi</t>
  </si>
  <si>
    <t>sofinanciranje stroškov dela, materialnih stroškov in stroškov storitev. Prosilec je zaprosil za 1.000 EUR in dosegel 80 točk. Strokovna komisija predlaga dodelitev celotne zaprošene vrednosti.</t>
  </si>
  <si>
    <t>sofinanciranje stroškov dela, materialnih stroškov in stroškov storitev RD in  stroškov vseh projektov</t>
  </si>
  <si>
    <t>sofinanciranje stroškov dela, materialnih stroškov in stroškov storitev RD in stroškov obeh projektov</t>
  </si>
  <si>
    <t>SKUPAJ:</t>
  </si>
  <si>
    <t>DRŽAVA</t>
  </si>
  <si>
    <t>PREJEMNIK SREDSTEV</t>
  </si>
  <si>
    <t>PROJEKT</t>
  </si>
  <si>
    <t>SKUPNI DODELJEN ZNESEK</t>
  </si>
  <si>
    <t>PROGRAM</t>
  </si>
  <si>
    <t>OBRAZLOŽITEV PROGRAM</t>
  </si>
  <si>
    <t>OBRAZLOŽITEV PROJEKT</t>
  </si>
  <si>
    <t>redno delovanje</t>
  </si>
  <si>
    <t xml:space="preserve">Lojze Wieser </t>
  </si>
  <si>
    <t xml:space="preserve">DODELJENA SREDSTVA </t>
  </si>
  <si>
    <t>projekt ne izpolnjuje meril v zadostni meri, ne dosegel zadostnega števila točk, ki so potrebne za dodelitev sredstev</t>
  </si>
  <si>
    <t>sofinanciranje stroškov dela (za ohranitev kvalitetne vzgoje v vrtcu, dodatne ponudbe v slovenskem jeziku, izobraževanje vzgojiteljic na področju slovenščine)</t>
  </si>
  <si>
    <t>izmenjava, izgradnja kurjave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</si>
</sst>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&quot;€&quot;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/>
    <xf numFmtId="165" fontId="3" fillId="4" borderId="1" xfId="0" applyNumberFormat="1" applyFont="1" applyFill="1" applyBorder="1" applyAlignment="1">
      <alignment horizontal="left" vertical="center"/>
    </xf>
    <xf numFmtId="165" fontId="3" fillId="4" borderId="2" xfId="0" applyNumberFormat="1" applyFont="1" applyFill="1" applyBorder="1" applyAlignment="1">
      <alignment horizontal="left"/>
    </xf>
    <xf numFmtId="165" fontId="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9305-437E-44CF-8087-57AB4EDB32BE}">
  <sheetPr>
    <pageSetUpPr fitToPage="1"/>
  </sheetPr>
  <dimension ref="A1:IE122"/>
  <sheetViews>
    <sheetView tabSelected="1" zoomScale="95" zoomScaleNormal="95" workbookViewId="0">
      <selection activeCell="F3" sqref="F3"/>
    </sheetView>
  </sheetViews>
  <sheetFormatPr defaultColWidth="6.5546875" defaultRowHeight="38.1" customHeight="1" x14ac:dyDescent="0.3"/>
  <cols>
    <col min="1" max="1" width="8.5546875" style="10" customWidth="1"/>
    <col min="2" max="2" width="30.33203125" style="10" customWidth="1"/>
    <col min="3" max="3" width="14.44140625" style="10" customWidth="1"/>
    <col min="4" max="4" width="12.109375" style="32" customWidth="1"/>
    <col min="5" max="5" width="39.6640625" style="11" customWidth="1"/>
    <col min="6" max="6" width="31.109375" style="10" customWidth="1"/>
    <col min="7" max="7" width="11.44140625" style="32" customWidth="1"/>
    <col min="8" max="8" width="27.88671875" style="11" customWidth="1"/>
    <col min="9" max="9" width="16" style="35" customWidth="1"/>
    <col min="10" max="16384" width="6.5546875" style="1"/>
  </cols>
  <sheetData>
    <row r="1" spans="1:239" s="13" customFormat="1" ht="29.25" customHeight="1" x14ac:dyDescent="0.3">
      <c r="A1" s="26" t="s">
        <v>184</v>
      </c>
      <c r="B1" s="27" t="s">
        <v>185</v>
      </c>
      <c r="C1" s="27" t="s">
        <v>188</v>
      </c>
      <c r="D1" s="28" t="s">
        <v>193</v>
      </c>
      <c r="E1" s="27" t="s">
        <v>189</v>
      </c>
      <c r="F1" s="27" t="s">
        <v>186</v>
      </c>
      <c r="G1" s="28" t="s">
        <v>193</v>
      </c>
      <c r="H1" s="27" t="s">
        <v>190</v>
      </c>
      <c r="I1" s="28" t="s">
        <v>187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</row>
    <row r="2" spans="1:239" s="15" customFormat="1" ht="39.9" customHeight="1" x14ac:dyDescent="0.3">
      <c r="A2" s="6" t="s">
        <v>0</v>
      </c>
      <c r="B2" s="2" t="s">
        <v>1</v>
      </c>
      <c r="C2" s="2" t="s">
        <v>191</v>
      </c>
      <c r="D2" s="29">
        <v>2100</v>
      </c>
      <c r="E2" s="2" t="s">
        <v>161</v>
      </c>
      <c r="F2" s="2"/>
      <c r="G2" s="30"/>
      <c r="H2" s="36"/>
      <c r="I2" s="33">
        <f>+D2+G2</f>
        <v>2100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</row>
    <row r="3" spans="1:239" s="16" customFormat="1" ht="39.9" customHeight="1" x14ac:dyDescent="0.3">
      <c r="A3" s="6" t="s">
        <v>0</v>
      </c>
      <c r="B3" s="2" t="s">
        <v>2</v>
      </c>
      <c r="C3" s="2" t="s">
        <v>191</v>
      </c>
      <c r="D3" s="30">
        <v>3200</v>
      </c>
      <c r="E3" s="2" t="s">
        <v>181</v>
      </c>
      <c r="F3" s="2" t="s">
        <v>3</v>
      </c>
      <c r="G3" s="29"/>
      <c r="H3" s="37" t="s">
        <v>163</v>
      </c>
      <c r="I3" s="40">
        <f>+D3+G3+G4+G5</f>
        <v>3200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</row>
    <row r="4" spans="1:239" s="16" customFormat="1" ht="39.9" customHeight="1" x14ac:dyDescent="0.3">
      <c r="A4" s="6" t="s">
        <v>0</v>
      </c>
      <c r="B4" s="2" t="s">
        <v>2</v>
      </c>
      <c r="C4" s="2"/>
      <c r="D4" s="30"/>
      <c r="E4" s="2"/>
      <c r="F4" s="2" t="s">
        <v>4</v>
      </c>
      <c r="G4" s="30"/>
      <c r="H4" s="37" t="s">
        <v>163</v>
      </c>
      <c r="I4" s="40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</row>
    <row r="5" spans="1:239" s="14" customFormat="1" ht="39.9" customHeight="1" x14ac:dyDescent="0.3">
      <c r="A5" s="6" t="s">
        <v>0</v>
      </c>
      <c r="B5" s="2" t="s">
        <v>2</v>
      </c>
      <c r="C5" s="2"/>
      <c r="D5" s="30"/>
      <c r="E5" s="2"/>
      <c r="F5" s="2" t="s">
        <v>5</v>
      </c>
      <c r="G5" s="30"/>
      <c r="H5" s="37" t="s">
        <v>163</v>
      </c>
      <c r="I5" s="40"/>
    </row>
    <row r="6" spans="1:239" s="14" customFormat="1" ht="39.9" customHeight="1" x14ac:dyDescent="0.3">
      <c r="A6" s="6" t="s">
        <v>0</v>
      </c>
      <c r="B6" s="2" t="s">
        <v>6</v>
      </c>
      <c r="C6" s="2" t="s">
        <v>191</v>
      </c>
      <c r="D6" s="30">
        <v>2250</v>
      </c>
      <c r="E6" s="2" t="s">
        <v>182</v>
      </c>
      <c r="F6" s="2" t="s">
        <v>7</v>
      </c>
      <c r="G6" s="30"/>
      <c r="H6" s="37" t="s">
        <v>164</v>
      </c>
      <c r="I6" s="40">
        <f>+D6+G6+G7</f>
        <v>2250</v>
      </c>
    </row>
    <row r="7" spans="1:239" s="14" customFormat="1" ht="39.9" customHeight="1" x14ac:dyDescent="0.3">
      <c r="A7" s="6" t="s">
        <v>0</v>
      </c>
      <c r="B7" s="2" t="s">
        <v>6</v>
      </c>
      <c r="C7" s="2"/>
      <c r="D7" s="30"/>
      <c r="E7" s="2"/>
      <c r="F7" s="2" t="s">
        <v>8</v>
      </c>
      <c r="G7" s="30"/>
      <c r="H7" s="37" t="s">
        <v>164</v>
      </c>
      <c r="I7" s="40"/>
    </row>
    <row r="8" spans="1:239" s="17" customFormat="1" ht="39.9" customHeight="1" x14ac:dyDescent="0.3">
      <c r="A8" s="7" t="s">
        <v>0</v>
      </c>
      <c r="B8" s="3" t="s">
        <v>9</v>
      </c>
      <c r="C8" s="2" t="s">
        <v>191</v>
      </c>
      <c r="D8" s="30">
        <v>2550</v>
      </c>
      <c r="E8" s="2" t="s">
        <v>161</v>
      </c>
      <c r="F8" s="3"/>
      <c r="G8" s="30"/>
      <c r="H8" s="22"/>
      <c r="I8" s="33">
        <f>+D8+G8</f>
        <v>2550</v>
      </c>
    </row>
    <row r="9" spans="1:239" s="14" customFormat="1" ht="39.9" customHeight="1" x14ac:dyDescent="0.3">
      <c r="A9" s="6" t="s">
        <v>0</v>
      </c>
      <c r="B9" s="2" t="s">
        <v>10</v>
      </c>
      <c r="C9" s="2" t="s">
        <v>191</v>
      </c>
      <c r="D9" s="30">
        <v>1900</v>
      </c>
      <c r="E9" s="2" t="s">
        <v>182</v>
      </c>
      <c r="F9" s="2" t="s">
        <v>11</v>
      </c>
      <c r="G9" s="30"/>
      <c r="H9" s="37" t="s">
        <v>164</v>
      </c>
      <c r="I9" s="40">
        <f>+D9+G9+G10</f>
        <v>1900</v>
      </c>
    </row>
    <row r="10" spans="1:239" s="14" customFormat="1" ht="39.9" customHeight="1" x14ac:dyDescent="0.3">
      <c r="A10" s="6" t="s">
        <v>0</v>
      </c>
      <c r="B10" s="2" t="s">
        <v>10</v>
      </c>
      <c r="C10" s="2"/>
      <c r="D10" s="30"/>
      <c r="E10" s="2"/>
      <c r="F10" s="2" t="s">
        <v>12</v>
      </c>
      <c r="G10" s="30"/>
      <c r="H10" s="37" t="s">
        <v>164</v>
      </c>
      <c r="I10" s="40"/>
    </row>
    <row r="11" spans="1:239" s="14" customFormat="1" ht="39.9" customHeight="1" x14ac:dyDescent="0.3">
      <c r="A11" s="6" t="s">
        <v>0</v>
      </c>
      <c r="B11" s="2" t="s">
        <v>13</v>
      </c>
      <c r="C11" s="2" t="s">
        <v>191</v>
      </c>
      <c r="D11" s="30">
        <v>100800</v>
      </c>
      <c r="E11" s="2" t="s">
        <v>161</v>
      </c>
      <c r="F11" s="2"/>
      <c r="G11" s="30"/>
      <c r="H11" s="36"/>
      <c r="I11" s="33">
        <f>+D11+G11</f>
        <v>100800</v>
      </c>
    </row>
    <row r="12" spans="1:239" s="14" customFormat="1" ht="39.9" customHeight="1" x14ac:dyDescent="0.3">
      <c r="A12" s="6" t="s">
        <v>0</v>
      </c>
      <c r="B12" s="2" t="s">
        <v>14</v>
      </c>
      <c r="C12" s="2" t="s">
        <v>191</v>
      </c>
      <c r="D12" s="30">
        <v>19550</v>
      </c>
      <c r="E12" s="2" t="s">
        <v>182</v>
      </c>
      <c r="F12" s="2" t="s">
        <v>15</v>
      </c>
      <c r="G12" s="30"/>
      <c r="H12" s="37" t="s">
        <v>164</v>
      </c>
      <c r="I12" s="40">
        <f>+D12+G12+G13</f>
        <v>19550</v>
      </c>
    </row>
    <row r="13" spans="1:239" s="14" customFormat="1" ht="39.9" customHeight="1" x14ac:dyDescent="0.3">
      <c r="A13" s="6" t="s">
        <v>0</v>
      </c>
      <c r="B13" s="2" t="s">
        <v>14</v>
      </c>
      <c r="C13" s="2"/>
      <c r="D13" s="30"/>
      <c r="E13" s="2"/>
      <c r="F13" s="2" t="s">
        <v>16</v>
      </c>
      <c r="G13" s="30"/>
      <c r="H13" s="37" t="s">
        <v>164</v>
      </c>
      <c r="I13" s="40"/>
    </row>
    <row r="14" spans="1:239" s="14" customFormat="1" ht="39.9" customHeight="1" x14ac:dyDescent="0.3">
      <c r="A14" s="6" t="s">
        <v>0</v>
      </c>
      <c r="B14" s="2" t="s">
        <v>17</v>
      </c>
      <c r="C14" s="2" t="s">
        <v>191</v>
      </c>
      <c r="D14" s="30">
        <v>5700</v>
      </c>
      <c r="E14" s="2" t="s">
        <v>161</v>
      </c>
      <c r="F14" s="2" t="s">
        <v>18</v>
      </c>
      <c r="G14" s="30">
        <v>2100</v>
      </c>
      <c r="H14" s="37" t="s">
        <v>162</v>
      </c>
      <c r="I14" s="33">
        <f>+D14+G14</f>
        <v>7800</v>
      </c>
    </row>
    <row r="15" spans="1:239" s="14" customFormat="1" ht="39.9" customHeight="1" x14ac:dyDescent="0.3">
      <c r="A15" s="6" t="s">
        <v>0</v>
      </c>
      <c r="B15" s="2" t="s">
        <v>19</v>
      </c>
      <c r="C15" s="2" t="s">
        <v>191</v>
      </c>
      <c r="D15" s="30">
        <v>1200</v>
      </c>
      <c r="E15" s="2" t="s">
        <v>161</v>
      </c>
      <c r="F15" s="2" t="s">
        <v>20</v>
      </c>
      <c r="G15" s="30">
        <v>1500</v>
      </c>
      <c r="H15" s="37" t="s">
        <v>162</v>
      </c>
      <c r="I15" s="40">
        <f>+D15+G15+G16</f>
        <v>3100</v>
      </c>
    </row>
    <row r="16" spans="1:239" s="14" customFormat="1" ht="39.9" customHeight="1" x14ac:dyDescent="0.3">
      <c r="A16" s="6" t="s">
        <v>0</v>
      </c>
      <c r="B16" s="2" t="s">
        <v>19</v>
      </c>
      <c r="C16" s="2"/>
      <c r="D16" s="30"/>
      <c r="E16" s="2"/>
      <c r="F16" s="2" t="s">
        <v>21</v>
      </c>
      <c r="G16" s="30">
        <v>400</v>
      </c>
      <c r="H16" s="37" t="s">
        <v>162</v>
      </c>
      <c r="I16" s="40"/>
    </row>
    <row r="17" spans="1:239" s="14" customFormat="1" ht="39.9" customHeight="1" x14ac:dyDescent="0.3">
      <c r="A17" s="6" t="s">
        <v>0</v>
      </c>
      <c r="B17" s="2" t="s">
        <v>22</v>
      </c>
      <c r="C17" s="2" t="s">
        <v>191</v>
      </c>
      <c r="D17" s="30">
        <v>7200</v>
      </c>
      <c r="E17" s="2" t="s">
        <v>161</v>
      </c>
      <c r="F17" s="2"/>
      <c r="G17" s="30"/>
      <c r="H17" s="36"/>
      <c r="I17" s="33">
        <f t="shared" ref="I17:I42" si="0">+D17+G17</f>
        <v>7200</v>
      </c>
    </row>
    <row r="18" spans="1:239" s="14" customFormat="1" ht="39.9" customHeight="1" x14ac:dyDescent="0.3">
      <c r="A18" s="6" t="s">
        <v>0</v>
      </c>
      <c r="B18" s="2" t="s">
        <v>23</v>
      </c>
      <c r="C18" s="2" t="s">
        <v>191</v>
      </c>
      <c r="D18" s="30">
        <v>16150</v>
      </c>
      <c r="E18" s="2" t="s">
        <v>161</v>
      </c>
      <c r="F18" s="2"/>
      <c r="G18" s="30"/>
      <c r="H18" s="36"/>
      <c r="I18" s="33">
        <f t="shared" si="0"/>
        <v>16150</v>
      </c>
    </row>
    <row r="19" spans="1:239" s="14" customFormat="1" ht="39.9" customHeight="1" x14ac:dyDescent="0.3">
      <c r="A19" s="6" t="s">
        <v>0</v>
      </c>
      <c r="B19" s="2" t="s">
        <v>24</v>
      </c>
      <c r="C19" s="2" t="s">
        <v>191</v>
      </c>
      <c r="D19" s="30">
        <v>91400</v>
      </c>
      <c r="E19" s="2" t="s">
        <v>161</v>
      </c>
      <c r="F19" s="2"/>
      <c r="G19" s="30"/>
      <c r="H19" s="36"/>
      <c r="I19" s="33">
        <f t="shared" si="0"/>
        <v>91400</v>
      </c>
    </row>
    <row r="20" spans="1:239" s="17" customFormat="1" ht="39.9" customHeight="1" x14ac:dyDescent="0.3">
      <c r="A20" s="7" t="s">
        <v>0</v>
      </c>
      <c r="B20" s="3" t="s">
        <v>25</v>
      </c>
      <c r="C20" s="2" t="s">
        <v>191</v>
      </c>
      <c r="D20" s="30">
        <v>13200</v>
      </c>
      <c r="E20" s="2" t="s">
        <v>161</v>
      </c>
      <c r="F20" s="3"/>
      <c r="G20" s="30"/>
      <c r="H20" s="22"/>
      <c r="I20" s="33">
        <f t="shared" si="0"/>
        <v>13200</v>
      </c>
    </row>
    <row r="21" spans="1:239" s="17" customFormat="1" ht="39.9" customHeight="1" x14ac:dyDescent="0.3">
      <c r="A21" s="7" t="s">
        <v>0</v>
      </c>
      <c r="B21" s="3" t="s">
        <v>26</v>
      </c>
      <c r="C21" s="2" t="s">
        <v>191</v>
      </c>
      <c r="D21" s="30">
        <v>1500</v>
      </c>
      <c r="E21" s="2" t="s">
        <v>161</v>
      </c>
      <c r="F21" s="3"/>
      <c r="G21" s="30"/>
      <c r="H21" s="22"/>
      <c r="I21" s="33">
        <f t="shared" si="0"/>
        <v>1500</v>
      </c>
    </row>
    <row r="22" spans="1:239" s="14" customFormat="1" ht="39.9" customHeight="1" x14ac:dyDescent="0.3">
      <c r="A22" s="6" t="s">
        <v>0</v>
      </c>
      <c r="B22" s="2" t="s">
        <v>192</v>
      </c>
      <c r="C22" s="2"/>
      <c r="D22" s="30"/>
      <c r="E22" s="2"/>
      <c r="F22" s="2" t="s">
        <v>27</v>
      </c>
      <c r="G22" s="30">
        <v>3000</v>
      </c>
      <c r="H22" s="37" t="s">
        <v>178</v>
      </c>
      <c r="I22" s="33">
        <f t="shared" si="0"/>
        <v>3000</v>
      </c>
    </row>
    <row r="23" spans="1:239" s="14" customFormat="1" ht="39.9" customHeight="1" x14ac:dyDescent="0.3">
      <c r="A23" s="6" t="s">
        <v>0</v>
      </c>
      <c r="B23" s="2" t="s">
        <v>28</v>
      </c>
      <c r="C23" s="2" t="s">
        <v>191</v>
      </c>
      <c r="D23" s="30">
        <v>41300</v>
      </c>
      <c r="E23" s="2" t="s">
        <v>161</v>
      </c>
      <c r="F23" s="2"/>
      <c r="G23" s="30"/>
      <c r="H23" s="36"/>
      <c r="I23" s="33">
        <f t="shared" si="0"/>
        <v>41300</v>
      </c>
    </row>
    <row r="24" spans="1:239" s="14" customFormat="1" ht="39.9" customHeight="1" x14ac:dyDescent="0.3">
      <c r="A24" s="6" t="s">
        <v>0</v>
      </c>
      <c r="B24" s="2" t="s">
        <v>29</v>
      </c>
      <c r="C24" s="2" t="s">
        <v>191</v>
      </c>
      <c r="D24" s="30">
        <v>100450</v>
      </c>
      <c r="E24" s="2" t="s">
        <v>161</v>
      </c>
      <c r="F24" s="2"/>
      <c r="G24" s="30"/>
      <c r="H24" s="36"/>
      <c r="I24" s="33">
        <f t="shared" si="0"/>
        <v>100450</v>
      </c>
    </row>
    <row r="25" spans="1:239" s="17" customFormat="1" ht="39.9" customHeight="1" x14ac:dyDescent="0.3">
      <c r="A25" s="7" t="s">
        <v>0</v>
      </c>
      <c r="B25" s="3" t="s">
        <v>30</v>
      </c>
      <c r="C25" s="2" t="s">
        <v>191</v>
      </c>
      <c r="D25" s="30">
        <v>1500</v>
      </c>
      <c r="E25" s="2" t="s">
        <v>161</v>
      </c>
      <c r="F25" s="3"/>
      <c r="G25" s="30"/>
      <c r="H25" s="22"/>
      <c r="I25" s="33">
        <f t="shared" si="0"/>
        <v>1500</v>
      </c>
    </row>
    <row r="26" spans="1:239" s="14" customFormat="1" ht="39.9" customHeight="1" x14ac:dyDescent="0.3">
      <c r="A26" s="6" t="s">
        <v>0</v>
      </c>
      <c r="B26" s="2" t="s">
        <v>31</v>
      </c>
      <c r="C26" s="2" t="s">
        <v>191</v>
      </c>
      <c r="D26" s="30">
        <v>230400</v>
      </c>
      <c r="E26" s="2" t="s">
        <v>161</v>
      </c>
      <c r="F26" s="2"/>
      <c r="G26" s="30"/>
      <c r="H26" s="36"/>
      <c r="I26" s="33">
        <f t="shared" si="0"/>
        <v>230400</v>
      </c>
    </row>
    <row r="27" spans="1:239" s="17" customFormat="1" ht="39.9" customHeight="1" x14ac:dyDescent="0.3">
      <c r="A27" s="6" t="s">
        <v>0</v>
      </c>
      <c r="B27" s="2" t="s">
        <v>32</v>
      </c>
      <c r="C27" s="2" t="s">
        <v>191</v>
      </c>
      <c r="D27" s="30">
        <v>9800</v>
      </c>
      <c r="E27" s="2" t="s">
        <v>161</v>
      </c>
      <c r="F27" s="2" t="s">
        <v>33</v>
      </c>
      <c r="G27" s="30">
        <v>900</v>
      </c>
      <c r="H27" s="37" t="s">
        <v>162</v>
      </c>
      <c r="I27" s="33">
        <f t="shared" si="0"/>
        <v>10700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</row>
    <row r="28" spans="1:239" s="14" customFormat="1" ht="39.9" customHeight="1" x14ac:dyDescent="0.3">
      <c r="A28" s="6" t="s">
        <v>0</v>
      </c>
      <c r="B28" s="2" t="s">
        <v>34</v>
      </c>
      <c r="C28" s="2" t="s">
        <v>191</v>
      </c>
      <c r="D28" s="30">
        <v>5200</v>
      </c>
      <c r="E28" s="2" t="s">
        <v>161</v>
      </c>
      <c r="F28" s="2"/>
      <c r="G28" s="30"/>
      <c r="H28" s="36"/>
      <c r="I28" s="33">
        <f t="shared" si="0"/>
        <v>5200</v>
      </c>
    </row>
    <row r="29" spans="1:239" s="17" customFormat="1" ht="39.9" customHeight="1" x14ac:dyDescent="0.3">
      <c r="A29" s="7" t="s">
        <v>0</v>
      </c>
      <c r="B29" s="3" t="s">
        <v>35</v>
      </c>
      <c r="C29" s="2" t="s">
        <v>191</v>
      </c>
      <c r="D29" s="30">
        <v>49500</v>
      </c>
      <c r="E29" s="2" t="s">
        <v>161</v>
      </c>
      <c r="F29" s="3"/>
      <c r="G29" s="30"/>
      <c r="H29" s="22"/>
      <c r="I29" s="33">
        <f t="shared" si="0"/>
        <v>49500</v>
      </c>
    </row>
    <row r="30" spans="1:239" s="18" customFormat="1" ht="39.9" customHeight="1" x14ac:dyDescent="0.3">
      <c r="A30" s="7" t="s">
        <v>0</v>
      </c>
      <c r="B30" s="3" t="s">
        <v>36</v>
      </c>
      <c r="C30" s="2" t="s">
        <v>191</v>
      </c>
      <c r="D30" s="30">
        <v>16500</v>
      </c>
      <c r="E30" s="2" t="s">
        <v>161</v>
      </c>
      <c r="F30" s="3"/>
      <c r="G30" s="30"/>
      <c r="H30" s="22"/>
      <c r="I30" s="33">
        <f t="shared" si="0"/>
        <v>16500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</row>
    <row r="31" spans="1:239" s="14" customFormat="1" ht="39.9" customHeight="1" x14ac:dyDescent="0.3">
      <c r="A31" s="6" t="s">
        <v>0</v>
      </c>
      <c r="B31" s="2" t="s">
        <v>37</v>
      </c>
      <c r="C31" s="2" t="s">
        <v>191</v>
      </c>
      <c r="D31" s="30">
        <v>2350</v>
      </c>
      <c r="E31" s="2" t="s">
        <v>161</v>
      </c>
      <c r="F31" s="2"/>
      <c r="G31" s="30"/>
      <c r="H31" s="36"/>
      <c r="I31" s="33">
        <f t="shared" si="0"/>
        <v>2350</v>
      </c>
    </row>
    <row r="32" spans="1:239" s="14" customFormat="1" ht="39.9" customHeight="1" x14ac:dyDescent="0.3">
      <c r="A32" s="6" t="s">
        <v>0</v>
      </c>
      <c r="B32" s="2" t="s">
        <v>38</v>
      </c>
      <c r="C32" s="2" t="s">
        <v>191</v>
      </c>
      <c r="D32" s="30">
        <v>10000</v>
      </c>
      <c r="E32" s="2" t="s">
        <v>161</v>
      </c>
      <c r="F32" s="2"/>
      <c r="G32" s="30"/>
      <c r="H32" s="36"/>
      <c r="I32" s="33">
        <f t="shared" si="0"/>
        <v>10000</v>
      </c>
    </row>
    <row r="33" spans="1:239" s="14" customFormat="1" ht="39.9" customHeight="1" x14ac:dyDescent="0.3">
      <c r="A33" s="6" t="s">
        <v>0</v>
      </c>
      <c r="B33" s="2" t="s">
        <v>39</v>
      </c>
      <c r="C33" s="2" t="s">
        <v>191</v>
      </c>
      <c r="D33" s="30">
        <v>148500</v>
      </c>
      <c r="E33" s="2" t="s">
        <v>161</v>
      </c>
      <c r="F33" s="2"/>
      <c r="G33" s="30"/>
      <c r="H33" s="36"/>
      <c r="I33" s="33">
        <f t="shared" si="0"/>
        <v>148500</v>
      </c>
    </row>
    <row r="34" spans="1:239" s="17" customFormat="1" ht="39.9" customHeight="1" x14ac:dyDescent="0.3">
      <c r="A34" s="8" t="s">
        <v>0</v>
      </c>
      <c r="B34" s="4" t="s">
        <v>40</v>
      </c>
      <c r="C34" s="2" t="s">
        <v>191</v>
      </c>
      <c r="D34" s="30">
        <v>4150</v>
      </c>
      <c r="E34" s="2" t="s">
        <v>161</v>
      </c>
      <c r="F34" s="4" t="s">
        <v>41</v>
      </c>
      <c r="G34" s="30">
        <v>1200</v>
      </c>
      <c r="H34" s="21" t="s">
        <v>162</v>
      </c>
      <c r="I34" s="33">
        <f t="shared" si="0"/>
        <v>5350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</row>
    <row r="35" spans="1:239" s="17" customFormat="1" ht="39.9" customHeight="1" x14ac:dyDescent="0.3">
      <c r="A35" s="6" t="s">
        <v>0</v>
      </c>
      <c r="B35" s="2" t="s">
        <v>42</v>
      </c>
      <c r="C35" s="2" t="s">
        <v>43</v>
      </c>
      <c r="D35" s="30">
        <v>16000</v>
      </c>
      <c r="E35" s="21" t="s">
        <v>162</v>
      </c>
      <c r="F35" s="2"/>
      <c r="G35" s="30"/>
      <c r="H35" s="21"/>
      <c r="I35" s="33">
        <f t="shared" si="0"/>
        <v>16000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</row>
    <row r="36" spans="1:239" s="14" customFormat="1" ht="39.9" customHeight="1" x14ac:dyDescent="0.3">
      <c r="A36" s="6" t="s">
        <v>0</v>
      </c>
      <c r="B36" s="2" t="s">
        <v>44</v>
      </c>
      <c r="C36" s="2" t="s">
        <v>45</v>
      </c>
      <c r="D36" s="30">
        <v>20000</v>
      </c>
      <c r="E36" s="21" t="s">
        <v>162</v>
      </c>
      <c r="F36" s="2"/>
      <c r="G36" s="30"/>
      <c r="H36" s="21"/>
      <c r="I36" s="33">
        <f t="shared" si="0"/>
        <v>20000</v>
      </c>
    </row>
    <row r="37" spans="1:239" s="14" customFormat="1" ht="39.9" customHeight="1" x14ac:dyDescent="0.3">
      <c r="A37" s="6" t="s">
        <v>0</v>
      </c>
      <c r="B37" s="2" t="s">
        <v>46</v>
      </c>
      <c r="C37" s="2" t="s">
        <v>191</v>
      </c>
      <c r="D37" s="30">
        <v>5050</v>
      </c>
      <c r="E37" s="2" t="s">
        <v>165</v>
      </c>
      <c r="F37" s="2" t="s">
        <v>47</v>
      </c>
      <c r="G37" s="30"/>
      <c r="H37" s="37" t="s">
        <v>166</v>
      </c>
      <c r="I37" s="33">
        <f t="shared" si="0"/>
        <v>5050</v>
      </c>
    </row>
    <row r="38" spans="1:239" s="14" customFormat="1" ht="39.9" customHeight="1" x14ac:dyDescent="0.3">
      <c r="A38" s="6" t="s">
        <v>0</v>
      </c>
      <c r="B38" s="2" t="s">
        <v>48</v>
      </c>
      <c r="C38" s="2" t="s">
        <v>191</v>
      </c>
      <c r="D38" s="30">
        <v>2100</v>
      </c>
      <c r="E38" s="2" t="s">
        <v>167</v>
      </c>
      <c r="F38" s="2"/>
      <c r="G38" s="30"/>
      <c r="H38" s="37"/>
      <c r="I38" s="33">
        <f t="shared" si="0"/>
        <v>2100</v>
      </c>
    </row>
    <row r="39" spans="1:239" s="14" customFormat="1" ht="39.9" customHeight="1" x14ac:dyDescent="0.3">
      <c r="A39" s="6" t="s">
        <v>0</v>
      </c>
      <c r="B39" s="2" t="s">
        <v>49</v>
      </c>
      <c r="C39" s="2" t="s">
        <v>191</v>
      </c>
      <c r="D39" s="30">
        <v>2550</v>
      </c>
      <c r="E39" s="2" t="s">
        <v>168</v>
      </c>
      <c r="F39" s="2" t="s">
        <v>50</v>
      </c>
      <c r="G39" s="30"/>
      <c r="H39" s="37" t="s">
        <v>166</v>
      </c>
      <c r="I39" s="33">
        <f t="shared" si="0"/>
        <v>2550</v>
      </c>
    </row>
    <row r="40" spans="1:239" s="14" customFormat="1" ht="39.9" customHeight="1" x14ac:dyDescent="0.3">
      <c r="A40" s="6" t="s">
        <v>0</v>
      </c>
      <c r="B40" s="2" t="s">
        <v>51</v>
      </c>
      <c r="C40" s="2" t="s">
        <v>191</v>
      </c>
      <c r="D40" s="30">
        <v>1000</v>
      </c>
      <c r="E40" s="4" t="s">
        <v>180</v>
      </c>
      <c r="F40" s="2"/>
      <c r="G40" s="30"/>
      <c r="H40" s="36"/>
      <c r="I40" s="33">
        <f t="shared" si="0"/>
        <v>1000</v>
      </c>
    </row>
    <row r="41" spans="1:239" s="17" customFormat="1" ht="39.9" customHeight="1" x14ac:dyDescent="0.3">
      <c r="A41" s="7" t="s">
        <v>0</v>
      </c>
      <c r="B41" s="3" t="s">
        <v>52</v>
      </c>
      <c r="C41" s="2" t="s">
        <v>191</v>
      </c>
      <c r="D41" s="30">
        <v>5700</v>
      </c>
      <c r="E41" s="3" t="s">
        <v>161</v>
      </c>
      <c r="F41" s="3"/>
      <c r="G41" s="30"/>
      <c r="H41" s="22"/>
      <c r="I41" s="33">
        <f t="shared" si="0"/>
        <v>5700</v>
      </c>
    </row>
    <row r="42" spans="1:239" s="17" customFormat="1" ht="39.9" customHeight="1" x14ac:dyDescent="0.3">
      <c r="A42" s="7" t="s">
        <v>0</v>
      </c>
      <c r="B42" s="3" t="s">
        <v>53</v>
      </c>
      <c r="C42" s="2" t="s">
        <v>191</v>
      </c>
      <c r="D42" s="30">
        <v>8650</v>
      </c>
      <c r="E42" s="3" t="s">
        <v>161</v>
      </c>
      <c r="F42" s="3"/>
      <c r="G42" s="30"/>
      <c r="H42" s="22"/>
      <c r="I42" s="33">
        <f t="shared" si="0"/>
        <v>8650</v>
      </c>
    </row>
    <row r="43" spans="1:239" s="17" customFormat="1" ht="39.9" customHeight="1" x14ac:dyDescent="0.3">
      <c r="A43" s="7" t="s">
        <v>0</v>
      </c>
      <c r="B43" s="3" t="s">
        <v>54</v>
      </c>
      <c r="C43" s="2" t="s">
        <v>191</v>
      </c>
      <c r="D43" s="30"/>
      <c r="E43" s="7"/>
      <c r="F43" s="3" t="s">
        <v>55</v>
      </c>
      <c r="G43" s="30">
        <v>2300</v>
      </c>
      <c r="H43" s="38" t="s">
        <v>162</v>
      </c>
      <c r="I43" s="40">
        <f>+D43+G43+G44</f>
        <v>2900</v>
      </c>
    </row>
    <row r="44" spans="1:239" s="17" customFormat="1" ht="39.9" customHeight="1" x14ac:dyDescent="0.3">
      <c r="A44" s="7" t="s">
        <v>0</v>
      </c>
      <c r="B44" s="3" t="s">
        <v>54</v>
      </c>
      <c r="C44" s="2" t="s">
        <v>191</v>
      </c>
      <c r="D44" s="30"/>
      <c r="E44" s="7"/>
      <c r="F44" s="3" t="s">
        <v>56</v>
      </c>
      <c r="G44" s="30">
        <v>600</v>
      </c>
      <c r="H44" s="38" t="s">
        <v>162</v>
      </c>
      <c r="I44" s="40"/>
    </row>
    <row r="45" spans="1:239" s="17" customFormat="1" ht="39.9" customHeight="1" x14ac:dyDescent="0.3">
      <c r="A45" s="7" t="s">
        <v>0</v>
      </c>
      <c r="B45" s="3" t="s">
        <v>57</v>
      </c>
      <c r="C45" s="2" t="s">
        <v>191</v>
      </c>
      <c r="D45" s="30">
        <v>29400</v>
      </c>
      <c r="E45" s="3" t="s">
        <v>161</v>
      </c>
      <c r="F45" s="3"/>
      <c r="G45" s="30"/>
      <c r="H45" s="22"/>
      <c r="I45" s="33">
        <f t="shared" ref="I45:I54" si="1">+D45+G45</f>
        <v>29400</v>
      </c>
    </row>
    <row r="46" spans="1:239" s="17" customFormat="1" ht="39.9" customHeight="1" x14ac:dyDescent="0.3">
      <c r="A46" s="6" t="s">
        <v>0</v>
      </c>
      <c r="B46" s="2" t="s">
        <v>58</v>
      </c>
      <c r="C46" s="2" t="s">
        <v>191</v>
      </c>
      <c r="D46" s="30">
        <v>257600</v>
      </c>
      <c r="E46" s="3" t="s">
        <v>161</v>
      </c>
      <c r="F46" s="2" t="s">
        <v>59</v>
      </c>
      <c r="G46" s="30">
        <v>4100</v>
      </c>
      <c r="H46" s="37" t="s">
        <v>162</v>
      </c>
      <c r="I46" s="33">
        <f t="shared" si="1"/>
        <v>261700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</row>
    <row r="47" spans="1:239" s="17" customFormat="1" ht="39.9" customHeight="1" x14ac:dyDescent="0.3">
      <c r="A47" s="7" t="s">
        <v>0</v>
      </c>
      <c r="B47" s="3" t="s">
        <v>60</v>
      </c>
      <c r="C47" s="2" t="s">
        <v>191</v>
      </c>
      <c r="D47" s="30">
        <v>1600</v>
      </c>
      <c r="E47" s="3" t="s">
        <v>169</v>
      </c>
      <c r="F47" s="3"/>
      <c r="G47" s="30"/>
      <c r="H47" s="22"/>
      <c r="I47" s="33">
        <f t="shared" si="1"/>
        <v>1600</v>
      </c>
    </row>
    <row r="48" spans="1:239" s="17" customFormat="1" ht="39.9" customHeight="1" x14ac:dyDescent="0.3">
      <c r="A48" s="7" t="s">
        <v>0</v>
      </c>
      <c r="B48" s="3" t="s">
        <v>61</v>
      </c>
      <c r="C48" s="2" t="s">
        <v>191</v>
      </c>
      <c r="D48" s="30">
        <v>16200</v>
      </c>
      <c r="E48" s="3" t="s">
        <v>161</v>
      </c>
      <c r="F48" s="3"/>
      <c r="G48" s="30"/>
      <c r="H48" s="22"/>
      <c r="I48" s="33">
        <f t="shared" si="1"/>
        <v>16200</v>
      </c>
    </row>
    <row r="49" spans="1:239" s="17" customFormat="1" ht="39.9" customHeight="1" x14ac:dyDescent="0.3">
      <c r="A49" s="7" t="s">
        <v>0</v>
      </c>
      <c r="B49" s="3" t="s">
        <v>62</v>
      </c>
      <c r="C49" s="2" t="s">
        <v>191</v>
      </c>
      <c r="D49" s="30">
        <v>20650</v>
      </c>
      <c r="E49" s="3" t="s">
        <v>161</v>
      </c>
      <c r="F49" s="3"/>
      <c r="G49" s="30"/>
      <c r="H49" s="22"/>
      <c r="I49" s="33">
        <f t="shared" si="1"/>
        <v>20650</v>
      </c>
    </row>
    <row r="50" spans="1:239" s="14" customFormat="1" ht="39.9" customHeight="1" x14ac:dyDescent="0.3">
      <c r="A50" s="6" t="s">
        <v>0</v>
      </c>
      <c r="B50" s="2" t="s">
        <v>63</v>
      </c>
      <c r="C50" s="2" t="s">
        <v>191</v>
      </c>
      <c r="D50" s="30">
        <v>142400</v>
      </c>
      <c r="E50" s="2" t="s">
        <v>161</v>
      </c>
      <c r="F50" s="2"/>
      <c r="G50" s="30"/>
      <c r="H50" s="36"/>
      <c r="I50" s="33">
        <f t="shared" si="1"/>
        <v>142400</v>
      </c>
    </row>
    <row r="51" spans="1:239" s="14" customFormat="1" ht="39.9" customHeight="1" x14ac:dyDescent="0.3">
      <c r="A51" s="6" t="s">
        <v>0</v>
      </c>
      <c r="B51" s="2" t="s">
        <v>64</v>
      </c>
      <c r="C51" s="2" t="s">
        <v>191</v>
      </c>
      <c r="D51" s="30">
        <v>10450</v>
      </c>
      <c r="E51" s="2" t="s">
        <v>161</v>
      </c>
      <c r="F51" s="2"/>
      <c r="G51" s="30"/>
      <c r="H51" s="36"/>
      <c r="I51" s="33">
        <f t="shared" si="1"/>
        <v>10450</v>
      </c>
    </row>
    <row r="52" spans="1:239" s="17" customFormat="1" ht="39.9" customHeight="1" x14ac:dyDescent="0.3">
      <c r="A52" s="7" t="s">
        <v>0</v>
      </c>
      <c r="B52" s="3" t="s">
        <v>65</v>
      </c>
      <c r="C52" s="2" t="s">
        <v>191</v>
      </c>
      <c r="D52" s="30">
        <v>2500</v>
      </c>
      <c r="E52" s="2" t="s">
        <v>161</v>
      </c>
      <c r="F52" s="3" t="s">
        <v>66</v>
      </c>
      <c r="G52" s="30">
        <v>1050</v>
      </c>
      <c r="H52" s="38" t="s">
        <v>162</v>
      </c>
      <c r="I52" s="33">
        <f t="shared" si="1"/>
        <v>3550</v>
      </c>
    </row>
    <row r="53" spans="1:239" s="17" customFormat="1" ht="39.9" customHeight="1" x14ac:dyDescent="0.3">
      <c r="A53" s="7" t="s">
        <v>0</v>
      </c>
      <c r="B53" s="3" t="s">
        <v>67</v>
      </c>
      <c r="C53" s="2" t="s">
        <v>191</v>
      </c>
      <c r="D53" s="30">
        <v>76800</v>
      </c>
      <c r="E53" s="2" t="s">
        <v>161</v>
      </c>
      <c r="F53" s="3"/>
      <c r="G53" s="30"/>
      <c r="H53" s="22"/>
      <c r="I53" s="33">
        <f t="shared" si="1"/>
        <v>76800</v>
      </c>
    </row>
    <row r="54" spans="1:239" s="17" customFormat="1" ht="39.9" customHeight="1" x14ac:dyDescent="0.3">
      <c r="A54" s="7" t="s">
        <v>0</v>
      </c>
      <c r="B54" s="3" t="s">
        <v>68</v>
      </c>
      <c r="C54" s="2" t="s">
        <v>191</v>
      </c>
      <c r="D54" s="30">
        <v>4000</v>
      </c>
      <c r="E54" s="2" t="s">
        <v>170</v>
      </c>
      <c r="F54" s="3"/>
      <c r="G54" s="30"/>
      <c r="H54" s="22"/>
      <c r="I54" s="33">
        <f t="shared" si="1"/>
        <v>4000</v>
      </c>
    </row>
    <row r="55" spans="1:239" s="17" customFormat="1" ht="39.9" customHeight="1" x14ac:dyDescent="0.3">
      <c r="A55" s="7" t="s">
        <v>0</v>
      </c>
      <c r="B55" s="3" t="s">
        <v>69</v>
      </c>
      <c r="C55" s="2"/>
      <c r="D55" s="30"/>
      <c r="E55" s="7"/>
      <c r="F55" s="3" t="s">
        <v>70</v>
      </c>
      <c r="G55" s="30">
        <v>1500</v>
      </c>
      <c r="H55" s="38" t="s">
        <v>162</v>
      </c>
      <c r="I55" s="40">
        <f>+D55+G55+G56</f>
        <v>2050</v>
      </c>
    </row>
    <row r="56" spans="1:239" s="17" customFormat="1" ht="39.9" customHeight="1" x14ac:dyDescent="0.3">
      <c r="A56" s="7" t="s">
        <v>0</v>
      </c>
      <c r="B56" s="3" t="s">
        <v>69</v>
      </c>
      <c r="C56" s="2"/>
      <c r="D56" s="30"/>
      <c r="E56" s="7"/>
      <c r="F56" s="3" t="s">
        <v>71</v>
      </c>
      <c r="G56" s="30">
        <v>550</v>
      </c>
      <c r="H56" s="38" t="s">
        <v>162</v>
      </c>
      <c r="I56" s="40"/>
    </row>
    <row r="57" spans="1:239" s="14" customFormat="1" ht="39.9" customHeight="1" x14ac:dyDescent="0.3">
      <c r="A57" s="6" t="s">
        <v>0</v>
      </c>
      <c r="B57" s="2" t="s">
        <v>72</v>
      </c>
      <c r="C57" s="2" t="s">
        <v>191</v>
      </c>
      <c r="D57" s="30">
        <v>2200</v>
      </c>
      <c r="E57" s="2" t="s">
        <v>161</v>
      </c>
      <c r="F57" s="2"/>
      <c r="G57" s="30"/>
      <c r="H57" s="36"/>
      <c r="I57" s="33">
        <f t="shared" ref="I57:I68" si="2">+D57+G57</f>
        <v>2200</v>
      </c>
    </row>
    <row r="58" spans="1:239" s="17" customFormat="1" ht="39.9" customHeight="1" x14ac:dyDescent="0.3">
      <c r="A58" s="7" t="s">
        <v>0</v>
      </c>
      <c r="B58" s="5" t="s">
        <v>73</v>
      </c>
      <c r="C58" s="2" t="s">
        <v>191</v>
      </c>
      <c r="D58" s="30">
        <v>4400</v>
      </c>
      <c r="E58" s="2" t="s">
        <v>161</v>
      </c>
      <c r="F58" s="3"/>
      <c r="G58" s="30"/>
      <c r="H58" s="22"/>
      <c r="I58" s="33">
        <f t="shared" si="2"/>
        <v>4400</v>
      </c>
    </row>
    <row r="59" spans="1:239" s="17" customFormat="1" ht="39.9" customHeight="1" x14ac:dyDescent="0.3">
      <c r="A59" s="7" t="s">
        <v>0</v>
      </c>
      <c r="B59" s="3" t="s">
        <v>74</v>
      </c>
      <c r="C59" s="2" t="s">
        <v>191</v>
      </c>
      <c r="D59" s="30">
        <v>15600</v>
      </c>
      <c r="E59" s="2" t="s">
        <v>161</v>
      </c>
      <c r="F59" s="3"/>
      <c r="G59" s="30"/>
      <c r="H59" s="22"/>
      <c r="I59" s="33">
        <f t="shared" si="2"/>
        <v>15600</v>
      </c>
    </row>
    <row r="60" spans="1:239" s="17" customFormat="1" ht="39.9" customHeight="1" x14ac:dyDescent="0.3">
      <c r="A60" s="7" t="s">
        <v>0</v>
      </c>
      <c r="B60" s="3" t="s">
        <v>75</v>
      </c>
      <c r="C60" s="2" t="s">
        <v>191</v>
      </c>
      <c r="D60" s="30">
        <v>44000</v>
      </c>
      <c r="E60" s="2" t="s">
        <v>161</v>
      </c>
      <c r="F60" s="3" t="s">
        <v>76</v>
      </c>
      <c r="G60" s="30">
        <v>6900</v>
      </c>
      <c r="H60" s="38" t="s">
        <v>162</v>
      </c>
      <c r="I60" s="33">
        <f t="shared" si="2"/>
        <v>50900</v>
      </c>
    </row>
    <row r="61" spans="1:239" s="14" customFormat="1" ht="39.9" customHeight="1" x14ac:dyDescent="0.3">
      <c r="A61" s="6" t="s">
        <v>0</v>
      </c>
      <c r="B61" s="4" t="s">
        <v>77</v>
      </c>
      <c r="C61" s="2" t="s">
        <v>191</v>
      </c>
      <c r="D61" s="30">
        <v>52600</v>
      </c>
      <c r="E61" s="2" t="s">
        <v>161</v>
      </c>
      <c r="F61" s="2" t="s">
        <v>78</v>
      </c>
      <c r="G61" s="30">
        <v>37650</v>
      </c>
      <c r="H61" s="37" t="s">
        <v>162</v>
      </c>
      <c r="I61" s="33">
        <f t="shared" si="2"/>
        <v>90250</v>
      </c>
    </row>
    <row r="62" spans="1:239" s="17" customFormat="1" ht="39.9" customHeight="1" x14ac:dyDescent="0.3">
      <c r="A62" s="9" t="s">
        <v>0</v>
      </c>
      <c r="B62" s="5" t="s">
        <v>79</v>
      </c>
      <c r="C62" s="2" t="s">
        <v>191</v>
      </c>
      <c r="D62" s="30">
        <v>2000</v>
      </c>
      <c r="E62" s="5" t="s">
        <v>171</v>
      </c>
      <c r="F62" s="5" t="s">
        <v>80</v>
      </c>
      <c r="G62" s="30"/>
      <c r="H62" s="39" t="s">
        <v>172</v>
      </c>
      <c r="I62" s="33">
        <f t="shared" si="2"/>
        <v>2000</v>
      </c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</row>
    <row r="63" spans="1:239" s="17" customFormat="1" ht="39.9" customHeight="1" x14ac:dyDescent="0.3">
      <c r="A63" s="7" t="s">
        <v>0</v>
      </c>
      <c r="B63" s="3" t="s">
        <v>81</v>
      </c>
      <c r="C63" s="2" t="s">
        <v>191</v>
      </c>
      <c r="D63" s="30">
        <v>1900</v>
      </c>
      <c r="E63" s="3" t="s">
        <v>173</v>
      </c>
      <c r="F63" s="3"/>
      <c r="G63" s="30"/>
      <c r="H63" s="22"/>
      <c r="I63" s="33">
        <f t="shared" si="2"/>
        <v>1900</v>
      </c>
    </row>
    <row r="64" spans="1:239" s="14" customFormat="1" ht="39.9" customHeight="1" x14ac:dyDescent="0.3">
      <c r="A64" s="7" t="s">
        <v>0</v>
      </c>
      <c r="B64" s="3" t="s">
        <v>82</v>
      </c>
      <c r="C64" s="2" t="s">
        <v>191</v>
      </c>
      <c r="D64" s="30">
        <v>3900</v>
      </c>
      <c r="E64" s="3" t="s">
        <v>161</v>
      </c>
      <c r="F64" s="3"/>
      <c r="G64" s="30"/>
      <c r="H64" s="22"/>
      <c r="I64" s="33">
        <f t="shared" si="2"/>
        <v>3900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</row>
    <row r="65" spans="1:239" s="17" customFormat="1" ht="39.9" customHeight="1" x14ac:dyDescent="0.3">
      <c r="A65" s="7" t="s">
        <v>0</v>
      </c>
      <c r="B65" s="3" t="s">
        <v>83</v>
      </c>
      <c r="C65" s="2" t="s">
        <v>191</v>
      </c>
      <c r="D65" s="30">
        <v>1300</v>
      </c>
      <c r="E65" s="3" t="s">
        <v>161</v>
      </c>
      <c r="F65" s="3" t="s">
        <v>84</v>
      </c>
      <c r="G65" s="30">
        <v>0</v>
      </c>
      <c r="H65" s="38" t="s">
        <v>194</v>
      </c>
      <c r="I65" s="33">
        <f t="shared" si="2"/>
        <v>1300</v>
      </c>
    </row>
    <row r="66" spans="1:239" s="17" customFormat="1" ht="39.9" customHeight="1" x14ac:dyDescent="0.3">
      <c r="A66" s="7" t="s">
        <v>0</v>
      </c>
      <c r="B66" s="3" t="s">
        <v>85</v>
      </c>
      <c r="C66" s="2" t="s">
        <v>191</v>
      </c>
      <c r="D66" s="30">
        <v>9000</v>
      </c>
      <c r="E66" s="3" t="s">
        <v>161</v>
      </c>
      <c r="F66" s="3"/>
      <c r="G66" s="30"/>
      <c r="H66" s="22"/>
      <c r="I66" s="33">
        <f t="shared" si="2"/>
        <v>9000</v>
      </c>
    </row>
    <row r="67" spans="1:239" s="17" customFormat="1" ht="39.9" customHeight="1" x14ac:dyDescent="0.3">
      <c r="A67" s="7" t="s">
        <v>0</v>
      </c>
      <c r="B67" s="3" t="s">
        <v>86</v>
      </c>
      <c r="C67" s="2" t="s">
        <v>191</v>
      </c>
      <c r="D67" s="30">
        <v>1800</v>
      </c>
      <c r="E67" s="3" t="s">
        <v>161</v>
      </c>
      <c r="F67" s="3"/>
      <c r="G67" s="30"/>
      <c r="H67" s="22"/>
      <c r="I67" s="33">
        <f t="shared" si="2"/>
        <v>1800</v>
      </c>
    </row>
    <row r="68" spans="1:239" s="17" customFormat="1" ht="39.9" customHeight="1" x14ac:dyDescent="0.3">
      <c r="A68" s="7" t="s">
        <v>0</v>
      </c>
      <c r="B68" s="3" t="s">
        <v>87</v>
      </c>
      <c r="C68" s="2" t="s">
        <v>191</v>
      </c>
      <c r="D68" s="30">
        <v>2500</v>
      </c>
      <c r="E68" s="3" t="s">
        <v>161</v>
      </c>
      <c r="F68" s="3"/>
      <c r="G68" s="30"/>
      <c r="H68" s="22"/>
      <c r="I68" s="33">
        <f t="shared" si="2"/>
        <v>2500</v>
      </c>
    </row>
    <row r="69" spans="1:239" s="17" customFormat="1" ht="39.9" customHeight="1" x14ac:dyDescent="0.3">
      <c r="A69" s="7" t="s">
        <v>0</v>
      </c>
      <c r="B69" s="3" t="s">
        <v>88</v>
      </c>
      <c r="C69" s="2"/>
      <c r="D69" s="30"/>
      <c r="E69" s="7"/>
      <c r="F69" s="3" t="s">
        <v>89</v>
      </c>
      <c r="G69" s="30">
        <v>3000</v>
      </c>
      <c r="H69" s="38" t="s">
        <v>162</v>
      </c>
      <c r="I69" s="40">
        <f>+D69+G69+G70</f>
        <v>8200</v>
      </c>
    </row>
    <row r="70" spans="1:239" s="14" customFormat="1" ht="39.9" customHeight="1" x14ac:dyDescent="0.3">
      <c r="A70" s="6" t="s">
        <v>0</v>
      </c>
      <c r="B70" s="2" t="s">
        <v>88</v>
      </c>
      <c r="C70" s="2"/>
      <c r="D70" s="30"/>
      <c r="E70" s="6"/>
      <c r="F70" s="2" t="s">
        <v>90</v>
      </c>
      <c r="G70" s="30">
        <v>5200</v>
      </c>
      <c r="H70" s="37" t="s">
        <v>162</v>
      </c>
      <c r="I70" s="40"/>
    </row>
    <row r="71" spans="1:239" s="14" customFormat="1" ht="39.9" customHeight="1" x14ac:dyDescent="0.3">
      <c r="A71" s="6" t="s">
        <v>0</v>
      </c>
      <c r="B71" s="2" t="s">
        <v>91</v>
      </c>
      <c r="C71" s="2" t="s">
        <v>191</v>
      </c>
      <c r="D71" s="30">
        <v>1850</v>
      </c>
      <c r="E71" s="2" t="s">
        <v>161</v>
      </c>
      <c r="F71" s="2"/>
      <c r="G71" s="30"/>
      <c r="H71" s="36"/>
      <c r="I71" s="33">
        <f>+D71+G71</f>
        <v>1850</v>
      </c>
    </row>
    <row r="72" spans="1:239" s="14" customFormat="1" ht="39.9" customHeight="1" x14ac:dyDescent="0.3">
      <c r="A72" s="6" t="s">
        <v>0</v>
      </c>
      <c r="B72" s="2" t="s">
        <v>92</v>
      </c>
      <c r="C72" s="2" t="s">
        <v>191</v>
      </c>
      <c r="D72" s="30">
        <v>7000</v>
      </c>
      <c r="E72" s="2" t="s">
        <v>161</v>
      </c>
      <c r="F72" s="2"/>
      <c r="G72" s="30"/>
      <c r="H72" s="36"/>
      <c r="I72" s="33">
        <f>+D72+G72</f>
        <v>7000</v>
      </c>
    </row>
    <row r="73" spans="1:239" s="14" customFormat="1" ht="39.9" customHeight="1" x14ac:dyDescent="0.3">
      <c r="A73" s="6" t="s">
        <v>0</v>
      </c>
      <c r="B73" s="2" t="s">
        <v>93</v>
      </c>
      <c r="C73" s="2" t="s">
        <v>191</v>
      </c>
      <c r="D73" s="30">
        <v>20150</v>
      </c>
      <c r="E73" s="2" t="s">
        <v>161</v>
      </c>
      <c r="F73" s="2"/>
      <c r="G73" s="30"/>
      <c r="H73" s="36"/>
      <c r="I73" s="33">
        <f>+D73+G73</f>
        <v>20150</v>
      </c>
    </row>
    <row r="74" spans="1:239" s="14" customFormat="1" ht="39.9" customHeight="1" x14ac:dyDescent="0.3">
      <c r="A74" s="6" t="s">
        <v>0</v>
      </c>
      <c r="B74" s="2" t="s">
        <v>94</v>
      </c>
      <c r="C74" s="2" t="s">
        <v>191</v>
      </c>
      <c r="D74" s="30">
        <v>35650</v>
      </c>
      <c r="E74" s="2" t="s">
        <v>161</v>
      </c>
      <c r="F74" s="2" t="s">
        <v>95</v>
      </c>
      <c r="G74" s="30">
        <v>2400</v>
      </c>
      <c r="H74" s="37" t="s">
        <v>162</v>
      </c>
      <c r="I74" s="40">
        <f>+D74+G74+G75</f>
        <v>38050</v>
      </c>
    </row>
    <row r="75" spans="1:239" s="17" customFormat="1" ht="39.9" customHeight="1" x14ac:dyDescent="0.3">
      <c r="A75" s="7" t="s">
        <v>0</v>
      </c>
      <c r="B75" s="3" t="s">
        <v>94</v>
      </c>
      <c r="C75" s="2"/>
      <c r="D75" s="30"/>
      <c r="E75" s="7"/>
      <c r="F75" s="3" t="s">
        <v>96</v>
      </c>
      <c r="G75" s="30">
        <v>0</v>
      </c>
      <c r="H75" s="38" t="s">
        <v>194</v>
      </c>
      <c r="I75" s="40"/>
    </row>
    <row r="76" spans="1:239" s="17" customFormat="1" ht="39.9" customHeight="1" x14ac:dyDescent="0.3">
      <c r="A76" s="7" t="s">
        <v>0</v>
      </c>
      <c r="B76" s="3" t="s">
        <v>97</v>
      </c>
      <c r="C76" s="2" t="s">
        <v>191</v>
      </c>
      <c r="D76" s="30">
        <v>12600</v>
      </c>
      <c r="E76" s="3" t="s">
        <v>161</v>
      </c>
      <c r="F76" s="3" t="s">
        <v>98</v>
      </c>
      <c r="G76" s="30">
        <v>4800</v>
      </c>
      <c r="H76" s="38" t="s">
        <v>162</v>
      </c>
      <c r="I76" s="40">
        <f>+D76+G76+G77+G78</f>
        <v>17400</v>
      </c>
    </row>
    <row r="77" spans="1:239" s="17" customFormat="1" ht="39.9" customHeight="1" x14ac:dyDescent="0.3">
      <c r="A77" s="7" t="s">
        <v>0</v>
      </c>
      <c r="B77" s="3" t="s">
        <v>97</v>
      </c>
      <c r="C77" s="2"/>
      <c r="D77" s="30"/>
      <c r="E77" s="7"/>
      <c r="F77" s="3" t="s">
        <v>99</v>
      </c>
      <c r="G77" s="30">
        <v>0</v>
      </c>
      <c r="H77" s="38" t="s">
        <v>194</v>
      </c>
      <c r="I77" s="40"/>
    </row>
    <row r="78" spans="1:239" s="18" customFormat="1" ht="39.9" customHeight="1" x14ac:dyDescent="0.3">
      <c r="A78" s="7" t="s">
        <v>0</v>
      </c>
      <c r="B78" s="3" t="s">
        <v>97</v>
      </c>
      <c r="C78" s="2"/>
      <c r="D78" s="30"/>
      <c r="E78" s="7"/>
      <c r="F78" s="3" t="s">
        <v>100</v>
      </c>
      <c r="G78" s="30">
        <v>0</v>
      </c>
      <c r="H78" s="38" t="s">
        <v>194</v>
      </c>
      <c r="I78" s="40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</row>
    <row r="79" spans="1:239" s="17" customFormat="1" ht="39.9" customHeight="1" x14ac:dyDescent="0.3">
      <c r="A79" s="7" t="s">
        <v>0</v>
      </c>
      <c r="B79" s="3" t="s">
        <v>101</v>
      </c>
      <c r="C79" s="2" t="s">
        <v>191</v>
      </c>
      <c r="D79" s="30">
        <v>116000</v>
      </c>
      <c r="E79" s="3" t="s">
        <v>161</v>
      </c>
      <c r="F79" s="3"/>
      <c r="G79" s="30"/>
      <c r="H79" s="22"/>
      <c r="I79" s="33">
        <f t="shared" ref="I79:I85" si="3">+D79+G79</f>
        <v>116000</v>
      </c>
    </row>
    <row r="80" spans="1:239" s="17" customFormat="1" ht="39.9" customHeight="1" x14ac:dyDescent="0.3">
      <c r="A80" s="7" t="s">
        <v>0</v>
      </c>
      <c r="B80" s="3" t="s">
        <v>102</v>
      </c>
      <c r="C80" s="2" t="s">
        <v>191</v>
      </c>
      <c r="D80" s="30">
        <v>7000</v>
      </c>
      <c r="E80" s="3" t="s">
        <v>161</v>
      </c>
      <c r="F80" s="3" t="s">
        <v>103</v>
      </c>
      <c r="G80" s="30">
        <v>4950</v>
      </c>
      <c r="H80" s="38" t="s">
        <v>162</v>
      </c>
      <c r="I80" s="33">
        <f t="shared" si="3"/>
        <v>11950</v>
      </c>
    </row>
    <row r="81" spans="1:239" s="17" customFormat="1" ht="39.9" customHeight="1" x14ac:dyDescent="0.3">
      <c r="A81" s="6" t="s">
        <v>0</v>
      </c>
      <c r="B81" s="2" t="s">
        <v>104</v>
      </c>
      <c r="C81" s="2" t="s">
        <v>191</v>
      </c>
      <c r="D81" s="30">
        <v>2000</v>
      </c>
      <c r="E81" s="2" t="s">
        <v>195</v>
      </c>
      <c r="F81" s="2"/>
      <c r="G81" s="30"/>
      <c r="H81" s="36"/>
      <c r="I81" s="33">
        <f t="shared" si="3"/>
        <v>2000</v>
      </c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</row>
    <row r="82" spans="1:239" s="14" customFormat="1" ht="39.9" customHeight="1" x14ac:dyDescent="0.3">
      <c r="A82" s="6" t="s">
        <v>0</v>
      </c>
      <c r="B82" s="2" t="s">
        <v>105</v>
      </c>
      <c r="C82" s="2" t="s">
        <v>191</v>
      </c>
      <c r="D82" s="30">
        <v>3200</v>
      </c>
      <c r="E82" s="2" t="s">
        <v>161</v>
      </c>
      <c r="F82" s="2" t="s">
        <v>106</v>
      </c>
      <c r="G82" s="30">
        <v>1050</v>
      </c>
      <c r="H82" s="37" t="s">
        <v>162</v>
      </c>
      <c r="I82" s="33">
        <f t="shared" si="3"/>
        <v>4250</v>
      </c>
    </row>
    <row r="83" spans="1:239" s="14" customFormat="1" ht="39.9" customHeight="1" x14ac:dyDescent="0.3">
      <c r="A83" s="6" t="s">
        <v>0</v>
      </c>
      <c r="B83" s="2" t="s">
        <v>107</v>
      </c>
      <c r="C83" s="2"/>
      <c r="D83" s="30"/>
      <c r="E83" s="6"/>
      <c r="F83" s="2" t="s">
        <v>108</v>
      </c>
      <c r="G83" s="30">
        <v>1800</v>
      </c>
      <c r="H83" s="37" t="s">
        <v>162</v>
      </c>
      <c r="I83" s="33">
        <f t="shared" si="3"/>
        <v>1800</v>
      </c>
    </row>
    <row r="84" spans="1:239" s="17" customFormat="1" ht="39.9" customHeight="1" x14ac:dyDescent="0.3">
      <c r="A84" s="7" t="s">
        <v>0</v>
      </c>
      <c r="B84" s="3" t="s">
        <v>109</v>
      </c>
      <c r="C84" s="2" t="s">
        <v>191</v>
      </c>
      <c r="D84" s="30">
        <v>1800</v>
      </c>
      <c r="E84" s="3" t="s">
        <v>161</v>
      </c>
      <c r="F84" s="3" t="s">
        <v>110</v>
      </c>
      <c r="G84" s="30">
        <v>1000</v>
      </c>
      <c r="H84" s="37" t="s">
        <v>162</v>
      </c>
      <c r="I84" s="33">
        <f t="shared" si="3"/>
        <v>2800</v>
      </c>
    </row>
    <row r="85" spans="1:239" s="14" customFormat="1" ht="39.9" customHeight="1" x14ac:dyDescent="0.3">
      <c r="A85" s="7" t="s">
        <v>0</v>
      </c>
      <c r="B85" s="3" t="s">
        <v>111</v>
      </c>
      <c r="C85" s="2" t="s">
        <v>191</v>
      </c>
      <c r="D85" s="30">
        <v>4000</v>
      </c>
      <c r="E85" s="3" t="s">
        <v>161</v>
      </c>
      <c r="F85" s="3"/>
      <c r="G85" s="30"/>
      <c r="H85" s="39"/>
      <c r="I85" s="33">
        <f t="shared" si="3"/>
        <v>4000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</row>
    <row r="86" spans="1:239" s="17" customFormat="1" ht="39.9" customHeight="1" x14ac:dyDescent="0.3">
      <c r="A86" s="7" t="s">
        <v>0</v>
      </c>
      <c r="B86" s="3" t="s">
        <v>112</v>
      </c>
      <c r="C86" s="2"/>
      <c r="D86" s="30"/>
      <c r="E86" s="7"/>
      <c r="F86" s="3" t="s">
        <v>113</v>
      </c>
      <c r="G86" s="30">
        <v>1200</v>
      </c>
      <c r="H86" s="38" t="s">
        <v>162</v>
      </c>
      <c r="I86" s="40">
        <f>+D86+G86+G87+G88</f>
        <v>1800</v>
      </c>
    </row>
    <row r="87" spans="1:239" s="17" customFormat="1" ht="39.9" customHeight="1" x14ac:dyDescent="0.3">
      <c r="A87" s="7" t="s">
        <v>0</v>
      </c>
      <c r="B87" s="3" t="s">
        <v>112</v>
      </c>
      <c r="C87" s="2"/>
      <c r="D87" s="30"/>
      <c r="E87" s="7"/>
      <c r="F87" s="3" t="s">
        <v>114</v>
      </c>
      <c r="G87" s="30">
        <v>300</v>
      </c>
      <c r="H87" s="38" t="s">
        <v>162</v>
      </c>
      <c r="I87" s="40"/>
    </row>
    <row r="88" spans="1:239" s="17" customFormat="1" ht="39.9" customHeight="1" x14ac:dyDescent="0.3">
      <c r="A88" s="7" t="s">
        <v>0</v>
      </c>
      <c r="B88" s="3" t="s">
        <v>112</v>
      </c>
      <c r="C88" s="2"/>
      <c r="D88" s="30"/>
      <c r="E88" s="7"/>
      <c r="F88" s="3" t="s">
        <v>115</v>
      </c>
      <c r="G88" s="30">
        <v>300</v>
      </c>
      <c r="H88" s="38" t="s">
        <v>162</v>
      </c>
      <c r="I88" s="40"/>
    </row>
    <row r="89" spans="1:239" s="14" customFormat="1" ht="39.9" customHeight="1" x14ac:dyDescent="0.3">
      <c r="A89" s="7" t="s">
        <v>0</v>
      </c>
      <c r="B89" s="3" t="s">
        <v>116</v>
      </c>
      <c r="C89" s="2"/>
      <c r="D89" s="30"/>
      <c r="E89" s="7"/>
      <c r="F89" s="3" t="s">
        <v>117</v>
      </c>
      <c r="G89" s="30">
        <v>400</v>
      </c>
      <c r="H89" s="38" t="s">
        <v>162</v>
      </c>
      <c r="I89" s="33">
        <f t="shared" ref="I89:I117" si="4">+D89+G89</f>
        <v>400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</row>
    <row r="90" spans="1:239" s="17" customFormat="1" ht="39.9" customHeight="1" x14ac:dyDescent="0.3">
      <c r="A90" s="7" t="s">
        <v>0</v>
      </c>
      <c r="B90" s="3" t="s">
        <v>118</v>
      </c>
      <c r="C90" s="2" t="s">
        <v>191</v>
      </c>
      <c r="D90" s="30">
        <v>2000</v>
      </c>
      <c r="E90" s="3" t="s">
        <v>161</v>
      </c>
      <c r="F90" s="3" t="s">
        <v>119</v>
      </c>
      <c r="G90" s="30">
        <v>700</v>
      </c>
      <c r="H90" s="38" t="s">
        <v>162</v>
      </c>
      <c r="I90" s="33">
        <f t="shared" si="4"/>
        <v>2700</v>
      </c>
    </row>
    <row r="91" spans="1:239" s="17" customFormat="1" ht="39.9" customHeight="1" x14ac:dyDescent="0.3">
      <c r="A91" s="7" t="s">
        <v>0</v>
      </c>
      <c r="B91" s="3" t="s">
        <v>120</v>
      </c>
      <c r="C91" s="2" t="s">
        <v>191</v>
      </c>
      <c r="D91" s="30">
        <v>1100</v>
      </c>
      <c r="E91" s="3" t="s">
        <v>161</v>
      </c>
      <c r="F91" s="3"/>
      <c r="G91" s="30"/>
      <c r="H91" s="22"/>
      <c r="I91" s="33">
        <f t="shared" si="4"/>
        <v>1100</v>
      </c>
    </row>
    <row r="92" spans="1:239" s="17" customFormat="1" ht="39.9" customHeight="1" x14ac:dyDescent="0.3">
      <c r="A92" s="7" t="s">
        <v>0</v>
      </c>
      <c r="B92" s="3" t="s">
        <v>121</v>
      </c>
      <c r="C92" s="2" t="s">
        <v>191</v>
      </c>
      <c r="D92" s="30">
        <v>3950</v>
      </c>
      <c r="E92" s="3" t="s">
        <v>161</v>
      </c>
      <c r="F92" s="3"/>
      <c r="G92" s="30"/>
      <c r="H92" s="22"/>
      <c r="I92" s="33">
        <f t="shared" si="4"/>
        <v>3950</v>
      </c>
    </row>
    <row r="93" spans="1:239" s="17" customFormat="1" ht="39.9" customHeight="1" x14ac:dyDescent="0.3">
      <c r="A93" s="7" t="s">
        <v>0</v>
      </c>
      <c r="B93" s="3" t="s">
        <v>122</v>
      </c>
      <c r="C93" s="2" t="s">
        <v>191</v>
      </c>
      <c r="D93" s="30">
        <v>1900</v>
      </c>
      <c r="E93" s="3" t="s">
        <v>161</v>
      </c>
      <c r="F93" s="3" t="s">
        <v>123</v>
      </c>
      <c r="G93" s="30">
        <v>1100</v>
      </c>
      <c r="H93" s="38" t="s">
        <v>162</v>
      </c>
      <c r="I93" s="33">
        <f t="shared" si="4"/>
        <v>3000</v>
      </c>
    </row>
    <row r="94" spans="1:239" s="14" customFormat="1" ht="39.9" customHeight="1" x14ac:dyDescent="0.3">
      <c r="A94" s="6" t="s">
        <v>0</v>
      </c>
      <c r="B94" s="2" t="s">
        <v>124</v>
      </c>
      <c r="C94" s="2" t="s">
        <v>191</v>
      </c>
      <c r="D94" s="30">
        <v>102200</v>
      </c>
      <c r="E94" s="2" t="s">
        <v>161</v>
      </c>
      <c r="F94" s="2"/>
      <c r="G94" s="30"/>
      <c r="H94" s="36"/>
      <c r="I94" s="33">
        <f t="shared" si="4"/>
        <v>102200</v>
      </c>
    </row>
    <row r="95" spans="1:239" s="17" customFormat="1" ht="39.9" customHeight="1" x14ac:dyDescent="0.3">
      <c r="A95" s="7" t="s">
        <v>0</v>
      </c>
      <c r="B95" s="3" t="s">
        <v>125</v>
      </c>
      <c r="C95" s="2" t="s">
        <v>191</v>
      </c>
      <c r="D95" s="30">
        <v>3250</v>
      </c>
      <c r="E95" s="3" t="s">
        <v>161</v>
      </c>
      <c r="F95" s="3"/>
      <c r="G95" s="30"/>
      <c r="H95" s="22"/>
      <c r="I95" s="33">
        <f t="shared" si="4"/>
        <v>3250</v>
      </c>
    </row>
    <row r="96" spans="1:239" s="17" customFormat="1" ht="39.9" customHeight="1" x14ac:dyDescent="0.3">
      <c r="A96" s="7" t="s">
        <v>0</v>
      </c>
      <c r="B96" s="3" t="s">
        <v>126</v>
      </c>
      <c r="C96" s="2" t="s">
        <v>191</v>
      </c>
      <c r="D96" s="30">
        <v>260700</v>
      </c>
      <c r="E96" s="3" t="s">
        <v>161</v>
      </c>
      <c r="F96" s="3" t="s">
        <v>127</v>
      </c>
      <c r="G96" s="30">
        <v>6000</v>
      </c>
      <c r="H96" s="38" t="s">
        <v>162</v>
      </c>
      <c r="I96" s="33">
        <f t="shared" si="4"/>
        <v>266700</v>
      </c>
    </row>
    <row r="97" spans="1:239" s="17" customFormat="1" ht="39.9" customHeight="1" x14ac:dyDescent="0.3">
      <c r="A97" s="7" t="s">
        <v>0</v>
      </c>
      <c r="B97" s="3" t="s">
        <v>128</v>
      </c>
      <c r="C97" s="2" t="s">
        <v>191</v>
      </c>
      <c r="D97" s="30">
        <v>94550</v>
      </c>
      <c r="E97" s="3" t="s">
        <v>161</v>
      </c>
      <c r="F97" s="3"/>
      <c r="G97" s="30"/>
      <c r="H97" s="22"/>
      <c r="I97" s="33">
        <f t="shared" si="4"/>
        <v>94550</v>
      </c>
    </row>
    <row r="98" spans="1:239" s="17" customFormat="1" ht="39.9" customHeight="1" x14ac:dyDescent="0.3">
      <c r="A98" s="7" t="s">
        <v>0</v>
      </c>
      <c r="B98" s="3" t="s">
        <v>129</v>
      </c>
      <c r="C98" s="2" t="s">
        <v>191</v>
      </c>
      <c r="D98" s="30">
        <v>2750</v>
      </c>
      <c r="E98" s="3" t="s">
        <v>174</v>
      </c>
      <c r="F98" s="3" t="s">
        <v>130</v>
      </c>
      <c r="G98" s="30"/>
      <c r="H98" s="38" t="s">
        <v>175</v>
      </c>
      <c r="I98" s="33">
        <f t="shared" si="4"/>
        <v>2750</v>
      </c>
    </row>
    <row r="99" spans="1:239" s="17" customFormat="1" ht="39.9" customHeight="1" x14ac:dyDescent="0.3">
      <c r="A99" s="7" t="s">
        <v>0</v>
      </c>
      <c r="B99" s="3" t="s">
        <v>131</v>
      </c>
      <c r="C99" s="2" t="s">
        <v>191</v>
      </c>
      <c r="D99" s="30">
        <v>39200</v>
      </c>
      <c r="E99" s="3" t="s">
        <v>161</v>
      </c>
      <c r="F99" s="3"/>
      <c r="G99" s="30"/>
      <c r="H99" s="22"/>
      <c r="I99" s="33">
        <f t="shared" si="4"/>
        <v>39200</v>
      </c>
    </row>
    <row r="100" spans="1:239" s="17" customFormat="1" ht="39.9" customHeight="1" x14ac:dyDescent="0.3">
      <c r="A100" s="7" t="s">
        <v>0</v>
      </c>
      <c r="B100" s="3" t="s">
        <v>132</v>
      </c>
      <c r="C100" s="2" t="s">
        <v>191</v>
      </c>
      <c r="D100" s="30">
        <v>97700</v>
      </c>
      <c r="E100" s="3" t="s">
        <v>161</v>
      </c>
      <c r="F100" s="3" t="s">
        <v>196</v>
      </c>
      <c r="G100" s="30">
        <v>10200</v>
      </c>
      <c r="H100" s="38" t="s">
        <v>162</v>
      </c>
      <c r="I100" s="33">
        <f t="shared" si="4"/>
        <v>107900</v>
      </c>
    </row>
    <row r="101" spans="1:239" s="17" customFormat="1" ht="39.9" customHeight="1" x14ac:dyDescent="0.3">
      <c r="A101" s="7" t="s">
        <v>0</v>
      </c>
      <c r="B101" s="3" t="s">
        <v>133</v>
      </c>
      <c r="C101" s="2" t="s">
        <v>191</v>
      </c>
      <c r="D101" s="30">
        <v>9600</v>
      </c>
      <c r="E101" s="3" t="s">
        <v>161</v>
      </c>
      <c r="F101" s="3"/>
      <c r="G101" s="30"/>
      <c r="H101" s="22"/>
      <c r="I101" s="33">
        <f t="shared" si="4"/>
        <v>9600</v>
      </c>
    </row>
    <row r="102" spans="1:239" s="17" customFormat="1" ht="39.9" customHeight="1" x14ac:dyDescent="0.3">
      <c r="A102" s="7" t="s">
        <v>0</v>
      </c>
      <c r="B102" s="3" t="s">
        <v>134</v>
      </c>
      <c r="C102" s="2" t="s">
        <v>191</v>
      </c>
      <c r="D102" s="30">
        <v>500</v>
      </c>
      <c r="E102" s="3" t="s">
        <v>161</v>
      </c>
      <c r="F102" s="3"/>
      <c r="G102" s="30"/>
      <c r="H102" s="22"/>
      <c r="I102" s="33">
        <f t="shared" si="4"/>
        <v>500</v>
      </c>
    </row>
    <row r="103" spans="1:239" s="17" customFormat="1" ht="39.9" customHeight="1" x14ac:dyDescent="0.3">
      <c r="A103" s="7" t="s">
        <v>0</v>
      </c>
      <c r="B103" s="3" t="s">
        <v>135</v>
      </c>
      <c r="C103" s="2" t="s">
        <v>191</v>
      </c>
      <c r="D103" s="30">
        <v>6300</v>
      </c>
      <c r="E103" s="3" t="s">
        <v>161</v>
      </c>
      <c r="F103" s="3"/>
      <c r="G103" s="30"/>
      <c r="H103" s="22"/>
      <c r="I103" s="33">
        <f t="shared" si="4"/>
        <v>6300</v>
      </c>
    </row>
    <row r="104" spans="1:239" s="17" customFormat="1" ht="39.9" customHeight="1" x14ac:dyDescent="0.3">
      <c r="A104" s="7" t="s">
        <v>0</v>
      </c>
      <c r="B104" s="3" t="s">
        <v>136</v>
      </c>
      <c r="C104" s="2" t="s">
        <v>191</v>
      </c>
      <c r="D104" s="30">
        <v>10250</v>
      </c>
      <c r="E104" s="3" t="s">
        <v>161</v>
      </c>
      <c r="F104" s="3"/>
      <c r="G104" s="30"/>
      <c r="H104" s="22"/>
      <c r="I104" s="33">
        <f t="shared" si="4"/>
        <v>10250</v>
      </c>
    </row>
    <row r="105" spans="1:239" s="17" customFormat="1" ht="39.9" customHeight="1" x14ac:dyDescent="0.3">
      <c r="A105" s="7" t="s">
        <v>0</v>
      </c>
      <c r="B105" s="3" t="s">
        <v>137</v>
      </c>
      <c r="C105" s="2" t="s">
        <v>191</v>
      </c>
      <c r="D105" s="30"/>
      <c r="E105" s="7"/>
      <c r="F105" s="3" t="s">
        <v>138</v>
      </c>
      <c r="G105" s="30">
        <v>1750</v>
      </c>
      <c r="H105" s="38" t="s">
        <v>162</v>
      </c>
      <c r="I105" s="33">
        <f t="shared" si="4"/>
        <v>1750</v>
      </c>
    </row>
    <row r="106" spans="1:239" s="17" customFormat="1" ht="39.9" customHeight="1" x14ac:dyDescent="0.3">
      <c r="A106" s="7" t="s">
        <v>0</v>
      </c>
      <c r="B106" s="3" t="s">
        <v>139</v>
      </c>
      <c r="C106" s="2" t="s">
        <v>191</v>
      </c>
      <c r="D106" s="30"/>
      <c r="E106" s="7"/>
      <c r="F106" s="3" t="s">
        <v>140</v>
      </c>
      <c r="G106" s="30">
        <v>1000</v>
      </c>
      <c r="H106" s="38" t="s">
        <v>162</v>
      </c>
      <c r="I106" s="33">
        <f t="shared" si="4"/>
        <v>1000</v>
      </c>
    </row>
    <row r="107" spans="1:239" s="14" customFormat="1" ht="39.9" customHeight="1" x14ac:dyDescent="0.3">
      <c r="A107" s="6" t="s">
        <v>0</v>
      </c>
      <c r="B107" s="2" t="s">
        <v>141</v>
      </c>
      <c r="C107" s="2" t="s">
        <v>191</v>
      </c>
      <c r="D107" s="30">
        <v>65000</v>
      </c>
      <c r="E107" s="2" t="s">
        <v>176</v>
      </c>
      <c r="F107" s="2" t="s">
        <v>142</v>
      </c>
      <c r="G107" s="30"/>
      <c r="H107" s="37" t="s">
        <v>166</v>
      </c>
      <c r="I107" s="33">
        <f t="shared" si="4"/>
        <v>65000</v>
      </c>
    </row>
    <row r="108" spans="1:239" s="17" customFormat="1" ht="39.9" customHeight="1" x14ac:dyDescent="0.3">
      <c r="A108" s="7" t="s">
        <v>0</v>
      </c>
      <c r="B108" s="3" t="s">
        <v>143</v>
      </c>
      <c r="C108" s="2" t="s">
        <v>191</v>
      </c>
      <c r="D108" s="30">
        <v>2400</v>
      </c>
      <c r="E108" s="3" t="s">
        <v>161</v>
      </c>
      <c r="F108" s="3"/>
      <c r="G108" s="30"/>
      <c r="H108" s="22"/>
      <c r="I108" s="33">
        <f t="shared" si="4"/>
        <v>2400</v>
      </c>
    </row>
    <row r="109" spans="1:239" s="17" customFormat="1" ht="39.9" customHeight="1" x14ac:dyDescent="0.3">
      <c r="A109" s="7" t="s">
        <v>0</v>
      </c>
      <c r="B109" s="3" t="s">
        <v>144</v>
      </c>
      <c r="C109" s="2" t="s">
        <v>191</v>
      </c>
      <c r="D109" s="30">
        <v>137700</v>
      </c>
      <c r="E109" s="3" t="s">
        <v>161</v>
      </c>
      <c r="F109" s="3"/>
      <c r="G109" s="30"/>
      <c r="H109" s="22"/>
      <c r="I109" s="33">
        <f t="shared" si="4"/>
        <v>137700</v>
      </c>
    </row>
    <row r="110" spans="1:239" s="14" customFormat="1" ht="39.9" customHeight="1" x14ac:dyDescent="0.3">
      <c r="A110" s="6" t="s">
        <v>0</v>
      </c>
      <c r="B110" s="2" t="s">
        <v>145</v>
      </c>
      <c r="C110" s="2" t="s">
        <v>191</v>
      </c>
      <c r="D110" s="30">
        <v>8000</v>
      </c>
      <c r="E110" s="2" t="s">
        <v>161</v>
      </c>
      <c r="F110" s="2"/>
      <c r="G110" s="30"/>
      <c r="H110" s="36"/>
      <c r="I110" s="33">
        <f t="shared" si="4"/>
        <v>8000</v>
      </c>
    </row>
    <row r="111" spans="1:239" s="17" customFormat="1" ht="39.9" customHeight="1" x14ac:dyDescent="0.3">
      <c r="A111" s="8" t="s">
        <v>0</v>
      </c>
      <c r="B111" s="4" t="s">
        <v>146</v>
      </c>
      <c r="C111" s="2" t="s">
        <v>191</v>
      </c>
      <c r="D111" s="30">
        <v>5000</v>
      </c>
      <c r="E111" s="2" t="s">
        <v>161</v>
      </c>
      <c r="F111" s="2" t="s">
        <v>147</v>
      </c>
      <c r="G111" s="30">
        <v>0</v>
      </c>
      <c r="H111" s="37" t="s">
        <v>194</v>
      </c>
      <c r="I111" s="33">
        <f t="shared" si="4"/>
        <v>5000</v>
      </c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</row>
    <row r="112" spans="1:239" s="14" customFormat="1" ht="39.9" customHeight="1" x14ac:dyDescent="0.3">
      <c r="A112" s="7" t="s">
        <v>0</v>
      </c>
      <c r="B112" s="3" t="s">
        <v>148</v>
      </c>
      <c r="C112" s="2" t="s">
        <v>191</v>
      </c>
      <c r="D112" s="30">
        <v>22750</v>
      </c>
      <c r="E112" s="2" t="s">
        <v>161</v>
      </c>
      <c r="F112" s="3"/>
      <c r="G112" s="30"/>
      <c r="H112" s="22"/>
      <c r="I112" s="33">
        <f t="shared" si="4"/>
        <v>22750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</row>
    <row r="113" spans="1:239" s="14" customFormat="1" ht="39.9" customHeight="1" x14ac:dyDescent="0.3">
      <c r="A113" s="6" t="s">
        <v>0</v>
      </c>
      <c r="B113" s="2" t="s">
        <v>149</v>
      </c>
      <c r="C113" s="2" t="s">
        <v>191</v>
      </c>
      <c r="D113" s="30">
        <v>0</v>
      </c>
      <c r="E113" s="2" t="s">
        <v>194</v>
      </c>
      <c r="F113" s="2"/>
      <c r="G113" s="30"/>
      <c r="H113" s="36"/>
      <c r="I113" s="33">
        <f t="shared" si="4"/>
        <v>0</v>
      </c>
    </row>
    <row r="114" spans="1:239" s="17" customFormat="1" ht="39.9" customHeight="1" x14ac:dyDescent="0.3">
      <c r="A114" s="7" t="s">
        <v>0</v>
      </c>
      <c r="B114" s="3" t="s">
        <v>150</v>
      </c>
      <c r="C114" s="2" t="s">
        <v>191</v>
      </c>
      <c r="D114" s="30">
        <v>1100</v>
      </c>
      <c r="E114" s="3" t="s">
        <v>161</v>
      </c>
      <c r="F114" s="3"/>
      <c r="G114" s="30"/>
      <c r="H114" s="22"/>
      <c r="I114" s="33">
        <f t="shared" si="4"/>
        <v>1100</v>
      </c>
    </row>
    <row r="115" spans="1:239" s="17" customFormat="1" ht="39.9" customHeight="1" x14ac:dyDescent="0.3">
      <c r="A115" s="7" t="s">
        <v>0</v>
      </c>
      <c r="B115" s="3" t="s">
        <v>151</v>
      </c>
      <c r="C115" s="2" t="s">
        <v>191</v>
      </c>
      <c r="D115" s="30"/>
      <c r="E115" s="7"/>
      <c r="F115" s="3" t="s">
        <v>152</v>
      </c>
      <c r="G115" s="30">
        <v>2400</v>
      </c>
      <c r="H115" s="39" t="s">
        <v>179</v>
      </c>
      <c r="I115" s="33">
        <f t="shared" si="4"/>
        <v>2400</v>
      </c>
    </row>
    <row r="116" spans="1:239" s="20" customFormat="1" ht="39.9" customHeight="1" x14ac:dyDescent="0.3">
      <c r="A116" s="7" t="s">
        <v>0</v>
      </c>
      <c r="B116" s="3" t="s">
        <v>153</v>
      </c>
      <c r="C116" s="2" t="s">
        <v>191</v>
      </c>
      <c r="D116" s="30">
        <v>4000</v>
      </c>
      <c r="E116" s="3" t="s">
        <v>161</v>
      </c>
      <c r="F116" s="3"/>
      <c r="G116" s="30"/>
      <c r="H116" s="22"/>
      <c r="I116" s="33">
        <f t="shared" si="4"/>
        <v>4000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</row>
    <row r="117" spans="1:239" s="14" customFormat="1" ht="39.9" customHeight="1" x14ac:dyDescent="0.3">
      <c r="A117" s="6" t="s">
        <v>0</v>
      </c>
      <c r="B117" s="2" t="s">
        <v>177</v>
      </c>
      <c r="C117" s="2" t="s">
        <v>191</v>
      </c>
      <c r="D117" s="30">
        <v>3350</v>
      </c>
      <c r="E117" s="2" t="s">
        <v>161</v>
      </c>
      <c r="F117" s="2" t="s">
        <v>154</v>
      </c>
      <c r="G117" s="30">
        <v>2000</v>
      </c>
      <c r="H117" s="37" t="s">
        <v>162</v>
      </c>
      <c r="I117" s="33">
        <f t="shared" si="4"/>
        <v>5350</v>
      </c>
    </row>
    <row r="118" spans="1:239" s="17" customFormat="1" ht="39.9" customHeight="1" x14ac:dyDescent="0.3">
      <c r="A118" s="7" t="s">
        <v>0</v>
      </c>
      <c r="B118" s="3" t="s">
        <v>155</v>
      </c>
      <c r="C118" s="2"/>
      <c r="D118" s="30"/>
      <c r="E118" s="7"/>
      <c r="F118" s="3" t="s">
        <v>156</v>
      </c>
      <c r="G118" s="30">
        <v>5000</v>
      </c>
      <c r="H118" s="38" t="s">
        <v>162</v>
      </c>
      <c r="I118" s="40">
        <f>+D118+G118+G119</f>
        <v>8500</v>
      </c>
    </row>
    <row r="119" spans="1:239" s="17" customFormat="1" ht="39.9" customHeight="1" x14ac:dyDescent="0.3">
      <c r="A119" s="7" t="s">
        <v>0</v>
      </c>
      <c r="B119" s="3" t="s">
        <v>155</v>
      </c>
      <c r="C119" s="2"/>
      <c r="D119" s="30"/>
      <c r="E119" s="7"/>
      <c r="F119" s="3" t="s">
        <v>157</v>
      </c>
      <c r="G119" s="30">
        <v>3500</v>
      </c>
      <c r="H119" s="38" t="s">
        <v>162</v>
      </c>
      <c r="I119" s="40"/>
    </row>
    <row r="120" spans="1:239" s="17" customFormat="1" ht="39.9" customHeight="1" x14ac:dyDescent="0.3">
      <c r="A120" s="7" t="s">
        <v>0</v>
      </c>
      <c r="B120" s="3" t="s">
        <v>158</v>
      </c>
      <c r="C120" s="2"/>
      <c r="D120" s="30"/>
      <c r="E120" s="7"/>
      <c r="F120" s="3" t="s">
        <v>159</v>
      </c>
      <c r="G120" s="30">
        <v>1000</v>
      </c>
      <c r="H120" s="38" t="s">
        <v>162</v>
      </c>
      <c r="I120" s="33">
        <f>+D120+G120</f>
        <v>1000</v>
      </c>
    </row>
    <row r="121" spans="1:239" s="17" customFormat="1" ht="39.9" customHeight="1" x14ac:dyDescent="0.3">
      <c r="A121" s="7" t="s">
        <v>0</v>
      </c>
      <c r="B121" s="3" t="s">
        <v>160</v>
      </c>
      <c r="C121" s="2" t="s">
        <v>191</v>
      </c>
      <c r="D121" s="30">
        <v>91200</v>
      </c>
      <c r="E121" s="3" t="s">
        <v>161</v>
      </c>
      <c r="F121" s="3"/>
      <c r="G121" s="30"/>
      <c r="H121" s="22"/>
      <c r="I121" s="33">
        <f>+D121+G121</f>
        <v>91200</v>
      </c>
    </row>
    <row r="122" spans="1:239" s="10" customFormat="1" ht="39.9" customHeight="1" x14ac:dyDescent="0.3">
      <c r="A122" s="23"/>
      <c r="B122" s="23"/>
      <c r="C122" s="24"/>
      <c r="D122" s="31"/>
      <c r="E122" s="24"/>
      <c r="F122" s="24"/>
      <c r="G122" s="31"/>
      <c r="H122" s="25" t="s">
        <v>183</v>
      </c>
      <c r="I122" s="34">
        <f>SUM(I2:I121)</f>
        <v>2964700</v>
      </c>
    </row>
  </sheetData>
  <mergeCells count="12">
    <mergeCell ref="I118:I119"/>
    <mergeCell ref="I3:I5"/>
    <mergeCell ref="I6:I7"/>
    <mergeCell ref="I9:I10"/>
    <mergeCell ref="I12:I13"/>
    <mergeCell ref="I15:I16"/>
    <mergeCell ref="I43:I44"/>
    <mergeCell ref="I55:I56"/>
    <mergeCell ref="I69:I70"/>
    <mergeCell ref="I74:I75"/>
    <mergeCell ref="I76:I78"/>
    <mergeCell ref="I86:I88"/>
  </mergeCell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headerFooter>
    <oddHeader>&amp;CJAVNI RAZPIS 2026 AVSTRIJA-REZULTATI RAZPISA</oddHead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E289-3FD7-4A76-B56C-2EF5C3133AC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JR A 26 Prosilci iz Avstrije </vt:lpstr>
      <vt:lpstr>List1</vt:lpstr>
      <vt:lpstr>'JR A 26 Prosilci iz Avstrije '!Področje_tiskanja</vt:lpstr>
      <vt:lpstr>'JR A 26 Prosilci iz Avstrije 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Vadnjal</dc:creator>
  <cp:lastModifiedBy>Natalija Toplak</cp:lastModifiedBy>
  <cp:lastPrinted>2026-05-07T10:37:29Z</cp:lastPrinted>
  <dcterms:created xsi:type="dcterms:W3CDTF">2025-12-12T11:47:06Z</dcterms:created>
  <dcterms:modified xsi:type="dcterms:W3CDTF">2026-05-08T06:06:38Z</dcterms:modified>
</cp:coreProperties>
</file>