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ad.sigov.si\USR\M-P\MravljakM11\Desktop\"/>
    </mc:Choice>
  </mc:AlternateContent>
  <xr:revisionPtr revIDLastSave="0" documentId="8_{584FE6C4-5405-4920-8D07-5C962D4E79E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Navodila" sheetId="1" r:id="rId1"/>
    <sheet name="Lestvice" sheetId="2" r:id="rId2"/>
    <sheet name="Analiza tveganj" sheetId="3" r:id="rId3"/>
    <sheet name="Register dobaviteljev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6" i="3" l="1"/>
  <c r="F26" i="3" s="1"/>
  <c r="E25" i="3"/>
  <c r="F25" i="3" s="1"/>
  <c r="E24" i="3"/>
  <c r="F24" i="3" s="1"/>
  <c r="E23" i="3"/>
  <c r="F23" i="3" s="1"/>
  <c r="E22" i="3"/>
  <c r="F22" i="3" s="1"/>
  <c r="F21" i="3"/>
  <c r="E21" i="3"/>
  <c r="E20" i="3"/>
  <c r="F20" i="3" s="1"/>
  <c r="E19" i="3"/>
  <c r="F19" i="3" s="1"/>
  <c r="E18" i="3"/>
  <c r="F18" i="3" s="1"/>
  <c r="E17" i="3"/>
  <c r="F17" i="3" s="1"/>
  <c r="E16" i="3"/>
  <c r="F16" i="3" s="1"/>
  <c r="E15" i="3"/>
  <c r="F15" i="3" s="1"/>
  <c r="E14" i="3"/>
  <c r="F14" i="3" s="1"/>
  <c r="E13" i="3"/>
  <c r="F13" i="3" s="1"/>
  <c r="E12" i="3"/>
  <c r="F12" i="3" s="1"/>
  <c r="E11" i="3"/>
  <c r="F11" i="3" s="1"/>
  <c r="E10" i="3"/>
  <c r="F10" i="3" s="1"/>
  <c r="E9" i="3"/>
  <c r="F9" i="3" s="1"/>
  <c r="E8" i="3"/>
  <c r="F8" i="3" s="1"/>
  <c r="E7" i="3"/>
  <c r="E31" i="3" s="1"/>
  <c r="G30" i="2"/>
  <c r="F30" i="2"/>
  <c r="E30" i="2"/>
  <c r="D30" i="2"/>
  <c r="C30" i="2"/>
  <c r="G29" i="2"/>
  <c r="F29" i="2"/>
  <c r="E29" i="2"/>
  <c r="D29" i="2"/>
  <c r="C29" i="2"/>
  <c r="G28" i="2"/>
  <c r="F28" i="2"/>
  <c r="E28" i="2"/>
  <c r="D28" i="2"/>
  <c r="C28" i="2"/>
  <c r="G27" i="2"/>
  <c r="F27" i="2"/>
  <c r="E27" i="2"/>
  <c r="D27" i="2"/>
  <c r="C27" i="2"/>
  <c r="G26" i="2"/>
  <c r="F26" i="2"/>
  <c r="E26" i="2"/>
  <c r="D26" i="2"/>
  <c r="C26" i="2"/>
  <c r="F7" i="3" l="1"/>
  <c r="E29" i="3"/>
  <c r="E30" i="3"/>
  <c r="A37" i="3" l="1"/>
  <c r="E36" i="3"/>
  <c r="E35" i="3"/>
  <c r="E34" i="3"/>
  <c r="E33" i="3"/>
  <c r="E32" i="3"/>
</calcChain>
</file>

<file path=xl/sharedStrings.xml><?xml version="1.0" encoding="utf-8"?>
<sst xmlns="http://schemas.openxmlformats.org/spreadsheetml/2006/main" count="129" uniqueCount="127">
  <si>
    <t>OCENA TVEGANJ DOBAVITELJA V DOBAVNI VERIGI (Priloga 2)</t>
  </si>
  <si>
    <t>Orodje k dokumentu Priporočila za upravljanje tveganj dobavnih verig, verzija 1.0 (ZInfV-1, Izvedbena uredba Komisije (EU) 2024/2690, smernice ENISA).</t>
  </si>
  <si>
    <t>KORAKI:</t>
  </si>
  <si>
    <t>1. Za vsakega dobavitelja uporabite svojo kopijo tega zavihka ali datoteke; na zavihku "Analiza tveganj" izpolnite podatke o dobavitelju (rumena polja).</t>
  </si>
  <si>
    <t>2. Za vsak parameter (1–20) izberite Pomembnost (1–5) in Oceno stanja (1–5) – rumeni stolpci s spustnim seznamom – ter zabeležite raven dokaza in dokazila.</t>
  </si>
  <si>
    <t>3. Stopnja tveganja in kategorija se izračunata samodejno; za vsak parameter v kategoriji Visoko ali Kritično vpišite ukrep, nosilca in rok.</t>
  </si>
  <si>
    <t>4. Preglejte povzetek pod tabelo; rezultate ocene in preostala tveganja formalno sprejme (podpiše) vodstvo.</t>
  </si>
  <si>
    <t>5. Dobavitelja in rezultat ocene vpišite na zavihek "Register dobaviteljev".</t>
  </si>
  <si>
    <t>POMEMBNA PRAVILA:</t>
  </si>
  <si>
    <t>• POZOR – smer lestvice: pri Oceni stanja višja vrednost pomeni SLABŠE stanje (1 = odlično, 5 = ni urejeno).</t>
  </si>
  <si>
    <t>• Pravilo kritičnega parametra: vsak parameter s stopnjo tveganja 16 ali več zahteva OBVEZEN ukrep, ne glede na povprečje. Poleg tega se parameter, pri katerem je pomembnost 5 in ocena stanja 3 ali več, obravnava najmanj kot visoko tveganje, tudi če je zmnožek nižji od 16.</t>
  </si>
  <si>
    <t>• O parametru s stopnjo 21 ali več se nemudoma seznani vodstvo.</t>
  </si>
  <si>
    <t>• Povprečje je zgolj orientacijski kazalnik – vedno preverite tudi najvišjo stopnjo tveganja in število parametrov po kategorijah.</t>
  </si>
  <si>
    <t>• Oceno ponovite vsaj letno, izredno pa ob: pomembnem incidentu pri dobavitelju ali njegovem poddobavitelju, spremembi lastništva ali obvladovanja, zamenjavi ključnega poddobavitelja, spremembi lokacije obdelave podatkov, javno razkriti kritični ranljivosti v produktu dobavitelja, prenehanju podpore za produkt, opozorilu ali omejitvi pristojnega organa ter bistveni spremembi obsega storitve.</t>
  </si>
  <si>
    <t>LEGENDA:</t>
  </si>
  <si>
    <t>Rumena polja = vnosna polja (izpolni ocenjevalec); bela polja s formulami ne spreminjajte.</t>
  </si>
  <si>
    <t>Zeleni zavihek "Lestvice" vsebuje lestvice in matriko 5 × 5 za razlago rezultatov.</t>
  </si>
  <si>
    <t>LESTVICA POMEMBNOSTI (1–5)</t>
  </si>
  <si>
    <t>Manj pomemben dobavitelj – neznaten potencialni vpliv na poslovanje.</t>
  </si>
  <si>
    <t>Srednje manj pomemben – omejen vpliv, predvsem podporne/procesne aktivnosti.</t>
  </si>
  <si>
    <t>Srednje pomemben – opazen vpliv, možne krajše, še obvladljive motnje ključnih procesov.</t>
  </si>
  <si>
    <t>Zelo pomemben – velik vpliv na ključne procese, občutne motnje ali izgube.</t>
  </si>
  <si>
    <t>Ključen dobavitelj – kritično za delovanje, daljši izpad nesprejemljiv, velike izgube.</t>
  </si>
  <si>
    <t>LESTVICA OCENE STANJA (1–5)</t>
  </si>
  <si>
    <t>POZOR: višja vrednost pomeni slabše stanje!</t>
  </si>
  <si>
    <t>Odlično urejeno – skladno z najboljšimi praksami in standardi, redno preverjanje (certifikati).</t>
  </si>
  <si>
    <t>Dobro urejeno – večina dobrih praks uvedena (certifikati).</t>
  </si>
  <si>
    <t>Zadovoljivo – osnovni standard izpolnjen, nekaj manjših pomanjkljivosti.</t>
  </si>
  <si>
    <t>Delno urejeno – večje vrzeli, brez dosledne prakse.</t>
  </si>
  <si>
    <t>Ni urejeno ali zelo slabo urejeno – le minimalni ali ad-hoc ukrepi.</t>
  </si>
  <si>
    <t>RAZVRSTITEV TVEGANJ (1–25)</t>
  </si>
  <si>
    <t>1–5</t>
  </si>
  <si>
    <t>Nizko tveganje</t>
  </si>
  <si>
    <t>6–10</t>
  </si>
  <si>
    <t>Zmerno tveganje</t>
  </si>
  <si>
    <t>11–15</t>
  </si>
  <si>
    <t>Srednje tveganje</t>
  </si>
  <si>
    <t>16–20</t>
  </si>
  <si>
    <t>Visoko tveganje – ukrep OBVEZEN</t>
  </si>
  <si>
    <t>21–25</t>
  </si>
  <si>
    <t>Kritično tveganje – nemudoma seznaniti vodstvo</t>
  </si>
  <si>
    <t>Prevladujoče pravilo: parameter s pomembnostjo 5 in oceno stanja 3 ali več se obravnava najmanj kot visoko tveganje, tudi če je zmnožek nižji od 16.</t>
  </si>
  <si>
    <t>MATRIKA 5 × 5 (Pomembnost × Ocena stanja)</t>
  </si>
  <si>
    <t>Pomembnost ↓ / Ocena stanja →</t>
  </si>
  <si>
    <t>ANALIZA TVEGANJ KLJUČNEGA DOBAVITELJA</t>
  </si>
  <si>
    <t>Dobavitelj:</t>
  </si>
  <si>
    <t>Datum ocene:</t>
  </si>
  <si>
    <t>Tip dobavitelja:</t>
  </si>
  <si>
    <t>Naslednja redna ocena:</t>
  </si>
  <si>
    <t>Ocenjevalec:</t>
  </si>
  <si>
    <t>Št. pogodbe / storitev:</t>
  </si>
  <si>
    <t>Št.</t>
  </si>
  <si>
    <t>Parameter</t>
  </si>
  <si>
    <t>Pomembnost (1–5)</t>
  </si>
  <si>
    <t>Ocena stanja (1–5)</t>
  </si>
  <si>
    <t>Stopnja tveganja</t>
  </si>
  <si>
    <t>Kategorija</t>
  </si>
  <si>
    <t>Ukrep (obvezen pri kategoriji Visoko ali Kritično)</t>
  </si>
  <si>
    <t>Nosilec</t>
  </si>
  <si>
    <t>Rok</t>
  </si>
  <si>
    <t>Opombe / dokazila</t>
  </si>
  <si>
    <t>Raven dokaza</t>
  </si>
  <si>
    <t>Kritičnost storitve dobavitelja in njegova vloga v dobavni verigi</t>
  </si>
  <si>
    <t>PRIMER vnosa – pred uporabo nadomestite s svojo oceno.</t>
  </si>
  <si>
    <t>Neodvisna presoja ali certifikat</t>
  </si>
  <si>
    <t>Vrsta in občutljivost obdelanih podatkov</t>
  </si>
  <si>
    <t>Sistem upravljanja varovanja informacij in izdani certifikati</t>
  </si>
  <si>
    <t>Varnostne politike in organizacija ter upravljanje informacijske varnosti</t>
  </si>
  <si>
    <t>Kontrole dostopa in upravljanje identitet</t>
  </si>
  <si>
    <t>Omrežna varnost in segmentacija</t>
  </si>
  <si>
    <t>Šifriranje podatkov</t>
  </si>
  <si>
    <t>Zaščita končnih točk, dnevniki dogodkov, SIEM, IDS/IPS, SOC storitve</t>
  </si>
  <si>
    <t>Upravljanje ranljivosti in posodabljanje</t>
  </si>
  <si>
    <t>Poddobavitelji (tretje strani)</t>
  </si>
  <si>
    <t>Upravljanje tveganj in skladnost</t>
  </si>
  <si>
    <t>Kontinuiteta poslovanja (NNP/NO)</t>
  </si>
  <si>
    <t>Fizična varnost lokacij</t>
  </si>
  <si>
    <t>Lokacija podatkov in pravno okolje</t>
  </si>
  <si>
    <t>Upravljanje incidentov</t>
  </si>
  <si>
    <t>Varstvo osebnih podatkov</t>
  </si>
  <si>
    <t>Transparentnost, poročanje, evidence</t>
  </si>
  <si>
    <t>Finančna stabilnost in zanesljivost</t>
  </si>
  <si>
    <t>Zgodovina varnostnih incidentov</t>
  </si>
  <si>
    <t>Kultura varnosti in ozaveščanje</t>
  </si>
  <si>
    <t>POVZETEK OCENE</t>
  </si>
  <si>
    <t>Število ocenjenih parametrov</t>
  </si>
  <si>
    <t>Povprečna stopnja tveganja (orientacijsko)</t>
  </si>
  <si>
    <t>Najvišja stopnja tveganja</t>
  </si>
  <si>
    <t>Parametri z nizkim tveganjem</t>
  </si>
  <si>
    <t>Parametri z zmernim tveganjem</t>
  </si>
  <si>
    <t>Parametri s srednjim tveganjem</t>
  </si>
  <si>
    <t>Parametri z visokim tveganjem</t>
  </si>
  <si>
    <t>Parametri s kritičnim tveganjem</t>
  </si>
  <si>
    <t>SPREJEM REZULTATOV OCENE IN PREOSTALIH TVEGANJ (vodstvo)</t>
  </si>
  <si>
    <t>Ime in priimek:</t>
  </si>
  <si>
    <t>Funkcija:</t>
  </si>
  <si>
    <t>Datum:</t>
  </si>
  <si>
    <t>Podpis:</t>
  </si>
  <si>
    <t>REGISTER DOBAVITELJEV IN PONUDNIKOV STORITEV (točka 5.2 Priloge Izvedbene uredbe Komisije (EU) 2024/2690)</t>
  </si>
  <si>
    <t>Zap. št.</t>
  </si>
  <si>
    <t>Dobavitelj (naziv, matična št.)</t>
  </si>
  <si>
    <t>Tip dobavitelja</t>
  </si>
  <si>
    <t>Produkti / storitve</t>
  </si>
  <si>
    <t>Varnostna kontaktna oseba dobavitelja</t>
  </si>
  <si>
    <t>Skrbnik pogodbe pri naročniku</t>
  </si>
  <si>
    <t>Kritičnost (1–5)</t>
  </si>
  <si>
    <t>Datum zadnje ocene</t>
  </si>
  <si>
    <t>Povprečna stopnja</t>
  </si>
  <si>
    <t>Št. parametrov z visokim ali kritičnim tveganjem</t>
  </si>
  <si>
    <t>Status ukrepov</t>
  </si>
  <si>
    <t>Datum naslednje ocene</t>
  </si>
  <si>
    <t>Potek pogodbe</t>
  </si>
  <si>
    <t>Preostalo tveganje sprejel (vodstvo, datum)</t>
  </si>
  <si>
    <t>Lokacija obdelave podatkov</t>
  </si>
  <si>
    <t>Ključni poddobavitelji</t>
  </si>
  <si>
    <t>Način pogodbenega razmerja</t>
  </si>
  <si>
    <t>Primer d.o.o., 1234567000</t>
  </si>
  <si>
    <t>MSP/MSSP</t>
  </si>
  <si>
    <t>Upravljanje strežnikov in SOC</t>
  </si>
  <si>
    <t>Janez Novak, cso@primer.si, 01 234 56 78</t>
  </si>
  <si>
    <t>Ana Kovač</t>
  </si>
  <si>
    <t>V izvajanju</t>
  </si>
  <si>
    <t>M. Direktor, 20. 7. 2026</t>
  </si>
  <si>
    <t>Slovenija (EU); brez prenosov v tretje države</t>
  </si>
  <si>
    <t>Podatkovni center d.o.o. (kolokacija); razkrito 15. 7. 2026</t>
  </si>
  <si>
    <t>Neposredna pogodba</t>
  </si>
  <si>
    <t>Vrstica 4 je PRIMER vnosa in ni povezana s primerom na zavihku "Analiza tveganj" – pred uporabo jo nadomestite s svojimi podatki. Nove dobavitelje dodajajte v nadaljnje vrstice.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</si>
</sst>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&quot;. &quot;m&quot;. &quot;yyyy"/>
  </numFmts>
  <fonts count="12" x14ac:knownFonts="1">
    <font>
      <sz val="11"/>
      <color theme="1"/>
      <name val="Calibri"/>
      <family val="2"/>
      <charset val="1"/>
    </font>
    <font>
      <b/>
      <sz val="14"/>
      <color rgb="FFFFFFFF"/>
      <name val="Arial"/>
      <charset val="1"/>
    </font>
    <font>
      <i/>
      <sz val="9"/>
      <color rgb="FF000000"/>
      <name val="Arial"/>
      <charset val="1"/>
    </font>
    <font>
      <b/>
      <sz val="10"/>
      <color rgb="FF000000"/>
      <name val="Arial"/>
      <charset val="1"/>
    </font>
    <font>
      <sz val="10"/>
      <color rgb="FF000000"/>
      <name val="Arial"/>
      <charset val="1"/>
    </font>
    <font>
      <b/>
      <sz val="10"/>
      <color rgb="FFFFFFFF"/>
      <name val="Arial"/>
      <charset val="1"/>
    </font>
    <font>
      <b/>
      <sz val="10"/>
      <color rgb="FFC00000"/>
      <name val="Arial"/>
      <charset val="1"/>
    </font>
    <font>
      <i/>
      <sz val="9"/>
      <color rgb="FF833C00"/>
      <name val="Arial"/>
      <charset val="1"/>
    </font>
    <font>
      <b/>
      <sz val="8"/>
      <color rgb="FF000000"/>
      <name val="Arial"/>
      <charset val="1"/>
    </font>
    <font>
      <b/>
      <sz val="13"/>
      <color rgb="FFFFFFFF"/>
      <name val="Arial"/>
      <charset val="1"/>
    </font>
    <font>
      <i/>
      <sz val="10"/>
      <color rgb="FF000000"/>
      <name val="Arial"/>
      <charset val="1"/>
    </font>
    <font>
      <b/>
      <sz val="12"/>
      <color rgb="FFFFFFFF"/>
      <name val="Arial"/>
      <charset val="1"/>
    </font>
  </fonts>
  <fills count="10">
    <fill>
      <patternFill patternType="none"/>
    </fill>
    <fill>
      <patternFill patternType="gray125"/>
    </fill>
    <fill>
      <patternFill patternType="solid">
        <fgColor rgb="FF215868"/>
        <bgColor rgb="FF333399"/>
      </patternFill>
    </fill>
    <fill>
      <patternFill patternType="solid">
        <fgColor rgb="FFFFF2CC"/>
        <bgColor rgb="FFE9F3E9"/>
      </patternFill>
    </fill>
    <fill>
      <patternFill patternType="solid">
        <fgColor rgb="FFE9F3E9"/>
        <bgColor rgb="FFD9EAD3"/>
      </patternFill>
    </fill>
    <fill>
      <patternFill patternType="solid">
        <fgColor rgb="FFC6EFCE"/>
        <bgColor rgb="FFD9EAD3"/>
      </patternFill>
    </fill>
    <fill>
      <patternFill patternType="solid">
        <fgColor rgb="FFD9EAD3"/>
        <bgColor rgb="FFC6EFCE"/>
      </patternFill>
    </fill>
    <fill>
      <patternFill patternType="solid">
        <fgColor rgb="FFFFEB9C"/>
        <bgColor rgb="FFFFF2CC"/>
      </patternFill>
    </fill>
    <fill>
      <patternFill patternType="solid">
        <fgColor rgb="FFF8CBAD"/>
        <bgColor rgb="FFFFEB9C"/>
      </patternFill>
    </fill>
    <fill>
      <patternFill patternType="solid">
        <fgColor rgb="FFF4A7A7"/>
        <bgColor rgb="FFF8CBAD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avadno" xfId="0" builtinId="0"/>
  </cellStyles>
  <dxfs count="10">
    <dxf>
      <fill>
        <patternFill>
          <bgColor rgb="FFF4A7A7"/>
        </patternFill>
      </fill>
    </dxf>
    <dxf>
      <fill>
        <patternFill>
          <bgColor rgb="FFF8CBAD"/>
        </patternFill>
      </fill>
    </dxf>
    <dxf>
      <fill>
        <patternFill>
          <bgColor rgb="FFFFEB9C"/>
        </patternFill>
      </fill>
    </dxf>
    <dxf>
      <fill>
        <patternFill>
          <bgColor rgb="FFD9EAD3"/>
        </patternFill>
      </fill>
    </dxf>
    <dxf>
      <fill>
        <patternFill>
          <bgColor rgb="FFC6EFCE"/>
        </patternFill>
      </fill>
    </dxf>
    <dxf>
      <fill>
        <patternFill>
          <bgColor rgb="FFF4A7A7"/>
        </patternFill>
      </fill>
    </dxf>
    <dxf>
      <fill>
        <patternFill>
          <bgColor rgb="FFF8CBAD"/>
        </patternFill>
      </fill>
    </dxf>
    <dxf>
      <fill>
        <patternFill>
          <bgColor rgb="FFFFEB9C"/>
        </patternFill>
      </fill>
    </dxf>
    <dxf>
      <fill>
        <patternFill>
          <bgColor rgb="FFD9EAD3"/>
        </patternFill>
      </fill>
    </dxf>
    <dxf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2CC"/>
      <rgbColor rgb="FFE9F3E9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EAD3"/>
      <rgbColor rgb="FFC6EFCE"/>
      <rgbColor rgb="FFFFEB9C"/>
      <rgbColor rgb="FF99CCFF"/>
      <rgbColor rgb="FFF4A7A7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215868"/>
      <rgbColor rgb="FF00B050"/>
      <rgbColor rgb="FF003300"/>
      <rgbColor rgb="FF333300"/>
      <rgbColor rgb="FF833C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447674</xdr:colOff>
      <xdr:row>1</xdr:row>
      <xdr:rowOff>19050</xdr:rowOff>
    </xdr:from>
    <xdr:to>
      <xdr:col>7</xdr:col>
      <xdr:colOff>444738</xdr:colOff>
      <xdr:row>2</xdr:row>
      <xdr:rowOff>95250</xdr:rowOff>
    </xdr:to>
    <xdr:pic>
      <xdr:nvPicPr>
        <xdr:cNvPr id="2" name="Slika 1" descr="Slika, ki vsebuje besede logotip, simbol, pisava, grafika&#10;&#10;Vsebina, ustvarjena z umetno inteligenco, morda ni pravilna.">
          <a:extLst>
            <a:ext uri="{FF2B5EF4-FFF2-40B4-BE49-F238E27FC236}">
              <a16:creationId xmlns:a16="http://schemas.microsoft.com/office/drawing/2014/main" id="{93D78FC9-A3AD-4CB4-BF11-A90464889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5199" y="209550"/>
          <a:ext cx="2902189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21"/>
  <sheetViews>
    <sheetView showGridLines="0" tabSelected="1" zoomScaleNormal="100" workbookViewId="0">
      <selection activeCell="H10" sqref="H10"/>
    </sheetView>
  </sheetViews>
  <sheetFormatPr defaultColWidth="8.7109375" defaultRowHeight="15" x14ac:dyDescent="0.25"/>
  <cols>
    <col min="1" max="1" width="3" customWidth="1"/>
    <col min="2" max="2" width="100" customWidth="1"/>
  </cols>
  <sheetData>
    <row r="2" spans="2:2" ht="27" customHeight="1" x14ac:dyDescent="0.25">
      <c r="B2" s="6" t="s">
        <v>0</v>
      </c>
    </row>
    <row r="3" spans="2:2" ht="21.75" customHeight="1" x14ac:dyDescent="0.25">
      <c r="B3" s="1" t="s">
        <v>1</v>
      </c>
    </row>
    <row r="5" spans="2:2" ht="18.75" customHeight="1" x14ac:dyDescent="0.25">
      <c r="B5" s="7" t="s">
        <v>2</v>
      </c>
    </row>
    <row r="6" spans="2:2" ht="24.75" customHeight="1" x14ac:dyDescent="0.25">
      <c r="B6" s="8" t="s">
        <v>3</v>
      </c>
    </row>
    <row r="7" spans="2:2" ht="33.75" customHeight="1" x14ac:dyDescent="0.25">
      <c r="B7" s="8" t="s">
        <v>4</v>
      </c>
    </row>
    <row r="8" spans="2:2" ht="32.25" customHeight="1" x14ac:dyDescent="0.25">
      <c r="B8" s="8" t="s">
        <v>5</v>
      </c>
    </row>
    <row r="9" spans="2:2" ht="15" customHeight="1" x14ac:dyDescent="0.25">
      <c r="B9" s="8" t="s">
        <v>6</v>
      </c>
    </row>
    <row r="10" spans="2:2" ht="15" customHeight="1" x14ac:dyDescent="0.25">
      <c r="B10" s="8" t="s">
        <v>7</v>
      </c>
    </row>
    <row r="11" spans="2:2" ht="15" customHeight="1" x14ac:dyDescent="0.25">
      <c r="B11" s="8"/>
    </row>
    <row r="12" spans="2:2" ht="15" customHeight="1" x14ac:dyDescent="0.25">
      <c r="B12" s="7" t="s">
        <v>8</v>
      </c>
    </row>
    <row r="13" spans="2:2" ht="18.75" customHeight="1" x14ac:dyDescent="0.25">
      <c r="B13" s="8" t="s">
        <v>9</v>
      </c>
    </row>
    <row r="14" spans="2:2" ht="46.5" customHeight="1" x14ac:dyDescent="0.25">
      <c r="B14" s="8" t="s">
        <v>10</v>
      </c>
    </row>
    <row r="15" spans="2:2" ht="24" customHeight="1" x14ac:dyDescent="0.25">
      <c r="B15" s="8" t="s">
        <v>11</v>
      </c>
    </row>
    <row r="16" spans="2:2" ht="27" customHeight="1" x14ac:dyDescent="0.25">
      <c r="B16" s="8" t="s">
        <v>12</v>
      </c>
    </row>
    <row r="17" spans="2:2" ht="56.25" customHeight="1" x14ac:dyDescent="0.25">
      <c r="B17" s="8" t="s">
        <v>13</v>
      </c>
    </row>
    <row r="18" spans="2:2" ht="15" customHeight="1" x14ac:dyDescent="0.25">
      <c r="B18" s="8"/>
    </row>
    <row r="19" spans="2:2" ht="15" customHeight="1" x14ac:dyDescent="0.25">
      <c r="B19" s="7" t="s">
        <v>14</v>
      </c>
    </row>
    <row r="20" spans="2:2" ht="15" customHeight="1" x14ac:dyDescent="0.25">
      <c r="B20" s="5" t="s">
        <v>15</v>
      </c>
    </row>
    <row r="21" spans="2:2" ht="15" customHeight="1" x14ac:dyDescent="0.25">
      <c r="B21" s="9" t="s">
        <v>16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B2:H30"/>
  <sheetViews>
    <sheetView showGridLines="0" zoomScaleNormal="100" workbookViewId="0">
      <selection activeCell="J25" sqref="J25"/>
    </sheetView>
  </sheetViews>
  <sheetFormatPr defaultColWidth="8.7109375" defaultRowHeight="15" x14ac:dyDescent="0.25"/>
  <cols>
    <col min="1" max="1" width="2" customWidth="1"/>
    <col min="2" max="2" width="14" customWidth="1"/>
    <col min="3" max="3" width="60" customWidth="1"/>
    <col min="4" max="8" width="10" customWidth="1"/>
  </cols>
  <sheetData>
    <row r="2" spans="2:3" ht="15" customHeight="1" x14ac:dyDescent="0.25">
      <c r="B2" s="30" t="s">
        <v>17</v>
      </c>
      <c r="C2" s="30"/>
    </row>
    <row r="3" spans="2:3" ht="15" customHeight="1" x14ac:dyDescent="0.25">
      <c r="B3" s="10">
        <v>1</v>
      </c>
      <c r="C3" s="3" t="s">
        <v>18</v>
      </c>
    </row>
    <row r="4" spans="2:3" ht="23.25" customHeight="1" x14ac:dyDescent="0.25">
      <c r="B4" s="10">
        <v>2</v>
      </c>
      <c r="C4" s="3" t="s">
        <v>19</v>
      </c>
    </row>
    <row r="5" spans="2:3" ht="23.25" customHeight="1" x14ac:dyDescent="0.25">
      <c r="B5" s="10">
        <v>3</v>
      </c>
      <c r="C5" s="3" t="s">
        <v>20</v>
      </c>
    </row>
    <row r="6" spans="2:3" ht="23.25" customHeight="1" x14ac:dyDescent="0.25">
      <c r="B6" s="10">
        <v>4</v>
      </c>
      <c r="C6" s="3" t="s">
        <v>21</v>
      </c>
    </row>
    <row r="7" spans="2:3" ht="23.25" customHeight="1" x14ac:dyDescent="0.25">
      <c r="B7" s="10">
        <v>5</v>
      </c>
      <c r="C7" s="3" t="s">
        <v>22</v>
      </c>
    </row>
    <row r="9" spans="2:3" ht="15" customHeight="1" x14ac:dyDescent="0.25">
      <c r="B9" s="30" t="s">
        <v>23</v>
      </c>
      <c r="C9" s="30"/>
    </row>
    <row r="10" spans="2:3" ht="15" customHeight="1" x14ac:dyDescent="0.25">
      <c r="B10" s="31" t="s">
        <v>24</v>
      </c>
      <c r="C10" s="31"/>
    </row>
    <row r="11" spans="2:3" ht="23.25" customHeight="1" x14ac:dyDescent="0.25">
      <c r="B11" s="10">
        <v>1</v>
      </c>
      <c r="C11" s="3" t="s">
        <v>25</v>
      </c>
    </row>
    <row r="12" spans="2:3" ht="15" customHeight="1" x14ac:dyDescent="0.25">
      <c r="B12" s="10">
        <v>2</v>
      </c>
      <c r="C12" s="3" t="s">
        <v>26</v>
      </c>
    </row>
    <row r="13" spans="2:3" ht="15" customHeight="1" x14ac:dyDescent="0.25">
      <c r="B13" s="10">
        <v>3</v>
      </c>
      <c r="C13" s="3" t="s">
        <v>27</v>
      </c>
    </row>
    <row r="14" spans="2:3" ht="15" customHeight="1" x14ac:dyDescent="0.25">
      <c r="B14" s="10">
        <v>4</v>
      </c>
      <c r="C14" s="3" t="s">
        <v>28</v>
      </c>
    </row>
    <row r="15" spans="2:3" ht="15" customHeight="1" x14ac:dyDescent="0.25">
      <c r="B15" s="10">
        <v>5</v>
      </c>
      <c r="C15" s="3" t="s">
        <v>29</v>
      </c>
    </row>
    <row r="17" spans="2:8" ht="15" customHeight="1" x14ac:dyDescent="0.25">
      <c r="B17" s="30" t="s">
        <v>30</v>
      </c>
      <c r="C17" s="30"/>
    </row>
    <row r="18" spans="2:8" ht="15" customHeight="1" x14ac:dyDescent="0.25">
      <c r="B18" s="11" t="s">
        <v>31</v>
      </c>
      <c r="C18" s="12" t="s">
        <v>32</v>
      </c>
    </row>
    <row r="19" spans="2:8" ht="15" customHeight="1" x14ac:dyDescent="0.25">
      <c r="B19" s="13" t="s">
        <v>33</v>
      </c>
      <c r="C19" s="14" t="s">
        <v>34</v>
      </c>
    </row>
    <row r="20" spans="2:8" ht="15" customHeight="1" x14ac:dyDescent="0.25">
      <c r="B20" s="15" t="s">
        <v>35</v>
      </c>
      <c r="C20" s="16" t="s">
        <v>36</v>
      </c>
    </row>
    <row r="21" spans="2:8" ht="15" customHeight="1" x14ac:dyDescent="0.25">
      <c r="B21" s="17" t="s">
        <v>37</v>
      </c>
      <c r="C21" s="18" t="s">
        <v>38</v>
      </c>
    </row>
    <row r="22" spans="2:8" ht="15" customHeight="1" x14ac:dyDescent="0.25">
      <c r="B22" s="19" t="s">
        <v>39</v>
      </c>
      <c r="C22" s="20" t="s">
        <v>40</v>
      </c>
    </row>
    <row r="23" spans="2:8" x14ac:dyDescent="0.25">
      <c r="B23" s="21" t="s">
        <v>41</v>
      </c>
    </row>
    <row r="24" spans="2:8" ht="15" customHeight="1" x14ac:dyDescent="0.25">
      <c r="B24" s="30" t="s">
        <v>42</v>
      </c>
      <c r="C24" s="30"/>
      <c r="D24" s="30"/>
      <c r="E24" s="30"/>
      <c r="F24" s="30"/>
      <c r="G24" s="30"/>
      <c r="H24" s="30"/>
    </row>
    <row r="25" spans="2:8" ht="31.5" customHeight="1" x14ac:dyDescent="0.25">
      <c r="B25" s="22" t="s">
        <v>43</v>
      </c>
      <c r="C25" s="23">
        <v>1</v>
      </c>
      <c r="D25" s="23">
        <v>2</v>
      </c>
      <c r="E25" s="23">
        <v>3</v>
      </c>
      <c r="F25" s="23">
        <v>4</v>
      </c>
      <c r="G25" s="23">
        <v>5</v>
      </c>
    </row>
    <row r="26" spans="2:8" ht="15" customHeight="1" x14ac:dyDescent="0.25">
      <c r="B26" s="23">
        <v>1</v>
      </c>
      <c r="C26" s="10">
        <f t="shared" ref="C26:G30" si="0">C$25*$B26</f>
        <v>1</v>
      </c>
      <c r="D26" s="10">
        <f t="shared" si="0"/>
        <v>2</v>
      </c>
      <c r="E26" s="10">
        <f t="shared" si="0"/>
        <v>3</v>
      </c>
      <c r="F26" s="10">
        <f t="shared" si="0"/>
        <v>4</v>
      </c>
      <c r="G26" s="10">
        <f t="shared" si="0"/>
        <v>5</v>
      </c>
    </row>
    <row r="27" spans="2:8" ht="15" customHeight="1" x14ac:dyDescent="0.25">
      <c r="B27" s="23">
        <v>2</v>
      </c>
      <c r="C27" s="10">
        <f t="shared" si="0"/>
        <v>2</v>
      </c>
      <c r="D27" s="10">
        <f t="shared" si="0"/>
        <v>4</v>
      </c>
      <c r="E27" s="10">
        <f t="shared" si="0"/>
        <v>6</v>
      </c>
      <c r="F27" s="10">
        <f t="shared" si="0"/>
        <v>8</v>
      </c>
      <c r="G27" s="10">
        <f t="shared" si="0"/>
        <v>10</v>
      </c>
    </row>
    <row r="28" spans="2:8" ht="15" customHeight="1" x14ac:dyDescent="0.25">
      <c r="B28" s="23">
        <v>3</v>
      </c>
      <c r="C28" s="10">
        <f t="shared" si="0"/>
        <v>3</v>
      </c>
      <c r="D28" s="10">
        <f t="shared" si="0"/>
        <v>6</v>
      </c>
      <c r="E28" s="10">
        <f t="shared" si="0"/>
        <v>9</v>
      </c>
      <c r="F28" s="10">
        <f t="shared" si="0"/>
        <v>12</v>
      </c>
      <c r="G28" s="10">
        <f t="shared" si="0"/>
        <v>15</v>
      </c>
    </row>
    <row r="29" spans="2:8" ht="15" customHeight="1" x14ac:dyDescent="0.25">
      <c r="B29" s="23">
        <v>4</v>
      </c>
      <c r="C29" s="10">
        <f t="shared" si="0"/>
        <v>4</v>
      </c>
      <c r="D29" s="10">
        <f t="shared" si="0"/>
        <v>8</v>
      </c>
      <c r="E29" s="10">
        <f t="shared" si="0"/>
        <v>12</v>
      </c>
      <c r="F29" s="10">
        <f t="shared" si="0"/>
        <v>16</v>
      </c>
      <c r="G29" s="10">
        <f t="shared" si="0"/>
        <v>20</v>
      </c>
    </row>
    <row r="30" spans="2:8" ht="15" customHeight="1" x14ac:dyDescent="0.25">
      <c r="B30" s="23">
        <v>5</v>
      </c>
      <c r="C30" s="10">
        <f t="shared" si="0"/>
        <v>5</v>
      </c>
      <c r="D30" s="10">
        <f t="shared" si="0"/>
        <v>10</v>
      </c>
      <c r="E30" s="10">
        <f t="shared" si="0"/>
        <v>15</v>
      </c>
      <c r="F30" s="10">
        <f t="shared" si="0"/>
        <v>20</v>
      </c>
      <c r="G30" s="10">
        <f t="shared" si="0"/>
        <v>25</v>
      </c>
    </row>
  </sheetData>
  <mergeCells count="5">
    <mergeCell ref="B2:C2"/>
    <mergeCell ref="B9:C9"/>
    <mergeCell ref="B10:C10"/>
    <mergeCell ref="B17:C17"/>
    <mergeCell ref="B24:H24"/>
  </mergeCells>
  <conditionalFormatting sqref="C26:G30">
    <cfRule type="cellIs" dxfId="9" priority="2" operator="between">
      <formula>1</formula>
      <formula>5</formula>
    </cfRule>
    <cfRule type="cellIs" dxfId="8" priority="3" operator="between">
      <formula>6</formula>
      <formula>10</formula>
    </cfRule>
    <cfRule type="cellIs" dxfId="7" priority="4" operator="between">
      <formula>11</formula>
      <formula>15</formula>
    </cfRule>
    <cfRule type="cellIs" dxfId="6" priority="5" operator="between">
      <formula>16</formula>
      <formula>20</formula>
    </cfRule>
    <cfRule type="cellIs" dxfId="5" priority="6" operator="between">
      <formula>21</formula>
      <formula>25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3"/>
  <sheetViews>
    <sheetView showGridLines="0" zoomScaleNormal="100" workbookViewId="0">
      <pane ySplit="6" topLeftCell="A7" activePane="bottomLeft" state="frozen"/>
      <selection pane="bottomLeft" activeCell="C8" sqref="C8"/>
    </sheetView>
  </sheetViews>
  <sheetFormatPr defaultColWidth="8.7109375" defaultRowHeight="15" x14ac:dyDescent="0.25"/>
  <cols>
    <col min="1" max="1" width="13.140625" customWidth="1"/>
    <col min="2" max="2" width="46" customWidth="1"/>
    <col min="3" max="4" width="12" customWidth="1"/>
    <col min="5" max="5" width="10" customWidth="1"/>
    <col min="6" max="6" width="11" customWidth="1"/>
    <col min="7" max="7" width="34" customWidth="1"/>
    <col min="8" max="8" width="16" customWidth="1"/>
    <col min="9" max="9" width="12" customWidth="1"/>
    <col min="10" max="10" width="30" customWidth="1"/>
    <col min="11" max="11" width="26" customWidth="1"/>
  </cols>
  <sheetData>
    <row r="1" spans="1:11" ht="15.75" customHeight="1" x14ac:dyDescent="0.25">
      <c r="A1" s="36" t="s">
        <v>44</v>
      </c>
      <c r="B1" s="36"/>
      <c r="C1" s="36"/>
      <c r="D1" s="36"/>
      <c r="E1" s="36"/>
      <c r="F1" s="36"/>
      <c r="G1" s="36"/>
      <c r="H1" s="36"/>
      <c r="I1" s="36"/>
      <c r="J1" s="36"/>
    </row>
    <row r="2" spans="1:11" ht="45.75" customHeight="1" x14ac:dyDescent="0.25">
      <c r="A2" s="7" t="s">
        <v>45</v>
      </c>
      <c r="B2" s="33"/>
      <c r="C2" s="33"/>
      <c r="D2" s="33"/>
      <c r="E2" s="7" t="s">
        <v>46</v>
      </c>
      <c r="F2" s="32"/>
      <c r="G2" s="32"/>
    </row>
    <row r="3" spans="1:11" ht="57" customHeight="1" x14ac:dyDescent="0.25">
      <c r="A3" s="7" t="s">
        <v>47</v>
      </c>
      <c r="B3" s="33"/>
      <c r="C3" s="33"/>
      <c r="D3" s="33"/>
      <c r="E3" s="7" t="s">
        <v>48</v>
      </c>
      <c r="F3" s="32"/>
      <c r="G3" s="32"/>
    </row>
    <row r="4" spans="1:11" ht="45.75" customHeight="1" x14ac:dyDescent="0.25">
      <c r="A4" s="7" t="s">
        <v>49</v>
      </c>
      <c r="B4" s="33"/>
      <c r="C4" s="33"/>
      <c r="D4" s="33"/>
      <c r="E4" s="7" t="s">
        <v>50</v>
      </c>
      <c r="F4" s="33"/>
      <c r="G4" s="33"/>
    </row>
    <row r="6" spans="1:11" ht="28.5" customHeight="1" x14ac:dyDescent="0.25">
      <c r="A6" s="24" t="s">
        <v>51</v>
      </c>
      <c r="B6" s="24" t="s">
        <v>52</v>
      </c>
      <c r="C6" s="24" t="s">
        <v>53</v>
      </c>
      <c r="D6" s="24" t="s">
        <v>54</v>
      </c>
      <c r="E6" s="24" t="s">
        <v>55</v>
      </c>
      <c r="F6" s="24" t="s">
        <v>56</v>
      </c>
      <c r="G6" s="24" t="s">
        <v>57</v>
      </c>
      <c r="H6" s="24" t="s">
        <v>58</v>
      </c>
      <c r="I6" s="24" t="s">
        <v>59</v>
      </c>
      <c r="J6" s="24" t="s">
        <v>60</v>
      </c>
      <c r="K6" s="24" t="s">
        <v>61</v>
      </c>
    </row>
    <row r="7" spans="1:11" ht="30" customHeight="1" x14ac:dyDescent="0.25">
      <c r="A7" s="10">
        <v>1</v>
      </c>
      <c r="B7" s="3" t="s">
        <v>62</v>
      </c>
      <c r="C7" s="25">
        <v>5</v>
      </c>
      <c r="D7" s="25">
        <v>2</v>
      </c>
      <c r="E7" s="10">
        <f t="shared" ref="E7:E26" si="0">IF(OR(C7="",D7=""),"",C7*D7)</f>
        <v>10</v>
      </c>
      <c r="F7" s="10" t="str">
        <f t="shared" ref="F7:F26" si="1">IF(E7="","",IF(OR(E7&gt;=21,AND(C7=5,D7=5)),"Kritično",IF(OR(E7&gt;=16,AND(C7=5,D7&gt;=3)),"Visoko",IF(E7&gt;=11,"Srednje",IF(E7&gt;=6,"Zmerno","Nizko")))))</f>
        <v>Zmerno</v>
      </c>
      <c r="G7" s="5"/>
      <c r="H7" s="5"/>
      <c r="I7" s="5"/>
      <c r="J7" s="26" t="s">
        <v>63</v>
      </c>
      <c r="K7" s="26" t="s">
        <v>64</v>
      </c>
    </row>
    <row r="8" spans="1:11" ht="15" customHeight="1" x14ac:dyDescent="0.25">
      <c r="A8" s="10">
        <v>2</v>
      </c>
      <c r="B8" s="3" t="s">
        <v>65</v>
      </c>
      <c r="C8" s="25"/>
      <c r="D8" s="25"/>
      <c r="E8" s="10" t="str">
        <f t="shared" si="0"/>
        <v/>
      </c>
      <c r="F8" s="10" t="str">
        <f t="shared" si="1"/>
        <v/>
      </c>
      <c r="G8" s="5"/>
      <c r="H8" s="5"/>
      <c r="I8" s="5"/>
      <c r="J8" s="5"/>
      <c r="K8" s="26"/>
    </row>
    <row r="9" spans="1:11" ht="28.5" customHeight="1" x14ac:dyDescent="0.25">
      <c r="A9" s="10">
        <v>3</v>
      </c>
      <c r="B9" s="3" t="s">
        <v>66</v>
      </c>
      <c r="C9" s="25"/>
      <c r="D9" s="25"/>
      <c r="E9" s="10" t="str">
        <f t="shared" si="0"/>
        <v/>
      </c>
      <c r="F9" s="10" t="str">
        <f t="shared" si="1"/>
        <v/>
      </c>
      <c r="G9" s="5"/>
      <c r="H9" s="5"/>
      <c r="I9" s="5"/>
      <c r="J9" s="5"/>
      <c r="K9" s="26"/>
    </row>
    <row r="10" spans="1:11" ht="23.25" customHeight="1" x14ac:dyDescent="0.25">
      <c r="A10" s="10">
        <v>4</v>
      </c>
      <c r="B10" s="3" t="s">
        <v>67</v>
      </c>
      <c r="C10" s="25"/>
      <c r="D10" s="25"/>
      <c r="E10" s="10" t="str">
        <f t="shared" si="0"/>
        <v/>
      </c>
      <c r="F10" s="10" t="str">
        <f t="shared" si="1"/>
        <v/>
      </c>
      <c r="G10" s="5"/>
      <c r="H10" s="5"/>
      <c r="I10" s="5"/>
      <c r="J10" s="5"/>
      <c r="K10" s="26"/>
    </row>
    <row r="11" spans="1:11" ht="15" customHeight="1" x14ac:dyDescent="0.25">
      <c r="A11" s="10">
        <v>5</v>
      </c>
      <c r="B11" s="3" t="s">
        <v>68</v>
      </c>
      <c r="C11" s="25"/>
      <c r="D11" s="25"/>
      <c r="E11" s="10" t="str">
        <f t="shared" si="0"/>
        <v/>
      </c>
      <c r="F11" s="10" t="str">
        <f t="shared" si="1"/>
        <v/>
      </c>
      <c r="G11" s="5"/>
      <c r="H11" s="5"/>
      <c r="I11" s="5"/>
      <c r="J11" s="5"/>
      <c r="K11" s="26"/>
    </row>
    <row r="12" spans="1:11" ht="15" customHeight="1" x14ac:dyDescent="0.25">
      <c r="A12" s="10">
        <v>6</v>
      </c>
      <c r="B12" s="3" t="s">
        <v>69</v>
      </c>
      <c r="C12" s="25"/>
      <c r="D12" s="25"/>
      <c r="E12" s="10" t="str">
        <f t="shared" si="0"/>
        <v/>
      </c>
      <c r="F12" s="10" t="str">
        <f t="shared" si="1"/>
        <v/>
      </c>
      <c r="G12" s="5"/>
      <c r="H12" s="5"/>
      <c r="I12" s="5"/>
      <c r="J12" s="5"/>
      <c r="K12" s="26"/>
    </row>
    <row r="13" spans="1:11" ht="15" customHeight="1" x14ac:dyDescent="0.25">
      <c r="A13" s="10">
        <v>7</v>
      </c>
      <c r="B13" s="3" t="s">
        <v>70</v>
      </c>
      <c r="C13" s="25"/>
      <c r="D13" s="25"/>
      <c r="E13" s="10" t="str">
        <f t="shared" si="0"/>
        <v/>
      </c>
      <c r="F13" s="10" t="str">
        <f t="shared" si="1"/>
        <v/>
      </c>
      <c r="G13" s="5"/>
      <c r="H13" s="5"/>
      <c r="I13" s="5"/>
      <c r="J13" s="5"/>
      <c r="K13" s="26"/>
    </row>
    <row r="14" spans="1:11" ht="15" customHeight="1" x14ac:dyDescent="0.25">
      <c r="A14" s="10">
        <v>8</v>
      </c>
      <c r="B14" s="3" t="s">
        <v>71</v>
      </c>
      <c r="C14" s="25"/>
      <c r="D14" s="25"/>
      <c r="E14" s="10" t="str">
        <f t="shared" si="0"/>
        <v/>
      </c>
      <c r="F14" s="10" t="str">
        <f t="shared" si="1"/>
        <v/>
      </c>
      <c r="G14" s="5"/>
      <c r="H14" s="5"/>
      <c r="I14" s="5"/>
      <c r="J14" s="5"/>
      <c r="K14" s="26"/>
    </row>
    <row r="15" spans="1:11" ht="15" customHeight="1" x14ac:dyDescent="0.25">
      <c r="A15" s="10">
        <v>9</v>
      </c>
      <c r="B15" s="3" t="s">
        <v>72</v>
      </c>
      <c r="C15" s="25"/>
      <c r="D15" s="25"/>
      <c r="E15" s="10" t="str">
        <f t="shared" si="0"/>
        <v/>
      </c>
      <c r="F15" s="10" t="str">
        <f t="shared" si="1"/>
        <v/>
      </c>
      <c r="G15" s="5"/>
      <c r="H15" s="5"/>
      <c r="I15" s="5"/>
      <c r="J15" s="5"/>
      <c r="K15" s="26"/>
    </row>
    <row r="16" spans="1:11" ht="15" customHeight="1" x14ac:dyDescent="0.25">
      <c r="A16" s="10">
        <v>10</v>
      </c>
      <c r="B16" s="3" t="s">
        <v>73</v>
      </c>
      <c r="C16" s="25"/>
      <c r="D16" s="25"/>
      <c r="E16" s="10" t="str">
        <f t="shared" si="0"/>
        <v/>
      </c>
      <c r="F16" s="10" t="str">
        <f t="shared" si="1"/>
        <v/>
      </c>
      <c r="G16" s="5"/>
      <c r="H16" s="5"/>
      <c r="I16" s="5"/>
      <c r="J16" s="5"/>
      <c r="K16" s="26"/>
    </row>
    <row r="17" spans="1:11" ht="15" customHeight="1" x14ac:dyDescent="0.25">
      <c r="A17" s="10">
        <v>11</v>
      </c>
      <c r="B17" s="3" t="s">
        <v>74</v>
      </c>
      <c r="C17" s="25"/>
      <c r="D17" s="25"/>
      <c r="E17" s="10" t="str">
        <f t="shared" si="0"/>
        <v/>
      </c>
      <c r="F17" s="10" t="str">
        <f t="shared" si="1"/>
        <v/>
      </c>
      <c r="G17" s="5"/>
      <c r="H17" s="5"/>
      <c r="I17" s="5"/>
      <c r="J17" s="5"/>
      <c r="K17" s="26"/>
    </row>
    <row r="18" spans="1:11" ht="15" customHeight="1" x14ac:dyDescent="0.25">
      <c r="A18" s="10">
        <v>12</v>
      </c>
      <c r="B18" s="3" t="s">
        <v>75</v>
      </c>
      <c r="C18" s="25"/>
      <c r="D18" s="25"/>
      <c r="E18" s="10" t="str">
        <f t="shared" si="0"/>
        <v/>
      </c>
      <c r="F18" s="10" t="str">
        <f t="shared" si="1"/>
        <v/>
      </c>
      <c r="G18" s="5"/>
      <c r="H18" s="5"/>
      <c r="I18" s="5"/>
      <c r="J18" s="5"/>
      <c r="K18" s="26"/>
    </row>
    <row r="19" spans="1:11" ht="15" customHeight="1" x14ac:dyDescent="0.25">
      <c r="A19" s="10">
        <v>13</v>
      </c>
      <c r="B19" s="3" t="s">
        <v>76</v>
      </c>
      <c r="C19" s="25"/>
      <c r="D19" s="25"/>
      <c r="E19" s="10" t="str">
        <f t="shared" si="0"/>
        <v/>
      </c>
      <c r="F19" s="10" t="str">
        <f t="shared" si="1"/>
        <v/>
      </c>
      <c r="G19" s="5"/>
      <c r="H19" s="5"/>
      <c r="I19" s="5"/>
      <c r="J19" s="5"/>
      <c r="K19" s="26"/>
    </row>
    <row r="20" spans="1:11" ht="15" customHeight="1" x14ac:dyDescent="0.25">
      <c r="A20" s="10">
        <v>14</v>
      </c>
      <c r="B20" s="3" t="s">
        <v>77</v>
      </c>
      <c r="C20" s="25"/>
      <c r="D20" s="25"/>
      <c r="E20" s="10" t="str">
        <f t="shared" si="0"/>
        <v/>
      </c>
      <c r="F20" s="10" t="str">
        <f t="shared" si="1"/>
        <v/>
      </c>
      <c r="G20" s="5"/>
      <c r="H20" s="5"/>
      <c r="I20" s="5"/>
      <c r="J20" s="5"/>
      <c r="K20" s="26"/>
    </row>
    <row r="21" spans="1:11" ht="15" customHeight="1" x14ac:dyDescent="0.25">
      <c r="A21" s="10">
        <v>15</v>
      </c>
      <c r="B21" s="3" t="s">
        <v>78</v>
      </c>
      <c r="C21" s="25"/>
      <c r="D21" s="25"/>
      <c r="E21" s="10" t="str">
        <f t="shared" si="0"/>
        <v/>
      </c>
      <c r="F21" s="10" t="str">
        <f t="shared" si="1"/>
        <v/>
      </c>
      <c r="G21" s="5"/>
      <c r="H21" s="5"/>
      <c r="I21" s="5"/>
      <c r="J21" s="5"/>
      <c r="K21" s="26"/>
    </row>
    <row r="22" spans="1:11" ht="15" customHeight="1" x14ac:dyDescent="0.25">
      <c r="A22" s="10">
        <v>16</v>
      </c>
      <c r="B22" s="3" t="s">
        <v>79</v>
      </c>
      <c r="C22" s="25"/>
      <c r="D22" s="25"/>
      <c r="E22" s="10" t="str">
        <f t="shared" si="0"/>
        <v/>
      </c>
      <c r="F22" s="10" t="str">
        <f t="shared" si="1"/>
        <v/>
      </c>
      <c r="G22" s="5"/>
      <c r="H22" s="5"/>
      <c r="I22" s="5"/>
      <c r="J22" s="5"/>
      <c r="K22" s="26"/>
    </row>
    <row r="23" spans="1:11" ht="15" customHeight="1" x14ac:dyDescent="0.25">
      <c r="A23" s="10">
        <v>17</v>
      </c>
      <c r="B23" s="3" t="s">
        <v>80</v>
      </c>
      <c r="C23" s="25"/>
      <c r="D23" s="25"/>
      <c r="E23" s="10" t="str">
        <f t="shared" si="0"/>
        <v/>
      </c>
      <c r="F23" s="10" t="str">
        <f t="shared" si="1"/>
        <v/>
      </c>
      <c r="G23" s="5"/>
      <c r="H23" s="5"/>
      <c r="I23" s="5"/>
      <c r="J23" s="5"/>
      <c r="K23" s="26"/>
    </row>
    <row r="24" spans="1:11" ht="15" customHeight="1" x14ac:dyDescent="0.25">
      <c r="A24" s="10">
        <v>18</v>
      </c>
      <c r="B24" s="3" t="s">
        <v>81</v>
      </c>
      <c r="C24" s="25"/>
      <c r="D24" s="25"/>
      <c r="E24" s="10" t="str">
        <f t="shared" si="0"/>
        <v/>
      </c>
      <c r="F24" s="10" t="str">
        <f t="shared" si="1"/>
        <v/>
      </c>
      <c r="G24" s="5"/>
      <c r="H24" s="5"/>
      <c r="I24" s="5"/>
      <c r="J24" s="5"/>
      <c r="K24" s="26"/>
    </row>
    <row r="25" spans="1:11" ht="15" customHeight="1" x14ac:dyDescent="0.25">
      <c r="A25" s="10">
        <v>19</v>
      </c>
      <c r="B25" s="3" t="s">
        <v>82</v>
      </c>
      <c r="C25" s="25"/>
      <c r="D25" s="25"/>
      <c r="E25" s="10" t="str">
        <f t="shared" si="0"/>
        <v/>
      </c>
      <c r="F25" s="10" t="str">
        <f t="shared" si="1"/>
        <v/>
      </c>
      <c r="G25" s="5"/>
      <c r="H25" s="5"/>
      <c r="I25" s="5"/>
      <c r="J25" s="5"/>
      <c r="K25" s="26"/>
    </row>
    <row r="26" spans="1:11" ht="15" customHeight="1" x14ac:dyDescent="0.25">
      <c r="A26" s="10">
        <v>20</v>
      </c>
      <c r="B26" s="3" t="s">
        <v>83</v>
      </c>
      <c r="C26" s="25"/>
      <c r="D26" s="25"/>
      <c r="E26" s="10" t="str">
        <f t="shared" si="0"/>
        <v/>
      </c>
      <c r="F26" s="10" t="str">
        <f t="shared" si="1"/>
        <v/>
      </c>
      <c r="G26" s="5"/>
      <c r="H26" s="5"/>
      <c r="I26" s="5"/>
      <c r="J26" s="5"/>
      <c r="K26" s="26"/>
    </row>
    <row r="28" spans="1:11" ht="15" customHeight="1" x14ac:dyDescent="0.25">
      <c r="A28" s="30" t="s">
        <v>84</v>
      </c>
      <c r="B28" s="30"/>
      <c r="C28" s="30"/>
      <c r="D28" s="30"/>
      <c r="E28" s="30"/>
      <c r="F28" s="30"/>
    </row>
    <row r="29" spans="1:11" ht="15" customHeight="1" x14ac:dyDescent="0.25">
      <c r="A29" s="34" t="s">
        <v>85</v>
      </c>
      <c r="B29" s="34"/>
      <c r="C29" s="34"/>
      <c r="D29" s="34"/>
      <c r="E29" s="27">
        <f>COUNT(E7:E26)</f>
        <v>1</v>
      </c>
    </row>
    <row r="30" spans="1:11" ht="15" customHeight="1" x14ac:dyDescent="0.25">
      <c r="A30" s="34" t="s">
        <v>86</v>
      </c>
      <c r="B30" s="34"/>
      <c r="C30" s="34"/>
      <c r="D30" s="34"/>
      <c r="E30" s="27">
        <f>IF(COUNT(E7:E26)=0,"",ROUND(AVERAGE(E7:E26),1))</f>
        <v>10</v>
      </c>
    </row>
    <row r="31" spans="1:11" ht="15" customHeight="1" x14ac:dyDescent="0.25">
      <c r="A31" s="34" t="s">
        <v>87</v>
      </c>
      <c r="B31" s="34"/>
      <c r="C31" s="34"/>
      <c r="D31" s="34"/>
      <c r="E31" s="27">
        <f>IF(COUNT(E7:E26)=0,"",MAX(E7:E26))</f>
        <v>10</v>
      </c>
    </row>
    <row r="32" spans="1:11" ht="15" customHeight="1" x14ac:dyDescent="0.25">
      <c r="A32" s="34" t="s">
        <v>88</v>
      </c>
      <c r="B32" s="34"/>
      <c r="C32" s="34"/>
      <c r="D32" s="34"/>
      <c r="E32" s="27">
        <f>COUNTIF(F7:F26,"Nizko")</f>
        <v>0</v>
      </c>
    </row>
    <row r="33" spans="1:10" ht="15" customHeight="1" x14ac:dyDescent="0.25">
      <c r="A33" s="34" t="s">
        <v>89</v>
      </c>
      <c r="B33" s="34"/>
      <c r="C33" s="34"/>
      <c r="D33" s="34"/>
      <c r="E33" s="27">
        <f>COUNTIF(F7:F26,"Zmerno")</f>
        <v>1</v>
      </c>
    </row>
    <row r="34" spans="1:10" ht="15" customHeight="1" x14ac:dyDescent="0.25">
      <c r="A34" s="34" t="s">
        <v>90</v>
      </c>
      <c r="B34" s="34"/>
      <c r="C34" s="34"/>
      <c r="D34" s="34"/>
      <c r="E34" s="27">
        <f>COUNTIF(F7:F26,"Srednje")</f>
        <v>0</v>
      </c>
    </row>
    <row r="35" spans="1:10" ht="15" customHeight="1" x14ac:dyDescent="0.25">
      <c r="A35" s="34" t="s">
        <v>91</v>
      </c>
      <c r="B35" s="34"/>
      <c r="C35" s="34"/>
      <c r="D35" s="34"/>
      <c r="E35" s="27">
        <f>COUNTIF(F7:F26,"Visoko")</f>
        <v>0</v>
      </c>
    </row>
    <row r="36" spans="1:10" ht="15" customHeight="1" x14ac:dyDescent="0.25">
      <c r="A36" s="34" t="s">
        <v>92</v>
      </c>
      <c r="B36" s="34"/>
      <c r="C36" s="34"/>
      <c r="D36" s="34"/>
      <c r="E36" s="27">
        <f>COUNTIF(F7:F26,"Kritično")</f>
        <v>0</v>
      </c>
    </row>
    <row r="37" spans="1:10" ht="15" customHeight="1" x14ac:dyDescent="0.25">
      <c r="A37" s="31" t="str">
        <f>IF(COUNTIF(F7:F26,"Kritično")&gt;0,"KRITIČNO: nemudoma seznanite vodstvo!",IF(COUNTIF(F7:F26,"Visoko")&gt;0,"POZOR: vsaj en parameter je v kategoriji Visoko – ukrepi so OBVEZNI ne glede na povprečje.",""))</f>
        <v/>
      </c>
      <c r="B37" s="31"/>
      <c r="C37" s="31"/>
      <c r="D37" s="31"/>
      <c r="E37" s="31"/>
      <c r="F37" s="31"/>
      <c r="G37" s="31"/>
      <c r="H37" s="31"/>
      <c r="I37" s="31"/>
      <c r="J37" s="31"/>
    </row>
    <row r="38" spans="1:10" ht="15" customHeight="1" x14ac:dyDescent="0.25">
      <c r="A38" s="2"/>
    </row>
    <row r="39" spans="1:10" ht="15" customHeight="1" x14ac:dyDescent="0.25">
      <c r="A39" s="35" t="s">
        <v>93</v>
      </c>
      <c r="B39" s="35"/>
      <c r="C39" s="35"/>
      <c r="D39" s="35"/>
      <c r="E39" s="35"/>
      <c r="F39" s="35"/>
      <c r="G39" s="35"/>
      <c r="H39" s="35"/>
      <c r="I39" s="35"/>
      <c r="J39" s="35"/>
    </row>
    <row r="40" spans="1:10" ht="57" customHeight="1" x14ac:dyDescent="0.25">
      <c r="A40" s="7" t="s">
        <v>94</v>
      </c>
      <c r="B40" s="33"/>
      <c r="C40" s="33"/>
      <c r="D40" s="33"/>
    </row>
    <row r="41" spans="1:10" ht="34.5" customHeight="1" x14ac:dyDescent="0.25">
      <c r="A41" s="7" t="s">
        <v>95</v>
      </c>
      <c r="B41" s="33"/>
      <c r="C41" s="33"/>
      <c r="D41" s="33"/>
    </row>
    <row r="42" spans="1:10" ht="23.25" customHeight="1" x14ac:dyDescent="0.25">
      <c r="A42" s="7" t="s">
        <v>96</v>
      </c>
      <c r="B42" s="32"/>
      <c r="C42" s="32"/>
      <c r="D42" s="32"/>
    </row>
    <row r="43" spans="1:10" ht="23.25" customHeight="1" x14ac:dyDescent="0.25">
      <c r="A43" s="7" t="s">
        <v>97</v>
      </c>
      <c r="B43" s="33"/>
      <c r="C43" s="33"/>
      <c r="D43" s="33"/>
    </row>
  </sheetData>
  <mergeCells count="22">
    <mergeCell ref="A1:J1"/>
    <mergeCell ref="B2:D2"/>
    <mergeCell ref="F2:G2"/>
    <mergeCell ref="B3:D3"/>
    <mergeCell ref="F3:G3"/>
    <mergeCell ref="B4:D4"/>
    <mergeCell ref="F4:G4"/>
    <mergeCell ref="A28:F28"/>
    <mergeCell ref="A29:D29"/>
    <mergeCell ref="A30:D30"/>
    <mergeCell ref="A31:D31"/>
    <mergeCell ref="A32:D32"/>
    <mergeCell ref="A33:D33"/>
    <mergeCell ref="A34:D34"/>
    <mergeCell ref="A35:D35"/>
    <mergeCell ref="B42:D42"/>
    <mergeCell ref="B43:D43"/>
    <mergeCell ref="A36:D36"/>
    <mergeCell ref="A37:J37"/>
    <mergeCell ref="A39:J39"/>
    <mergeCell ref="B40:D40"/>
    <mergeCell ref="B41:D41"/>
  </mergeCells>
  <conditionalFormatting sqref="E7:E26">
    <cfRule type="cellIs" dxfId="4" priority="2" operator="between">
      <formula>1</formula>
      <formula>5</formula>
    </cfRule>
    <cfRule type="cellIs" dxfId="3" priority="3" operator="between">
      <formula>6</formula>
      <formula>10</formula>
    </cfRule>
    <cfRule type="cellIs" dxfId="2" priority="4" operator="between">
      <formula>11</formula>
      <formula>15</formula>
    </cfRule>
    <cfRule type="cellIs" dxfId="1" priority="5" operator="between">
      <formula>16</formula>
      <formula>20</formula>
    </cfRule>
    <cfRule type="cellIs" dxfId="0" priority="6" operator="between">
      <formula>21</formula>
      <formula>25</formula>
    </cfRule>
  </conditionalFormatting>
  <dataValidations count="3">
    <dataValidation type="list" allowBlank="1" sqref="B3" xr:uid="{00000000-0002-0000-0200-000000000000}">
      <formula1>"Proizvajalec,Integrator,MSP/MSSP,SaaS,Oblačne storitve"</formula1>
      <formula2>0</formula2>
    </dataValidation>
    <dataValidation type="list" allowBlank="1" promptTitle="Ocena 1–5" prompt="Izberite vrednost od 1 do 5." sqref="C7:D26" xr:uid="{00000000-0002-0000-0200-000001000000}">
      <formula1>"1,2,3,4,5"</formula1>
      <formula2>0</formula2>
    </dataValidation>
    <dataValidation type="list" allowBlank="1" sqref="K7:K26" xr:uid="{00000000-0002-0000-0200-000002000000}">
      <formula1>"Samoizjava,Dokumentarni dokaz,Neodvisna presoja ali certifikat,Tehnično preverjanje"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5"/>
  <sheetViews>
    <sheetView showGridLines="0" zoomScaleNormal="100" workbookViewId="0">
      <pane ySplit="3" topLeftCell="A4" activePane="bottomLeft" state="frozen"/>
      <selection pane="bottomLeft" sqref="A1:R1"/>
    </sheetView>
  </sheetViews>
  <sheetFormatPr defaultColWidth="8.7109375" defaultRowHeight="15" x14ac:dyDescent="0.25"/>
  <cols>
    <col min="1" max="1" width="7" customWidth="1"/>
    <col min="2" max="2" width="30" customWidth="1"/>
    <col min="3" max="3" width="15" customWidth="1"/>
    <col min="4" max="4" width="30" customWidth="1"/>
    <col min="5" max="5" width="26" customWidth="1"/>
    <col min="6" max="6" width="22" customWidth="1"/>
    <col min="7" max="7" width="11" customWidth="1"/>
    <col min="8" max="8" width="13" customWidth="1"/>
    <col min="9" max="10" width="12" customWidth="1"/>
    <col min="11" max="11" width="14" customWidth="1"/>
    <col min="12" max="13" width="13" customWidth="1"/>
    <col min="14" max="14" width="24" customWidth="1"/>
    <col min="15" max="15" width="26" customWidth="1"/>
    <col min="16" max="16" width="28" customWidth="1"/>
    <col min="17" max="18" width="24" customWidth="1"/>
  </cols>
  <sheetData>
    <row r="1" spans="1:18" ht="15" customHeight="1" x14ac:dyDescent="0.25">
      <c r="A1" s="37" t="s">
        <v>98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3" spans="1:18" ht="34.5" customHeight="1" x14ac:dyDescent="0.25">
      <c r="A3" s="24" t="s">
        <v>99</v>
      </c>
      <c r="B3" s="24" t="s">
        <v>100</v>
      </c>
      <c r="C3" s="24" t="s">
        <v>101</v>
      </c>
      <c r="D3" s="24" t="s">
        <v>102</v>
      </c>
      <c r="E3" s="24" t="s">
        <v>103</v>
      </c>
      <c r="F3" s="24" t="s">
        <v>104</v>
      </c>
      <c r="G3" s="24" t="s">
        <v>105</v>
      </c>
      <c r="H3" s="24" t="s">
        <v>106</v>
      </c>
      <c r="I3" s="24" t="s">
        <v>107</v>
      </c>
      <c r="J3" s="24" t="s">
        <v>108</v>
      </c>
      <c r="K3" s="24" t="s">
        <v>109</v>
      </c>
      <c r="L3" s="24" t="s">
        <v>110</v>
      </c>
      <c r="M3" s="24" t="s">
        <v>111</v>
      </c>
      <c r="N3" s="24" t="s">
        <v>112</v>
      </c>
      <c r="O3" s="24" t="s">
        <v>113</v>
      </c>
      <c r="P3" s="24" t="s">
        <v>114</v>
      </c>
      <c r="Q3" s="24" t="s">
        <v>61</v>
      </c>
      <c r="R3" s="24" t="s">
        <v>115</v>
      </c>
    </row>
    <row r="4" spans="1:18" ht="23.25" customHeight="1" x14ac:dyDescent="0.25">
      <c r="A4" s="26">
        <v>1</v>
      </c>
      <c r="B4" s="26" t="s">
        <v>116</v>
      </c>
      <c r="C4" s="26" t="s">
        <v>117</v>
      </c>
      <c r="D4" s="26" t="s">
        <v>118</v>
      </c>
      <c r="E4" s="26" t="s">
        <v>119</v>
      </c>
      <c r="F4" s="26" t="s">
        <v>120</v>
      </c>
      <c r="G4" s="28">
        <v>5</v>
      </c>
      <c r="H4" s="29">
        <v>46218</v>
      </c>
      <c r="I4" s="28">
        <v>8.5</v>
      </c>
      <c r="J4" s="28">
        <v>0</v>
      </c>
      <c r="K4" s="26" t="s">
        <v>121</v>
      </c>
      <c r="L4" s="29">
        <v>46583</v>
      </c>
      <c r="M4" s="29">
        <v>46752</v>
      </c>
      <c r="N4" s="26" t="s">
        <v>122</v>
      </c>
      <c r="O4" s="26" t="s">
        <v>123</v>
      </c>
      <c r="P4" s="26" t="s">
        <v>124</v>
      </c>
      <c r="Q4" s="26" t="s">
        <v>64</v>
      </c>
      <c r="R4" s="26" t="s">
        <v>125</v>
      </c>
    </row>
    <row r="5" spans="1:18" ht="15" customHeight="1" x14ac:dyDescent="0.25">
      <c r="A5" s="38" t="s">
        <v>126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26"/>
      <c r="P5" s="26"/>
      <c r="Q5" s="26"/>
      <c r="R5" s="26"/>
    </row>
    <row r="6" spans="1:18" ht="15" customHeight="1" x14ac:dyDescent="0.25">
      <c r="A6" s="5"/>
      <c r="B6" s="5"/>
      <c r="C6" s="5"/>
      <c r="D6" s="5"/>
      <c r="E6" s="5"/>
      <c r="F6" s="5"/>
      <c r="G6" s="5"/>
      <c r="H6" s="4"/>
      <c r="I6" s="5"/>
      <c r="J6" s="5"/>
      <c r="K6" s="5"/>
      <c r="L6" s="4"/>
      <c r="M6" s="4"/>
      <c r="N6" s="5"/>
      <c r="O6" s="26"/>
      <c r="P6" s="26"/>
      <c r="Q6" s="26"/>
      <c r="R6" s="26"/>
    </row>
    <row r="7" spans="1:18" ht="15" customHeight="1" x14ac:dyDescent="0.25">
      <c r="A7" s="5"/>
      <c r="B7" s="5"/>
      <c r="C7" s="5"/>
      <c r="D7" s="5"/>
      <c r="E7" s="5"/>
      <c r="F7" s="5"/>
      <c r="G7" s="5"/>
      <c r="H7" s="4"/>
      <c r="I7" s="5"/>
      <c r="J7" s="5"/>
      <c r="K7" s="5"/>
      <c r="L7" s="4"/>
      <c r="M7" s="4"/>
      <c r="N7" s="5"/>
      <c r="O7" s="26"/>
      <c r="P7" s="26"/>
      <c r="Q7" s="26"/>
      <c r="R7" s="26"/>
    </row>
    <row r="8" spans="1:18" ht="15" customHeight="1" x14ac:dyDescent="0.25">
      <c r="A8" s="5"/>
      <c r="B8" s="5"/>
      <c r="C8" s="5"/>
      <c r="D8" s="5"/>
      <c r="E8" s="5"/>
      <c r="F8" s="5"/>
      <c r="G8" s="5"/>
      <c r="H8" s="4"/>
      <c r="I8" s="5"/>
      <c r="J8" s="5"/>
      <c r="K8" s="5"/>
      <c r="L8" s="4"/>
      <c r="M8" s="4"/>
      <c r="N8" s="5"/>
      <c r="O8" s="26"/>
      <c r="P8" s="26"/>
      <c r="Q8" s="26"/>
      <c r="R8" s="26"/>
    </row>
    <row r="9" spans="1:18" ht="15" customHeight="1" x14ac:dyDescent="0.25">
      <c r="A9" s="5"/>
      <c r="B9" s="5"/>
      <c r="C9" s="5"/>
      <c r="D9" s="5"/>
      <c r="E9" s="5"/>
      <c r="F9" s="5"/>
      <c r="G9" s="5"/>
      <c r="H9" s="4"/>
      <c r="I9" s="5"/>
      <c r="J9" s="5"/>
      <c r="K9" s="5"/>
      <c r="L9" s="4"/>
      <c r="M9" s="4"/>
      <c r="N9" s="5"/>
      <c r="O9" s="26"/>
      <c r="P9" s="26"/>
      <c r="Q9" s="26"/>
      <c r="R9" s="26"/>
    </row>
    <row r="10" spans="1:18" ht="15" customHeight="1" x14ac:dyDescent="0.25">
      <c r="A10" s="5"/>
      <c r="B10" s="5"/>
      <c r="C10" s="5"/>
      <c r="D10" s="5"/>
      <c r="E10" s="5"/>
      <c r="F10" s="5"/>
      <c r="G10" s="5"/>
      <c r="H10" s="4"/>
      <c r="I10" s="5"/>
      <c r="J10" s="5"/>
      <c r="K10" s="5"/>
      <c r="L10" s="4"/>
      <c r="M10" s="4"/>
      <c r="N10" s="5"/>
      <c r="O10" s="26"/>
      <c r="P10" s="26"/>
      <c r="Q10" s="26"/>
      <c r="R10" s="26"/>
    </row>
    <row r="11" spans="1:18" ht="15" customHeight="1" x14ac:dyDescent="0.25">
      <c r="A11" s="5"/>
      <c r="B11" s="5"/>
      <c r="C11" s="5"/>
      <c r="D11" s="5"/>
      <c r="E11" s="5"/>
      <c r="F11" s="5"/>
      <c r="G11" s="5"/>
      <c r="H11" s="4"/>
      <c r="I11" s="5"/>
      <c r="J11" s="5"/>
      <c r="K11" s="5"/>
      <c r="L11" s="4"/>
      <c r="M11" s="4"/>
      <c r="N11" s="5"/>
      <c r="O11" s="26"/>
      <c r="P11" s="26"/>
      <c r="Q11" s="26"/>
      <c r="R11" s="26"/>
    </row>
    <row r="12" spans="1:18" ht="15" customHeight="1" x14ac:dyDescent="0.25">
      <c r="A12" s="5"/>
      <c r="B12" s="5"/>
      <c r="C12" s="5"/>
      <c r="D12" s="5"/>
      <c r="E12" s="5"/>
      <c r="F12" s="5"/>
      <c r="G12" s="5"/>
      <c r="H12" s="4"/>
      <c r="I12" s="5"/>
      <c r="J12" s="5"/>
      <c r="K12" s="5"/>
      <c r="L12" s="4"/>
      <c r="M12" s="4"/>
      <c r="N12" s="5"/>
      <c r="O12" s="26"/>
      <c r="P12" s="26"/>
      <c r="Q12" s="26"/>
      <c r="R12" s="26"/>
    </row>
    <row r="13" spans="1:18" ht="15" customHeight="1" x14ac:dyDescent="0.25">
      <c r="A13" s="5"/>
      <c r="B13" s="5"/>
      <c r="C13" s="5"/>
      <c r="D13" s="5"/>
      <c r="E13" s="5"/>
      <c r="F13" s="5"/>
      <c r="G13" s="5"/>
      <c r="H13" s="4"/>
      <c r="I13" s="5"/>
      <c r="J13" s="5"/>
      <c r="K13" s="5"/>
      <c r="L13" s="4"/>
      <c r="M13" s="4"/>
      <c r="N13" s="5"/>
      <c r="O13" s="26"/>
      <c r="P13" s="26"/>
      <c r="Q13" s="26"/>
      <c r="R13" s="26"/>
    </row>
    <row r="14" spans="1:18" ht="15" customHeight="1" x14ac:dyDescent="0.25">
      <c r="A14" s="5"/>
      <c r="B14" s="5"/>
      <c r="C14" s="5"/>
      <c r="D14" s="5"/>
      <c r="E14" s="5"/>
      <c r="F14" s="5"/>
      <c r="G14" s="5"/>
      <c r="H14" s="4"/>
      <c r="I14" s="5"/>
      <c r="J14" s="5"/>
      <c r="K14" s="5"/>
      <c r="L14" s="4"/>
      <c r="M14" s="4"/>
      <c r="N14" s="5"/>
      <c r="O14" s="26"/>
      <c r="P14" s="26"/>
      <c r="Q14" s="26"/>
      <c r="R14" s="26"/>
    </row>
    <row r="15" spans="1:18" ht="15" customHeight="1" x14ac:dyDescent="0.25">
      <c r="A15" s="5"/>
      <c r="B15" s="5"/>
      <c r="C15" s="5"/>
      <c r="D15" s="5"/>
      <c r="E15" s="5"/>
      <c r="F15" s="5"/>
      <c r="G15" s="5"/>
      <c r="H15" s="4"/>
      <c r="I15" s="5"/>
      <c r="J15" s="5"/>
      <c r="K15" s="5"/>
      <c r="L15" s="4"/>
      <c r="M15" s="4"/>
      <c r="N15" s="5"/>
      <c r="O15" s="26"/>
      <c r="P15" s="26"/>
      <c r="Q15" s="26"/>
      <c r="R15" s="26"/>
    </row>
  </sheetData>
  <mergeCells count="2">
    <mergeCell ref="A1:R1"/>
    <mergeCell ref="A5:N5"/>
  </mergeCells>
  <dataValidations count="5">
    <dataValidation type="list" allowBlank="1" sqref="C4:C15" xr:uid="{00000000-0002-0000-0300-000000000000}">
      <formula1>"Proizvajalec,Integrator,MSP/MSSP,SaaS,Oblačne storitve"</formula1>
      <formula2>0</formula2>
    </dataValidation>
    <dataValidation type="list" allowBlank="1" sqref="K4:K15" xr:uid="{00000000-0002-0000-0300-000001000000}">
      <formula1>"Odprti,V izvajanju,Zaključeni"</formula1>
      <formula2>0</formula2>
    </dataValidation>
    <dataValidation type="list" allowBlank="1" sqref="G4:G15" xr:uid="{00000000-0002-0000-0300-000002000000}">
      <formula1>"1,2,3,4,5"</formula1>
      <formula2>0</formula2>
    </dataValidation>
    <dataValidation type="list" allowBlank="1" sqref="Q4:Q15" xr:uid="{00000000-0002-0000-0300-000003000000}">
      <formula1>"Samoizjava,Dokumentarni dokaz,Neodvisna presoja ali certifikat,Tehnično preverjanje"</formula1>
      <formula2>0</formula2>
    </dataValidation>
    <dataValidation type="list" allowBlank="1" sqref="R4:R15" xr:uid="{00000000-0002-0000-0300-000004000000}">
      <formula1>"Neposredna pogodba,Prek posrednika (distributer),Prek posrednika (partner),Prek posrednika (integrator)"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</vt:i4>
      </vt:variant>
    </vt:vector>
  </HeadingPairs>
  <TitlesOfParts>
    <vt:vector size="4" baseType="lpstr">
      <vt:lpstr>Navodila</vt:lpstr>
      <vt:lpstr>Lestvice</vt:lpstr>
      <vt:lpstr>Analiza tveganj</vt:lpstr>
      <vt:lpstr>Register dobaviteljev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Matjaž Mravljak</cp:lastModifiedBy>
  <cp:revision>0</cp:revision>
  <dcterms:created xsi:type="dcterms:W3CDTF">2026-07-15T08:55:14Z</dcterms:created>
  <dcterms:modified xsi:type="dcterms:W3CDTF">2026-08-28T11:04:42Z</dcterms:modified>
  <dc:language>en-US</dc:language>
</cp:coreProperties>
</file>