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dopivecL35\VodopivecL35\Spletna stran UOIM\statistika\"/>
    </mc:Choice>
  </mc:AlternateContent>
  <xr:revisionPtr revIDLastSave="0" documentId="8_{D2854E60-9848-4CB8-AB71-8A2FC485A046}" xr6:coauthVersionLast="47" xr6:coauthVersionMax="47" xr10:uidLastSave="{00000000-0000-0000-0000-000000000000}"/>
  <bookViews>
    <workbookView xWindow="28770" yWindow="1650" windowWidth="18870" windowHeight="10770" activeTab="1" xr2:uid="{C954B5E9-CEA7-4276-8574-E11C4962BD74}"/>
  </bookViews>
  <sheets>
    <sheet name="Integracija aktualni podatki" sheetId="5" r:id="rId1"/>
    <sheet name="Sprejem aktualni podatki" sheetId="6" r:id="rId2"/>
    <sheet name="Aktualni podatki" sheetId="1" r:id="rId3"/>
    <sheet name="Sprejem" sheetId="2" r:id="rId4"/>
    <sheet name="Prosilci po letih" sheetId="7" r:id="rId5"/>
    <sheet name="Prosilci po mesecih" sheetId="4" r:id="rId6"/>
    <sheet name="Prosilci po izvoru 2020, 2021, " sheetId="11" r:id="rId7"/>
    <sheet name="OMZ po izvoru 2020, 2021, 2022" sheetId="10" r:id="rId8"/>
    <sheet name="Integracija" sheetId="3" r:id="rId9"/>
    <sheet name="OMZ po mesecih" sheetId="9" r:id="rId10"/>
    <sheet name="OMZ po letih" sheetId="8" r:id="rId1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2" l="1"/>
  <c r="B11" i="10"/>
  <c r="A71" i="2"/>
  <c r="D7" i="7"/>
  <c r="B14" i="4"/>
  <c r="B14" i="8"/>
  <c r="B14" i="7"/>
  <c r="G39" i="2"/>
  <c r="B14" i="9"/>
  <c r="M15" i="2"/>
  <c r="A35" i="2"/>
  <c r="B15" i="6"/>
  <c r="M32" i="2"/>
  <c r="B16" i="5"/>
  <c r="C16" i="1"/>
  <c r="M23" i="3"/>
  <c r="C29" i="1"/>
</calcChain>
</file>

<file path=xl/sharedStrings.xml><?xml version="1.0" encoding="utf-8"?>
<sst xmlns="http://schemas.openxmlformats.org/spreadsheetml/2006/main" count="256" uniqueCount="93">
  <si>
    <t>AKTUALNI PODATKI</t>
  </si>
  <si>
    <t>TUJCI, KI ČAKAJO NA PODAJO PROŠNJE</t>
  </si>
  <si>
    <t>SPREJEMNICI V AZILNEM DOMU IN IZPOSTAVI AD V LOGATCU</t>
  </si>
  <si>
    <t>PROSILCI ZA MEDNARODNO ZAŠČITO</t>
  </si>
  <si>
    <t>AZILNI DOM</t>
  </si>
  <si>
    <t>IZPOSTAVA AZILNEGA DOMA NA KOTNIKOVI ULICI V LJUBLJANI</t>
  </si>
  <si>
    <t>IZPOSTAVA AZILNEGA DOMA V LOGATCU</t>
  </si>
  <si>
    <t>RAZSELJENI</t>
  </si>
  <si>
    <t>OSTALO</t>
  </si>
  <si>
    <t>SKUPAJ </t>
  </si>
  <si>
    <t>OSEBE S PRIZNANO MEDNARODNO ZAŠČITO</t>
  </si>
  <si>
    <t>INTEGRACIJSKA HIŠA LJUBLJANA</t>
  </si>
  <si>
    <t>INTEGRACIJSKA HIŠA MARIBOR</t>
  </si>
  <si>
    <t>STANOVANJA, KI JIH JE ZAČASNO DOLOČILA VLADA RS</t>
  </si>
  <si>
    <t>DIJAŠKI DOMOVI</t>
  </si>
  <si>
    <t>ZASEBNA NASTANITEV</t>
  </si>
  <si>
    <t>TUJINA</t>
  </si>
  <si>
    <t>SKUPAJ</t>
  </si>
  <si>
    <t>SPREJEM</t>
  </si>
  <si>
    <t>Nastanjeni prosilci za mednarodno zaščito v Republiki Sloveniji</t>
  </si>
  <si>
    <t>Oskrbovani prosilci za mednarodno zaščito v Republiki Sloveniji po letih: </t>
  </si>
  <si>
    <t>do 2010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</si>
  <si>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</si>
  <si>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</si>
  <si>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</si>
  <si>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</si>
  <si>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</si>
  <si>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</si>
  <si>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</si>
  <si>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</si>
  <si>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</si>
  <si>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</si>
  <si>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</si>
  <si>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</si>
  <si>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</si>
  <si>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Najpogostejše države, od koder so prosilci za mednarodno zaščito:</t>
  </si>
  <si>
    <t>Pakistan</t>
  </si>
  <si>
    <t>Afganistan</t>
  </si>
  <si>
    <t>Maroko</t>
  </si>
  <si>
    <t>Iran</t>
  </si>
  <si>
    <t>Irak</t>
  </si>
  <si>
    <t>INTEGRACIJA</t>
  </si>
  <si>
    <t>Integracija oseb z mednarodno zaščito</t>
  </si>
  <si>
    <t>Število oseb, ki jim je bila v Republiki Sloveniji po posameznih letih priznana mednarodna zaščita:</t>
  </si>
  <si>
    <t>od 1995 do 2010 </t>
  </si>
  <si>
    <t>Število oseb, ki jim je bila v Republiki Sloveniji po posameznih mesecih v letu 2019 priznana mednarodna zaščita:</t>
  </si>
  <si>
    <t>(Podatki se nanašajo na dan vročitve odločbe o priznanem statusu.)</t>
  </si>
  <si>
    <t>januar </t>
  </si>
  <si>
    <t>AZILNI DOM </t>
  </si>
  <si>
    <t>Vir: Urad Vlade Republike Slovenije za oskrbo in integracijo migrantov</t>
  </si>
  <si>
    <t>Novo nastanjeni prosilci za mednarodno zaščito v letu 2019 po mesecih:</t>
  </si>
  <si>
    <t>Bangladeš</t>
  </si>
  <si>
    <t>SKUPAJ novo nastanjenih v letu 2019:  3821 prosilcev za mednarodno zaščito</t>
  </si>
  <si>
    <t>Pregled stanja nastanitev na dan 28. 1. 2020</t>
  </si>
  <si>
    <t>Turčija</t>
  </si>
  <si>
    <t>Sirija</t>
  </si>
  <si>
    <t>Število oseb s priznano mednarodno zaščito v Republiki Sloveniji v letu 2020 po mesecih</t>
  </si>
  <si>
    <t>SKUPAJ novo nastanjenih v letu 2020:  576 prosilcev za mednarodno zaščito</t>
  </si>
  <si>
    <t>Oskrbovani prosilci za mednarodno zaščito v Republiki Sloveniji po letih</t>
  </si>
  <si>
    <t>skupaj</t>
  </si>
  <si>
    <t>Število oseb s priznano mednarodno zaščito v Republiki Sloveniji po letih</t>
  </si>
  <si>
    <t>od 1995 do 2010</t>
  </si>
  <si>
    <t>Indija</t>
  </si>
  <si>
    <t>(Podatki se nanašajo na obdobje od 1.1. 2020 do 31.12.2020)</t>
  </si>
  <si>
    <t>Novo nastanjeni prosilci za mednarodno zaščito v letu 2020  po mesecih:</t>
  </si>
  <si>
    <t>Novo nastanjeni prosilci za mednarodno zaščito v letu 2021  po mesecih</t>
  </si>
  <si>
    <t>Nepal</t>
  </si>
  <si>
    <t>Kuba</t>
  </si>
  <si>
    <t>Gambija</t>
  </si>
  <si>
    <t>Novo nastanjeni prosilci za mednarodno zaščito v letu 2022  po mesecih</t>
  </si>
  <si>
    <t>Nove osebe s priznano mednarodno zaščito v Republiki Sloveniji v letu 2022 po mesecih</t>
  </si>
  <si>
    <t>KAPACITETE UOIM</t>
  </si>
  <si>
    <t>Ukrajina</t>
  </si>
  <si>
    <t>Burundi</t>
  </si>
  <si>
    <t>Gana</t>
  </si>
  <si>
    <t>DIJAŠKI DOM POSTOJNA</t>
  </si>
  <si>
    <t>NASTANITVENI CENTER POSTOJNA</t>
  </si>
  <si>
    <t xml:space="preserve">SPREJEMNICI V AZILNEM DOMU IN IZPOSTAVI AD V LOGATCU </t>
  </si>
  <si>
    <t xml:space="preserve">Ukrajina </t>
  </si>
  <si>
    <t>Novo nastanjeni prosilci za mednarodno zaščito v letu 2023 po mesecih</t>
  </si>
  <si>
    <t>Novo nastanjeni prosilci za mednarodno zaščito v letu 2023 po mesecih</t>
  </si>
  <si>
    <t>Število oseb s priznano mednarodno zaščito v Republiki Sloveniji v letu 2023 po mesecih</t>
  </si>
  <si>
    <t>Alžirija</t>
  </si>
  <si>
    <t>Rusija</t>
  </si>
  <si>
    <t xml:space="preserve">Najpogostejše države izvora prosilcev za mednarodno zaščito v letu 2023 </t>
  </si>
  <si>
    <t>Tunizija</t>
  </si>
  <si>
    <t xml:space="preserve">Države izvora oseb, ki so v letu 2023 v Republiki Sloveniji dobile status mednarodne zaščite </t>
  </si>
  <si>
    <t>KRIZNI CENTER ZA MLADE</t>
  </si>
  <si>
    <t>Palestina</t>
  </si>
  <si>
    <t>Pregled stanja nastanitev na dan 14.7.2023</t>
  </si>
  <si>
    <t>Podatki od konca avgusta 2023</t>
  </si>
  <si>
    <t>Podatki od 1.1.2023 do 31.8.2023</t>
  </si>
  <si>
    <t>Pregled stanja nastanitev na dan 21.9.2023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</si>
</sst>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Alignment="1">
      <alignment horizontal="right"/>
    </xf>
    <xf numFmtId="0" fontId="0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Oskrbovani prosilci za mednarodno zaščito v Republiki Sloveniji po letih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4690378816299313E-2"/>
          <c:y val="0.21162716737937978"/>
          <c:w val="0.91380424815014538"/>
          <c:h val="0.620794576546788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Sprejem!$A$5:$L$7</c:f>
              <c:multiLvlStrCache>
                <c:ptCount val="12"/>
                <c:lvl>
                  <c:pt idx="0">
                    <c:v>do 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</c:lvl>
                <c:lvl>
                  <c:pt idx="0">
                    <c:v>Oskrbovani prosilci za mednarodno zaščito v Republiki Sloveniji po letih: </c:v>
                  </c:pt>
                </c:lvl>
              </c:multiLvlStrCache>
            </c:multiLvlStrRef>
          </c:cat>
          <c:val>
            <c:numRef>
              <c:f>Sprejem!$A$8:$L$8</c:f>
              <c:numCache>
                <c:formatCode>General</c:formatCode>
                <c:ptCount val="12"/>
                <c:pt idx="0">
                  <c:v>246</c:v>
                </c:pt>
                <c:pt idx="1">
                  <c:v>357</c:v>
                </c:pt>
                <c:pt idx="2">
                  <c:v>304</c:v>
                </c:pt>
                <c:pt idx="3">
                  <c:v>272</c:v>
                </c:pt>
                <c:pt idx="4">
                  <c:v>385</c:v>
                </c:pt>
                <c:pt idx="5">
                  <c:v>277</c:v>
                </c:pt>
                <c:pt idx="6">
                  <c:v>1308</c:v>
                </c:pt>
                <c:pt idx="7">
                  <c:v>2442</c:v>
                </c:pt>
                <c:pt idx="8">
                  <c:v>2868</c:v>
                </c:pt>
                <c:pt idx="9">
                  <c:v>3821</c:v>
                </c:pt>
                <c:pt idx="10">
                  <c:v>3548</c:v>
                </c:pt>
                <c:pt idx="11">
                  <c:v>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6-403B-9384-B64F89FD71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9250040"/>
        <c:axId val="579252008"/>
      </c:barChart>
      <c:catAx>
        <c:axId val="579250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9252008"/>
        <c:crosses val="autoZero"/>
        <c:auto val="1"/>
        <c:lblAlgn val="ctr"/>
        <c:lblOffset val="100"/>
        <c:noMultiLvlLbl val="0"/>
      </c:catAx>
      <c:valAx>
        <c:axId val="57925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925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Število oseb s priznano mednarodno zaščito v Republiki Sloveniji v letu 2019 po mesecih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Integracija!$A$22:$L$22</c:f>
              <c:strCache>
                <c:ptCount val="12"/>
                <c:pt idx="0">
                  <c:v>januar 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Integracija!$A$23:$L$23</c:f>
              <c:numCache>
                <c:formatCode>General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4</c:v>
                </c:pt>
                <c:pt idx="3">
                  <c:v>2</c:v>
                </c:pt>
                <c:pt idx="4">
                  <c:v>14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E-49EF-B8F6-E4E2E04FE9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2759928"/>
        <c:axId val="612756648"/>
      </c:barChart>
      <c:catAx>
        <c:axId val="612759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900" b="1"/>
                  <a:t>Vir: Urad Vlade Republike Slovenije za oskrbo in integracijo migrantov</a:t>
                </a:r>
              </a:p>
            </c:rich>
          </c:tx>
          <c:layout>
            <c:manualLayout>
              <c:xMode val="edge"/>
              <c:yMode val="edge"/>
              <c:x val="0.16884610852214901"/>
              <c:y val="0.87899984755332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12756648"/>
        <c:crosses val="autoZero"/>
        <c:auto val="1"/>
        <c:lblAlgn val="ctr"/>
        <c:lblOffset val="100"/>
        <c:noMultiLvlLbl val="0"/>
      </c:catAx>
      <c:valAx>
        <c:axId val="61275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127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 b="1"/>
              <a:t>Države izvora</a:t>
            </a:r>
            <a:r>
              <a:rPr lang="sl-SI" sz="1200" b="1" baseline="0"/>
              <a:t> oseb, ki so v letu 2023 v Republiki Sloveniji dobile status mednarodne zaščite </a:t>
            </a:r>
          </a:p>
          <a:p>
            <a:pPr>
              <a:defRPr/>
            </a:pPr>
            <a:r>
              <a:rPr lang="sl-SI" sz="1200" b="0" baseline="0"/>
              <a:t>(do konca junija 2023)</a:t>
            </a:r>
            <a:endParaRPr lang="sl-SI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5459693698902754E-2"/>
          <c:y val="0.28583008100569818"/>
          <c:w val="0.86525286959213188"/>
          <c:h val="0.415096609219976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Integracija!$A$31:$G$31</c:f>
              <c:strCache>
                <c:ptCount val="7"/>
                <c:pt idx="0">
                  <c:v>Ukrajina </c:v>
                </c:pt>
                <c:pt idx="1">
                  <c:v>Rusija</c:v>
                </c:pt>
                <c:pt idx="2">
                  <c:v>Sirija</c:v>
                </c:pt>
                <c:pt idx="3">
                  <c:v>Gambija</c:v>
                </c:pt>
                <c:pt idx="4">
                  <c:v>Afganistan</c:v>
                </c:pt>
                <c:pt idx="5">
                  <c:v>Burundi</c:v>
                </c:pt>
                <c:pt idx="6">
                  <c:v>Palestina</c:v>
                </c:pt>
              </c:strCache>
            </c:strRef>
          </c:cat>
          <c:val>
            <c:numRef>
              <c:f>Integracija!$A$32:$G$32</c:f>
              <c:numCache>
                <c:formatCode>General</c:formatCode>
                <c:ptCount val="7"/>
                <c:pt idx="0">
                  <c:v>22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A-4877-8301-61BE56736F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27176"/>
        <c:axId val="425027504"/>
      </c:barChart>
      <c:catAx>
        <c:axId val="425027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Vir: Urad</a:t>
                </a:r>
                <a:r>
                  <a:rPr lang="sl-SI" b="1" baseline="0"/>
                  <a:t> Vlade Republike Slovenije za oskrbo in integracijo migrantov</a:t>
                </a:r>
                <a:endParaRPr lang="sl-SI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5027504"/>
        <c:crosses val="autoZero"/>
        <c:auto val="1"/>
        <c:lblAlgn val="ctr"/>
        <c:lblOffset val="100"/>
        <c:noMultiLvlLbl val="0"/>
      </c:catAx>
      <c:valAx>
        <c:axId val="42502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50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 baseline="0"/>
              <a:t>Nove osebe s priznano mednarodno zaščito v Republiki Sloveniji v letu 2021 po mesecih</a:t>
            </a:r>
            <a:endParaRPr lang="sl-SI" b="1"/>
          </a:p>
        </c:rich>
      </c:tx>
      <c:layout>
        <c:manualLayout>
          <c:xMode val="edge"/>
          <c:yMode val="edge"/>
          <c:x val="9.440266841644794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Integracija!$A$40:$L$42</c15:sqref>
                  </c15:fullRef>
                  <c15:levelRef>
                    <c15:sqref>Integracija!$A$42:$L$42</c15:sqref>
                  </c15:levelRef>
                </c:ext>
              </c:extLst>
              <c:f>Integracija!$A$42:$L$42</c:f>
              <c:strCache>
                <c:ptCount val="12"/>
                <c:pt idx="0">
                  <c:v>januar 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Integracija!$A$43:$L$43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E-46C6-8D81-D790DF740F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5573784"/>
        <c:axId val="185574112"/>
      </c:barChart>
      <c:catAx>
        <c:axId val="185573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Do konca decembra skupaj</a:t>
                </a:r>
                <a:r>
                  <a:rPr lang="sl-SI" baseline="0"/>
                  <a:t> 19 oseb s priznano mednarodno zaščito</a:t>
                </a:r>
                <a:endParaRPr lang="sl-SI"/>
              </a:p>
              <a:p>
                <a:pPr>
                  <a:defRPr/>
                </a:pPr>
                <a:r>
                  <a:rPr lang="sl-SI"/>
                  <a:t>Vir: Urad Vlade Republike Slovenije za oskrbo</a:t>
                </a:r>
                <a:r>
                  <a:rPr lang="sl-SI" baseline="0"/>
                  <a:t> in integracijo migrantov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5574112"/>
        <c:crosses val="autoZero"/>
        <c:auto val="1"/>
        <c:lblAlgn val="ctr"/>
        <c:lblOffset val="100"/>
        <c:noMultiLvlLbl val="0"/>
      </c:catAx>
      <c:valAx>
        <c:axId val="1855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557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Nove osebe s priznano mednarodno zaščito v Republiki Sloveniji v letu 2022 po mesecih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Integracija!$A$48:$L$50</c15:sqref>
                  </c15:fullRef>
                  <c15:levelRef>
                    <c15:sqref>Integracija!$A$50:$L$50</c15:sqref>
                  </c15:levelRef>
                </c:ext>
              </c:extLst>
              <c:f>Integracija!$A$50:$L$50</c:f>
              <c:strCache>
                <c:ptCount val="12"/>
                <c:pt idx="0">
                  <c:v>januar 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Integracija!$A$51:$L$51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1</c:v>
                </c:pt>
                <c:pt idx="5">
                  <c:v>3</c:v>
                </c:pt>
                <c:pt idx="6">
                  <c:v>16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C-45A5-BD25-F57719B262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0750280"/>
        <c:axId val="660750936"/>
      </c:barChart>
      <c:catAx>
        <c:axId val="66075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Do</a:t>
                </a:r>
                <a:r>
                  <a:rPr lang="sl-SI" sz="800"/>
                  <a:t> konca novembra 2022 skupaj 183 oseb s priznano mednarodno zaščito</a:t>
                </a:r>
                <a:r>
                  <a:rPr lang="sl-SI" sz="800" baseline="0"/>
                  <a:t> </a:t>
                </a:r>
              </a:p>
              <a:p>
                <a:pPr>
                  <a:defRPr/>
                </a:pPr>
                <a:r>
                  <a:rPr lang="sl-SI" sz="800"/>
                  <a:t>Vir: Urad Vlade Republike Slovenije za oskrbo in integracijo migrantov</a:t>
                </a:r>
                <a:endParaRPr lang="en-US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60750936"/>
        <c:crosses val="autoZero"/>
        <c:auto val="1"/>
        <c:lblAlgn val="ctr"/>
        <c:lblOffset val="100"/>
        <c:noMultiLvlLbl val="0"/>
      </c:catAx>
      <c:valAx>
        <c:axId val="66075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6075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Nove osebe s priznano mednarodno zaščito v Republiki Sloveniji v letu 2023 po mesecih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Integracija!$A$48:$L$50</c15:sqref>
                  </c15:fullRef>
                  <c15:levelRef>
                    <c15:sqref>Integracija!$A$50:$L$50</c15:sqref>
                  </c15:levelRef>
                </c:ext>
              </c:extLst>
              <c:f>Integracija!$A$50:$L$50</c:f>
              <c:strCache>
                <c:ptCount val="12"/>
                <c:pt idx="0">
                  <c:v>januar 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Integracija!$A$51:$L$51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1</c:v>
                </c:pt>
                <c:pt idx="5">
                  <c:v>3</c:v>
                </c:pt>
                <c:pt idx="6">
                  <c:v>16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B-4109-A6B7-ECA7F90B4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0750280"/>
        <c:axId val="660750936"/>
      </c:barChart>
      <c:catAx>
        <c:axId val="66075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Do</a:t>
                </a:r>
                <a:r>
                  <a:rPr lang="sl-SI" sz="800"/>
                  <a:t> konca avgusta 2023 skupaj 69 oseb s priznano mednarodno zaščito</a:t>
                </a:r>
                <a:r>
                  <a:rPr lang="sl-SI" sz="800" baseline="0"/>
                  <a:t> </a:t>
                </a:r>
              </a:p>
              <a:p>
                <a:pPr>
                  <a:defRPr/>
                </a:pPr>
                <a:r>
                  <a:rPr lang="sl-SI" sz="800"/>
                  <a:t>Vir: Urad Vlade Republike Slovenije za oskrbo in integracijo migrantov</a:t>
                </a:r>
                <a:endParaRPr lang="en-US" sz="800"/>
              </a:p>
            </c:rich>
          </c:tx>
          <c:layout>
            <c:manualLayout>
              <c:xMode val="edge"/>
              <c:yMode val="edge"/>
              <c:x val="0.200748687664042"/>
              <c:y val="0.84476851851851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60750936"/>
        <c:crosses val="autoZero"/>
        <c:auto val="1"/>
        <c:lblAlgn val="ctr"/>
        <c:lblOffset val="100"/>
        <c:noMultiLvlLbl val="0"/>
      </c:catAx>
      <c:valAx>
        <c:axId val="66075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6075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Novo nastanjeni prosilci za mednarodno zaščito v letu 2019 po mesecih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Sprejem!$A$12:$L$14</c15:sqref>
                  </c15:fullRef>
                  <c15:levelRef>
                    <c15:sqref>Sprejem!$A$14:$L$14</c15:sqref>
                  </c15:levelRef>
                </c:ext>
              </c:extLst>
              <c:f>Sprejem!$A$14:$L$14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Sprejem!$A$15:$L$15</c:f>
              <c:numCache>
                <c:formatCode>General</c:formatCode>
                <c:ptCount val="12"/>
                <c:pt idx="0">
                  <c:v>205</c:v>
                </c:pt>
                <c:pt idx="1">
                  <c:v>216</c:v>
                </c:pt>
                <c:pt idx="2">
                  <c:v>356</c:v>
                </c:pt>
                <c:pt idx="3">
                  <c:v>334</c:v>
                </c:pt>
                <c:pt idx="4">
                  <c:v>404</c:v>
                </c:pt>
                <c:pt idx="5">
                  <c:v>287</c:v>
                </c:pt>
                <c:pt idx="6">
                  <c:v>387</c:v>
                </c:pt>
                <c:pt idx="7">
                  <c:v>388</c:v>
                </c:pt>
                <c:pt idx="8">
                  <c:v>356</c:v>
                </c:pt>
                <c:pt idx="9">
                  <c:v>417</c:v>
                </c:pt>
                <c:pt idx="10">
                  <c:v>290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D1-8FC8-EE41CACD19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0514536"/>
        <c:axId val="570514864"/>
      </c:barChart>
      <c:catAx>
        <c:axId val="57051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0514864"/>
        <c:crosses val="autoZero"/>
        <c:auto val="1"/>
        <c:lblAlgn val="ctr"/>
        <c:lblOffset val="100"/>
        <c:noMultiLvlLbl val="0"/>
      </c:catAx>
      <c:valAx>
        <c:axId val="57051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051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/>
              <a:t>Najpogostejše države</a:t>
            </a:r>
            <a:r>
              <a:rPr lang="sl-SI" sz="1400" baseline="0"/>
              <a:t> izvora prosilcev za mednarodno zaščito</a:t>
            </a:r>
          </a:p>
          <a:p>
            <a:pPr>
              <a:defRPr/>
            </a:pPr>
            <a:r>
              <a:rPr lang="sl-SI" sz="1100" b="0" baseline="0"/>
              <a:t>(Podatki od 1.1.2022 - 31.12.2022)</a:t>
            </a:r>
            <a:endParaRPr lang="sl-SI" sz="1100" b="0"/>
          </a:p>
        </c:rich>
      </c:tx>
      <c:layout>
        <c:manualLayout>
          <c:xMode val="edge"/>
          <c:yMode val="edge"/>
          <c:x val="0.1701318897637795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0.30375000000000002"/>
          <c:w val="0.87753018372703417"/>
          <c:h val="0.37471675415573052"/>
        </c:manualLayout>
      </c:layout>
      <c:barChart>
        <c:barDir val="col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5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Sprejem!$A$21:$P$21</c:f>
              <c:strCache>
                <c:ptCount val="16"/>
                <c:pt idx="0">
                  <c:v>Afganistan</c:v>
                </c:pt>
                <c:pt idx="1">
                  <c:v>Indija</c:v>
                </c:pt>
                <c:pt idx="2">
                  <c:v>Bangladeš</c:v>
                </c:pt>
                <c:pt idx="3">
                  <c:v>Kuba</c:v>
                </c:pt>
                <c:pt idx="4">
                  <c:v>Pakistan</c:v>
                </c:pt>
                <c:pt idx="5">
                  <c:v>Maroko</c:v>
                </c:pt>
                <c:pt idx="6">
                  <c:v>Burundi</c:v>
                </c:pt>
                <c:pt idx="7">
                  <c:v>Turčija</c:v>
                </c:pt>
                <c:pt idx="8">
                  <c:v>Ukrajina</c:v>
                </c:pt>
                <c:pt idx="9">
                  <c:v>Irak</c:v>
                </c:pt>
                <c:pt idx="10">
                  <c:v>Iran</c:v>
                </c:pt>
                <c:pt idx="11">
                  <c:v>Nepal</c:v>
                </c:pt>
                <c:pt idx="12">
                  <c:v>Gana</c:v>
                </c:pt>
                <c:pt idx="13">
                  <c:v>Alžirija</c:v>
                </c:pt>
                <c:pt idx="14">
                  <c:v>Gambija</c:v>
                </c:pt>
                <c:pt idx="15">
                  <c:v>Rusija</c:v>
                </c:pt>
              </c:strCache>
            </c:strRef>
          </c:cat>
          <c:val>
            <c:numRef>
              <c:f>Sprejem!$A$24:$P$24</c:f>
              <c:numCache>
                <c:formatCode>General</c:formatCode>
                <c:ptCount val="16"/>
                <c:pt idx="0">
                  <c:v>1279</c:v>
                </c:pt>
                <c:pt idx="1">
                  <c:v>851</c:v>
                </c:pt>
                <c:pt idx="2">
                  <c:v>825</c:v>
                </c:pt>
                <c:pt idx="3">
                  <c:v>603</c:v>
                </c:pt>
                <c:pt idx="4">
                  <c:v>556</c:v>
                </c:pt>
                <c:pt idx="5">
                  <c:v>380</c:v>
                </c:pt>
                <c:pt idx="6">
                  <c:v>230</c:v>
                </c:pt>
                <c:pt idx="7">
                  <c:v>200</c:v>
                </c:pt>
                <c:pt idx="8">
                  <c:v>195</c:v>
                </c:pt>
                <c:pt idx="9">
                  <c:v>178</c:v>
                </c:pt>
                <c:pt idx="10">
                  <c:v>145</c:v>
                </c:pt>
                <c:pt idx="11">
                  <c:v>132</c:v>
                </c:pt>
                <c:pt idx="12">
                  <c:v>121</c:v>
                </c:pt>
                <c:pt idx="13">
                  <c:v>112</c:v>
                </c:pt>
                <c:pt idx="14">
                  <c:v>104</c:v>
                </c:pt>
                <c:pt idx="15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73-46C7-A09C-BEC50FBEF3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4175400"/>
        <c:axId val="482890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65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tint val="65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tint val="65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Sprejem!$A$21:$P$21</c15:sqref>
                        </c15:formulaRef>
                      </c:ext>
                    </c:extLst>
                    <c:strCache>
                      <c:ptCount val="16"/>
                      <c:pt idx="0">
                        <c:v>Afganistan</c:v>
                      </c:pt>
                      <c:pt idx="1">
                        <c:v>Indija</c:v>
                      </c:pt>
                      <c:pt idx="2">
                        <c:v>Bangladeš</c:v>
                      </c:pt>
                      <c:pt idx="3">
                        <c:v>Kuba</c:v>
                      </c:pt>
                      <c:pt idx="4">
                        <c:v>Pakistan</c:v>
                      </c:pt>
                      <c:pt idx="5">
                        <c:v>Maroko</c:v>
                      </c:pt>
                      <c:pt idx="6">
                        <c:v>Burundi</c:v>
                      </c:pt>
                      <c:pt idx="7">
                        <c:v>Turčija</c:v>
                      </c:pt>
                      <c:pt idx="8">
                        <c:v>Ukrajina</c:v>
                      </c:pt>
                      <c:pt idx="9">
                        <c:v>Irak</c:v>
                      </c:pt>
                      <c:pt idx="10">
                        <c:v>Iran</c:v>
                      </c:pt>
                      <c:pt idx="11">
                        <c:v>Nepal</c:v>
                      </c:pt>
                      <c:pt idx="12">
                        <c:v>Gana</c:v>
                      </c:pt>
                      <c:pt idx="13">
                        <c:v>Alžirija</c:v>
                      </c:pt>
                      <c:pt idx="14">
                        <c:v>Gambija</c:v>
                      </c:pt>
                      <c:pt idx="15">
                        <c:v>Rusija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Sprejem!$A$22:$N$22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F73-46C7-A09C-BEC50FBEF38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Sprejem!$A$21:$P$21</c15:sqref>
                        </c15:formulaRef>
                      </c:ext>
                    </c:extLst>
                    <c:strCache>
                      <c:ptCount val="16"/>
                      <c:pt idx="0">
                        <c:v>Afganistan</c:v>
                      </c:pt>
                      <c:pt idx="1">
                        <c:v>Indija</c:v>
                      </c:pt>
                      <c:pt idx="2">
                        <c:v>Bangladeš</c:v>
                      </c:pt>
                      <c:pt idx="3">
                        <c:v>Kuba</c:v>
                      </c:pt>
                      <c:pt idx="4">
                        <c:v>Pakistan</c:v>
                      </c:pt>
                      <c:pt idx="5">
                        <c:v>Maroko</c:v>
                      </c:pt>
                      <c:pt idx="6">
                        <c:v>Burundi</c:v>
                      </c:pt>
                      <c:pt idx="7">
                        <c:v>Turčija</c:v>
                      </c:pt>
                      <c:pt idx="8">
                        <c:v>Ukrajina</c:v>
                      </c:pt>
                      <c:pt idx="9">
                        <c:v>Irak</c:v>
                      </c:pt>
                      <c:pt idx="10">
                        <c:v>Iran</c:v>
                      </c:pt>
                      <c:pt idx="11">
                        <c:v>Nepal</c:v>
                      </c:pt>
                      <c:pt idx="12">
                        <c:v>Gana</c:v>
                      </c:pt>
                      <c:pt idx="13">
                        <c:v>Alžirija</c:v>
                      </c:pt>
                      <c:pt idx="14">
                        <c:v>Gambija</c:v>
                      </c:pt>
                      <c:pt idx="15">
                        <c:v>Rusija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Sprejem!$A$23:$N$23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F73-46C7-A09C-BEC50FBEF387}"/>
                  </c:ext>
                </c:extLst>
              </c15:ser>
            </c15:filteredBarSeries>
          </c:ext>
        </c:extLst>
      </c:barChart>
      <c:catAx>
        <c:axId val="574175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82890840"/>
        <c:crosses val="autoZero"/>
        <c:auto val="1"/>
        <c:lblAlgn val="ctr"/>
        <c:lblOffset val="100"/>
        <c:noMultiLvlLbl val="0"/>
      </c:catAx>
      <c:valAx>
        <c:axId val="48289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417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B9F-4152-A42C-B4F04E3F5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Sprejem!$A$29:$L$31</c15:sqref>
                  </c15:fullRef>
                  <c15:levelRef>
                    <c15:sqref>Sprejem!$A$31:$L$31</c15:sqref>
                  </c15:levelRef>
                </c:ext>
              </c:extLst>
              <c:f>Sprejem!$A$31:$L$31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Sprejem!$A$32:$L$32</c:f>
              <c:numCache>
                <c:formatCode>General</c:formatCode>
                <c:ptCount val="12"/>
                <c:pt idx="0">
                  <c:v>235</c:v>
                </c:pt>
                <c:pt idx="1">
                  <c:v>151</c:v>
                </c:pt>
                <c:pt idx="2">
                  <c:v>164</c:v>
                </c:pt>
                <c:pt idx="3">
                  <c:v>13</c:v>
                </c:pt>
                <c:pt idx="4">
                  <c:v>444</c:v>
                </c:pt>
                <c:pt idx="5">
                  <c:v>469</c:v>
                </c:pt>
                <c:pt idx="6">
                  <c:v>462</c:v>
                </c:pt>
                <c:pt idx="7">
                  <c:v>500</c:v>
                </c:pt>
                <c:pt idx="8">
                  <c:v>337</c:v>
                </c:pt>
                <c:pt idx="9">
                  <c:v>266</c:v>
                </c:pt>
                <c:pt idx="10">
                  <c:v>235</c:v>
                </c:pt>
                <c:pt idx="1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F-4152-A42C-B4F04E3F5E1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Sprejem!$A$29:$L$31</c15:sqref>
                  </c15:fullRef>
                  <c15:levelRef>
                    <c15:sqref>Sprejem!$A$31:$L$31</c15:sqref>
                  </c15:levelRef>
                </c:ext>
              </c:extLst>
              <c:f>Sprejem!$A$31:$L$31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Sprejem!$A$33:$L$33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F-4152-A42C-B4F04E3F5E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2775880"/>
        <c:axId val="722770960"/>
      </c:barChart>
      <c:catAx>
        <c:axId val="722775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800"/>
                  <a:t>Skupaj 3548 novo nastanjenih prosilcev za mednarodno zaščito</a:t>
                </a:r>
                <a:r>
                  <a:rPr lang="sl-SI" sz="800" baseline="0"/>
                  <a:t> d</a:t>
                </a:r>
                <a:r>
                  <a:rPr lang="sl-SI" sz="800"/>
                  <a:t>o konca decembra 2020</a:t>
                </a:r>
              </a:p>
              <a:p>
                <a:pPr>
                  <a:defRPr/>
                </a:pPr>
                <a:r>
                  <a:rPr lang="sl-SI"/>
                  <a:t>Vir: Urad Vlade Republike Slovenije za oskrbo in integracijo migrantov</a:t>
                </a:r>
              </a:p>
            </c:rich>
          </c:tx>
          <c:layout>
            <c:manualLayout>
              <c:xMode val="edge"/>
              <c:yMode val="edge"/>
              <c:x val="9.3737081692913393E-2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2770960"/>
        <c:crosses val="autoZero"/>
        <c:auto val="1"/>
        <c:lblAlgn val="ctr"/>
        <c:lblOffset val="100"/>
        <c:noMultiLvlLbl val="0"/>
      </c:catAx>
      <c:valAx>
        <c:axId val="72277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277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Novo nastanjeni prosilci za mednarodno zaščito</a:t>
            </a:r>
            <a:r>
              <a:rPr lang="sl-SI" baseline="0"/>
              <a:t> v letu 2021 po mesecih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Sprejem!$A$36:$L$37</c15:sqref>
                  </c15:fullRef>
                  <c15:levelRef>
                    <c15:sqref>Sprejem!$A$37:$L$37</c15:sqref>
                  </c15:levelRef>
                </c:ext>
              </c:extLst>
              <c:f>Sprejem!$A$37:$L$37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Sprejem!$A$38:$L$38</c:f>
              <c:numCache>
                <c:formatCode>General</c:formatCode>
                <c:ptCount val="12"/>
                <c:pt idx="0">
                  <c:v>172</c:v>
                </c:pt>
                <c:pt idx="1">
                  <c:v>85</c:v>
                </c:pt>
                <c:pt idx="2">
                  <c:v>226</c:v>
                </c:pt>
                <c:pt idx="3">
                  <c:v>117</c:v>
                </c:pt>
                <c:pt idx="4">
                  <c:v>268</c:v>
                </c:pt>
                <c:pt idx="5">
                  <c:v>402</c:v>
                </c:pt>
                <c:pt idx="6">
                  <c:v>573</c:v>
                </c:pt>
                <c:pt idx="7">
                  <c:v>605</c:v>
                </c:pt>
                <c:pt idx="8">
                  <c:v>747</c:v>
                </c:pt>
                <c:pt idx="9">
                  <c:v>714</c:v>
                </c:pt>
                <c:pt idx="10">
                  <c:v>659</c:v>
                </c:pt>
                <c:pt idx="11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B-48B5-BF86-8F3E078A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650416"/>
        <c:axId val="587653368"/>
      </c:barChart>
      <c:catAx>
        <c:axId val="58765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Skupaj</a:t>
                </a:r>
                <a:r>
                  <a:rPr lang="sl-SI" sz="800"/>
                  <a:t> 5301 novo nastanjeni prosilec za mednarodno zaščito do</a:t>
                </a:r>
                <a:r>
                  <a:rPr lang="sl-SI" sz="800" baseline="0"/>
                  <a:t> konca decembra 2021 </a:t>
                </a:r>
              </a:p>
              <a:p>
                <a:pPr>
                  <a:defRPr/>
                </a:pPr>
                <a:r>
                  <a:rPr lang="sl-SI" sz="800" baseline="0"/>
                  <a:t>Vir: Urad Vlade Republike Slovenije za oskrbo in integracijo migrantov</a:t>
                </a:r>
                <a:endParaRPr lang="en-US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7653368"/>
        <c:crosses val="autoZero"/>
        <c:auto val="1"/>
        <c:lblAlgn val="ctr"/>
        <c:lblOffset val="100"/>
        <c:noMultiLvlLbl val="0"/>
      </c:catAx>
      <c:valAx>
        <c:axId val="58765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765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Novo nastanjeni prosilci za mednarodno zaščito v letu 2022 po mesecih</a:t>
            </a:r>
          </a:p>
        </c:rich>
      </c:tx>
      <c:layout>
        <c:manualLayout>
          <c:xMode val="edge"/>
          <c:yMode val="edge"/>
          <c:x val="0.1227915573053368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Sprejem!$A$59:$L$60</c15:sqref>
                  </c15:fullRef>
                  <c15:levelRef>
                    <c15:sqref>Sprejem!$A$60:$L$60</c15:sqref>
                  </c15:levelRef>
                </c:ext>
              </c:extLst>
              <c:f>Sprejem!$A$60:$L$60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Sprejem!$A$61:$L$61</c:f>
              <c:numCache>
                <c:formatCode>General</c:formatCode>
                <c:ptCount val="12"/>
                <c:pt idx="0">
                  <c:v>522</c:v>
                </c:pt>
                <c:pt idx="1">
                  <c:v>422</c:v>
                </c:pt>
                <c:pt idx="2">
                  <c:v>632</c:v>
                </c:pt>
                <c:pt idx="3">
                  <c:v>711</c:v>
                </c:pt>
                <c:pt idx="4">
                  <c:v>735</c:v>
                </c:pt>
                <c:pt idx="5">
                  <c:v>725</c:v>
                </c:pt>
                <c:pt idx="6">
                  <c:v>575</c:v>
                </c:pt>
                <c:pt idx="7">
                  <c:v>640</c:v>
                </c:pt>
                <c:pt idx="8">
                  <c:v>488</c:v>
                </c:pt>
                <c:pt idx="9">
                  <c:v>494</c:v>
                </c:pt>
                <c:pt idx="10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293-B07D-B1E964039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212024"/>
        <c:axId val="636212352"/>
      </c:barChart>
      <c:catAx>
        <c:axId val="636212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800"/>
                  <a:t>Skupaj</a:t>
                </a:r>
                <a:r>
                  <a:rPr lang="sl-SI" sz="800" baseline="0"/>
                  <a:t> 6401 novo nastanjen prosilcec za mednarodno zaščito do konca novembra 2022</a:t>
                </a:r>
              </a:p>
              <a:p>
                <a:pPr>
                  <a:defRPr/>
                </a:pPr>
                <a:r>
                  <a:rPr lang="sl-SI" sz="800" baseline="0"/>
                  <a:t>Vir: Urad Vlade Republike Slovenije za oskrbo in integracijo migrantov</a:t>
                </a:r>
                <a:endParaRPr lang="sl-SI" sz="800"/>
              </a:p>
            </c:rich>
          </c:tx>
          <c:layout>
            <c:manualLayout>
              <c:xMode val="edge"/>
              <c:yMode val="edge"/>
              <c:x val="0.12886679790026245"/>
              <c:y val="0.84900444736074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36212352"/>
        <c:crosses val="autoZero"/>
        <c:auto val="1"/>
        <c:lblAlgn val="ctr"/>
        <c:lblOffset val="100"/>
        <c:noMultiLvlLbl val="0"/>
      </c:catAx>
      <c:valAx>
        <c:axId val="63621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3621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Novo</a:t>
            </a:r>
            <a:r>
              <a:rPr lang="sl-SI" baseline="0"/>
              <a:t> nastanjeni prosilci za mednarodno zaščito v letu 2023 po mesecih</a:t>
            </a:r>
            <a:endParaRPr lang="sl-SI"/>
          </a:p>
        </c:rich>
      </c:tx>
      <c:layout>
        <c:manualLayout>
          <c:xMode val="edge"/>
          <c:yMode val="edge"/>
          <c:x val="0.11227317585301839"/>
          <c:y val="2.427920705766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Sprejem!$A$69:$L$70</c15:sqref>
                  </c15:fullRef>
                  <c15:levelRef>
                    <c15:sqref>Sprejem!$A$70:$L$70</c15:sqref>
                  </c15:levelRef>
                </c:ext>
              </c:extLst>
              <c:f>Sprejem!$A$70:$L$70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Sprejem!$A$71:$L$71</c:f>
              <c:numCache>
                <c:formatCode>General</c:formatCode>
                <c:ptCount val="12"/>
                <c:pt idx="0">
                  <c:v>440</c:v>
                </c:pt>
                <c:pt idx="1">
                  <c:v>394</c:v>
                </c:pt>
                <c:pt idx="2">
                  <c:v>566</c:v>
                </c:pt>
                <c:pt idx="3">
                  <c:v>517</c:v>
                </c:pt>
                <c:pt idx="4">
                  <c:v>604</c:v>
                </c:pt>
                <c:pt idx="5">
                  <c:v>632</c:v>
                </c:pt>
                <c:pt idx="6">
                  <c:v>603</c:v>
                </c:pt>
                <c:pt idx="7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9-41EC-BB0A-5ECCDBEC4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6698111"/>
        <c:axId val="506695199"/>
      </c:barChart>
      <c:catAx>
        <c:axId val="506698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800" baseline="0"/>
                  <a:t>Skupaj 4675 novo nastanjenih prosilcev za mednarodno zaščito do konca avgusta 2023</a:t>
                </a:r>
              </a:p>
              <a:p>
                <a:pPr>
                  <a:defRPr/>
                </a:pPr>
                <a:r>
                  <a:rPr lang="sl-SI" sz="800" baseline="0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6695199"/>
        <c:crosses val="autoZero"/>
        <c:auto val="1"/>
        <c:lblAlgn val="ctr"/>
        <c:lblOffset val="100"/>
        <c:noMultiLvlLbl val="0"/>
      </c:catAx>
      <c:valAx>
        <c:axId val="50669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66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l-SI" sz="1400" baseline="0"/>
              <a:t>Najpogostejše države izvora prosilcev za mednarodno zaščito v letu 2023 </a:t>
            </a:r>
          </a:p>
          <a:p>
            <a:pPr>
              <a:defRPr/>
            </a:pPr>
            <a:r>
              <a:rPr lang="sl-SI" sz="1300" b="0" i="0" baseline="0"/>
              <a:t>Podatki od 1.1.2023 do 31.8.2023</a:t>
            </a:r>
          </a:p>
        </c:rich>
      </c:tx>
      <c:layout>
        <c:manualLayout>
          <c:xMode val="edge"/>
          <c:yMode val="edge"/>
          <c:x val="0.18862489063867019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'Prosilci po izvoru 2020, 2021, '!$A$3:$A$13</c:f>
              <c:strCache>
                <c:ptCount val="11"/>
                <c:pt idx="0">
                  <c:v>Maroko</c:v>
                </c:pt>
                <c:pt idx="1">
                  <c:v>Alžirija</c:v>
                </c:pt>
                <c:pt idx="2">
                  <c:v>Pakistan</c:v>
                </c:pt>
                <c:pt idx="3">
                  <c:v>Indija</c:v>
                </c:pt>
                <c:pt idx="4">
                  <c:v>Rusija</c:v>
                </c:pt>
                <c:pt idx="5">
                  <c:v>Afganistan</c:v>
                </c:pt>
                <c:pt idx="6">
                  <c:v>Kuba</c:v>
                </c:pt>
                <c:pt idx="7">
                  <c:v>Ukrajina</c:v>
                </c:pt>
                <c:pt idx="8">
                  <c:v>Tunizija</c:v>
                </c:pt>
                <c:pt idx="9">
                  <c:v>Bangladeš</c:v>
                </c:pt>
                <c:pt idx="10">
                  <c:v>Turčija</c:v>
                </c:pt>
              </c:strCache>
            </c:strRef>
          </c:cat>
          <c:val>
            <c:numRef>
              <c:f>'Prosilci po izvoru 2020, 2021, '!$B$3:$B$13</c:f>
              <c:numCache>
                <c:formatCode>General</c:formatCode>
                <c:ptCount val="11"/>
                <c:pt idx="0">
                  <c:v>3526</c:v>
                </c:pt>
                <c:pt idx="1">
                  <c:v>309</c:v>
                </c:pt>
                <c:pt idx="2">
                  <c:v>122</c:v>
                </c:pt>
                <c:pt idx="3">
                  <c:v>110</c:v>
                </c:pt>
                <c:pt idx="4">
                  <c:v>83</c:v>
                </c:pt>
                <c:pt idx="5">
                  <c:v>81</c:v>
                </c:pt>
                <c:pt idx="6">
                  <c:v>67</c:v>
                </c:pt>
                <c:pt idx="7">
                  <c:v>60</c:v>
                </c:pt>
                <c:pt idx="8">
                  <c:v>59</c:v>
                </c:pt>
                <c:pt idx="9">
                  <c:v>42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E-49EE-9147-54461565FB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6334144"/>
        <c:axId val="396333312"/>
      </c:barChart>
      <c:catAx>
        <c:axId val="39633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6333312"/>
        <c:crosses val="autoZero"/>
        <c:auto val="1"/>
        <c:lblAlgn val="ctr"/>
        <c:lblOffset val="100"/>
        <c:noMultiLvlLbl val="0"/>
      </c:catAx>
      <c:valAx>
        <c:axId val="3963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633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oseb s priznano mednarodno zaščito v Republiki Sloveniji po letih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Integracija!$A$9:$L$9</c:f>
              <c:strCache>
                <c:ptCount val="12"/>
                <c:pt idx="0">
                  <c:v>od 1995 do 2010 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Integracija!$A$10:$L$10</c:f>
              <c:numCache>
                <c:formatCode>General</c:formatCode>
                <c:ptCount val="12"/>
                <c:pt idx="0">
                  <c:v>209</c:v>
                </c:pt>
                <c:pt idx="1">
                  <c:v>24</c:v>
                </c:pt>
                <c:pt idx="2">
                  <c:v>34</c:v>
                </c:pt>
                <c:pt idx="3">
                  <c:v>37</c:v>
                </c:pt>
                <c:pt idx="4">
                  <c:v>44</c:v>
                </c:pt>
                <c:pt idx="5">
                  <c:v>46</c:v>
                </c:pt>
                <c:pt idx="6">
                  <c:v>170</c:v>
                </c:pt>
                <c:pt idx="7">
                  <c:v>152</c:v>
                </c:pt>
                <c:pt idx="8">
                  <c:v>104</c:v>
                </c:pt>
                <c:pt idx="9">
                  <c:v>88</c:v>
                </c:pt>
                <c:pt idx="10">
                  <c:v>83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2-4D13-BC03-8BC6B497FB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4988512"/>
        <c:axId val="474987200"/>
      </c:barChart>
      <c:catAx>
        <c:axId val="47498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Vir: Urad Vlade Republike Slovenije za oskrbo in integracijo migrantov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74987200"/>
        <c:crosses val="autoZero"/>
        <c:auto val="1"/>
        <c:lblAlgn val="ctr"/>
        <c:lblOffset val="100"/>
        <c:noMultiLvlLbl val="0"/>
      </c:catAx>
      <c:valAx>
        <c:axId val="4749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7498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123824</xdr:colOff>
      <xdr:row>1</xdr:row>
      <xdr:rowOff>166686</xdr:rowOff>
    </xdr:from>
    <xdr:to>
      <xdr:col>23</xdr:col>
      <xdr:colOff>523875</xdr:colOff>
      <xdr:row>18</xdr:row>
      <xdr:rowOff>161925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B2D8BC0-7309-4D1C-8AED-EDAAE7D02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219075</xdr:colOff>
      <xdr:row>5</xdr:row>
      <xdr:rowOff>100012</xdr:rowOff>
    </xdr:from>
    <xdr:to>
      <xdr:col>32</xdr:col>
      <xdr:colOff>57150</xdr:colOff>
      <xdr:row>19</xdr:row>
      <xdr:rowOff>176212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55BBFE5-B645-4E98-A56D-AB40DD23F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152400</xdr:colOff>
      <xdr:row>21</xdr:row>
      <xdr:rowOff>52387</xdr:rowOff>
    </xdr:from>
    <xdr:to>
      <xdr:col>26</xdr:col>
      <xdr:colOff>457200</xdr:colOff>
      <xdr:row>35</xdr:row>
      <xdr:rowOff>128587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3244425C-2C6B-4716-A319-1B0709181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34</xdr:row>
      <xdr:rowOff>138112</xdr:rowOff>
    </xdr:from>
    <xdr:to>
      <xdr:col>22</xdr:col>
      <xdr:colOff>95250</xdr:colOff>
      <xdr:row>49</xdr:row>
      <xdr:rowOff>23812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4034991-D2DC-470F-B3D3-249228719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123825</xdr:colOff>
      <xdr:row>40</xdr:row>
      <xdr:rowOff>23812</xdr:rowOff>
    </xdr:from>
    <xdr:to>
      <xdr:col>10</xdr:col>
      <xdr:colOff>304800</xdr:colOff>
      <xdr:row>54</xdr:row>
      <xdr:rowOff>100012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C1C75C3-C874-4B41-B9DB-8DDCAA1C4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342900</xdr:colOff>
      <xdr:row>48</xdr:row>
      <xdr:rowOff>138112</xdr:rowOff>
    </xdr:from>
    <xdr:to>
      <xdr:col>20</xdr:col>
      <xdr:colOff>38100</xdr:colOff>
      <xdr:row>63</xdr:row>
      <xdr:rowOff>23812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FF8BC0A6-B2AE-4750-BAD1-300CB835D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571500</xdr:colOff>
      <xdr:row>65</xdr:row>
      <xdr:rowOff>80962</xdr:rowOff>
    </xdr:from>
    <xdr:to>
      <xdr:col>18</xdr:col>
      <xdr:colOff>314325</xdr:colOff>
      <xdr:row>81</xdr:row>
      <xdr:rowOff>171450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26A875E6-55BD-44BE-971D-457B04D69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10</xdr:row>
      <xdr:rowOff>23812</xdr:rowOff>
    </xdr:from>
    <xdr:to>
      <xdr:col>20</xdr:col>
      <xdr:colOff>142875</xdr:colOff>
      <xdr:row>19</xdr:row>
      <xdr:rowOff>100012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CD013B6F-3705-3140-2422-626BE2A9B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33337</xdr:rowOff>
    </xdr:from>
    <xdr:to>
      <xdr:col>20</xdr:col>
      <xdr:colOff>209550</xdr:colOff>
      <xdr:row>16</xdr:row>
      <xdr:rowOff>95250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C3F6AA5-B55D-4BA1-8DDD-B3DF2FD0B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161925</xdr:colOff>
      <xdr:row>18</xdr:row>
      <xdr:rowOff>100011</xdr:rowOff>
    </xdr:from>
    <xdr:to>
      <xdr:col>20</xdr:col>
      <xdr:colOff>561975</xdr:colOff>
      <xdr:row>34</xdr:row>
      <xdr:rowOff>180974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4AB4D7B-802F-45FD-BB1A-C3EE96FEE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609599</xdr:colOff>
      <xdr:row>37</xdr:row>
      <xdr:rowOff>28576</xdr:rowOff>
    </xdr:from>
    <xdr:to>
      <xdr:col>30</xdr:col>
      <xdr:colOff>266700</xdr:colOff>
      <xdr:row>49</xdr:row>
      <xdr:rowOff>95250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52C11F63-CA6D-43C5-AA29-4F2431182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409574</xdr:colOff>
      <xdr:row>35</xdr:row>
      <xdr:rowOff>33336</xdr:rowOff>
    </xdr:from>
    <xdr:to>
      <xdr:col>21</xdr:col>
      <xdr:colOff>209549</xdr:colOff>
      <xdr:row>49</xdr:row>
      <xdr:rowOff>190499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EE5B2970-E413-40E9-AC14-AEC9F9C8A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85725</xdr:colOff>
      <xdr:row>50</xdr:row>
      <xdr:rowOff>166687</xdr:rowOff>
    </xdr:from>
    <xdr:to>
      <xdr:col>17</xdr:col>
      <xdr:colOff>266700</xdr:colOff>
      <xdr:row>65</xdr:row>
      <xdr:rowOff>52387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5343CE68-3C65-457A-853E-4429DDDC8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600075</xdr:colOff>
      <xdr:row>68</xdr:row>
      <xdr:rowOff>28575</xdr:rowOff>
    </xdr:from>
    <xdr:to>
      <xdr:col>17</xdr:col>
      <xdr:colOff>171450</xdr:colOff>
      <xdr:row>82</xdr:row>
      <xdr:rowOff>104775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61A28CB4-E14C-4764-A397-954B52429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isarna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709B-B184-4523-864A-48AF9DB11937}">
  <dimension ref="A1:B19"/>
  <sheetViews>
    <sheetView showRuler="0" zoomScaleNormal="100" workbookViewId="0">
      <selection activeCell="B16" sqref="B16"/>
    </sheetView>
  </sheetViews>
  <sheetFormatPr defaultRowHeight="15" x14ac:dyDescent="0.25"/>
  <cols>
    <col min="1" max="1" width="97.28515625" customWidth="1"/>
    <col min="2" max="2" width="30.140625" customWidth="1"/>
  </cols>
  <sheetData>
    <row r="1" spans="1:2" ht="18.75" x14ac:dyDescent="0.3">
      <c r="A1" s="19" t="s">
        <v>89</v>
      </c>
      <c r="B1" s="15"/>
    </row>
    <row r="2" spans="1:2" ht="15.75" customHeight="1" x14ac:dyDescent="0.3">
      <c r="A2" s="6"/>
      <c r="B2" s="6"/>
    </row>
    <row r="3" spans="1:2" ht="18.75" x14ac:dyDescent="0.25">
      <c r="A3" s="14" t="s">
        <v>10</v>
      </c>
      <c r="B3" s="18"/>
    </row>
    <row r="4" spans="1:2" ht="18.75" x14ac:dyDescent="0.3">
      <c r="A4" s="6"/>
      <c r="B4" s="9"/>
    </row>
    <row r="5" spans="1:2" ht="18.75" x14ac:dyDescent="0.3">
      <c r="A5" s="7" t="s">
        <v>11</v>
      </c>
      <c r="B5" s="8">
        <v>5</v>
      </c>
    </row>
    <row r="6" spans="1:2" ht="18.75" x14ac:dyDescent="0.3">
      <c r="A6" s="7" t="s">
        <v>12</v>
      </c>
      <c r="B6" s="8">
        <v>14</v>
      </c>
    </row>
    <row r="7" spans="1:2" ht="18.75" x14ac:dyDescent="0.3">
      <c r="A7" s="7" t="s">
        <v>13</v>
      </c>
      <c r="B7" s="8">
        <v>6</v>
      </c>
    </row>
    <row r="8" spans="1:2" ht="18.75" x14ac:dyDescent="0.3">
      <c r="A8" s="7" t="s">
        <v>71</v>
      </c>
      <c r="B8" s="8">
        <v>4</v>
      </c>
    </row>
    <row r="9" spans="1:2" ht="18.75" x14ac:dyDescent="0.3">
      <c r="A9" s="7" t="s">
        <v>48</v>
      </c>
      <c r="B9" s="8">
        <v>1</v>
      </c>
    </row>
    <row r="10" spans="1:2" ht="18.75" x14ac:dyDescent="0.3">
      <c r="A10" s="7" t="s">
        <v>5</v>
      </c>
      <c r="B10" s="8">
        <v>0</v>
      </c>
    </row>
    <row r="11" spans="1:2" ht="18.75" x14ac:dyDescent="0.3">
      <c r="A11" s="7" t="s">
        <v>6</v>
      </c>
      <c r="B11" s="8">
        <v>1</v>
      </c>
    </row>
    <row r="12" spans="1:2" ht="18.75" x14ac:dyDescent="0.3">
      <c r="A12" s="7" t="s">
        <v>75</v>
      </c>
      <c r="B12" s="8">
        <v>5</v>
      </c>
    </row>
    <row r="13" spans="1:2" ht="18.75" x14ac:dyDescent="0.3">
      <c r="A13" s="7" t="s">
        <v>87</v>
      </c>
      <c r="B13" s="8">
        <v>1</v>
      </c>
    </row>
    <row r="14" spans="1:2" ht="18.75" x14ac:dyDescent="0.3">
      <c r="A14" s="7" t="s">
        <v>15</v>
      </c>
      <c r="B14" s="8">
        <v>814</v>
      </c>
    </row>
    <row r="15" spans="1:2" ht="18.75" x14ac:dyDescent="0.3">
      <c r="A15" s="7" t="s">
        <v>16</v>
      </c>
      <c r="B15" s="8">
        <v>160</v>
      </c>
    </row>
    <row r="16" spans="1:2" ht="18.75" x14ac:dyDescent="0.3">
      <c r="A16" s="10" t="s">
        <v>17</v>
      </c>
      <c r="B16" s="11">
        <f>SUM(B5:B15)</f>
        <v>1011</v>
      </c>
    </row>
    <row r="17" spans="1:2" ht="18.75" x14ac:dyDescent="0.3">
      <c r="A17" s="6"/>
      <c r="B17" s="6"/>
    </row>
    <row r="18" spans="1:2" ht="18.75" x14ac:dyDescent="0.3">
      <c r="A18" s="6"/>
      <c r="B18" s="6"/>
    </row>
    <row r="19" spans="1:2" ht="18.75" x14ac:dyDescent="0.3">
      <c r="A19" s="17" t="s">
        <v>49</v>
      </c>
      <c r="B19" s="16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CC11-2987-427C-91FF-39B37E405862}">
  <dimension ref="A1:K15"/>
  <sheetViews>
    <sheetView workbookViewId="0">
      <selection activeCell="B10" sqref="B10"/>
    </sheetView>
  </sheetViews>
  <sheetFormatPr defaultRowHeight="15" x14ac:dyDescent="0.25"/>
  <cols>
    <col min="1" max="1" width="13.42578125" customWidth="1"/>
    <col min="2" max="2" width="7.140625" customWidth="1"/>
  </cols>
  <sheetData>
    <row r="1" spans="1:11" ht="18.75" x14ac:dyDescent="0.3">
      <c r="A1" s="28" t="s">
        <v>81</v>
      </c>
      <c r="B1" s="28"/>
      <c r="C1" s="28"/>
      <c r="D1" s="28"/>
      <c r="E1" s="28"/>
      <c r="F1" s="28"/>
      <c r="G1" s="28"/>
      <c r="H1" s="28"/>
      <c r="I1" s="29"/>
      <c r="J1" s="29"/>
      <c r="K1" s="27"/>
    </row>
    <row r="2" spans="1:11" ht="18.75" x14ac:dyDescent="0.3">
      <c r="A2" s="6" t="s">
        <v>23</v>
      </c>
      <c r="B2" s="6">
        <v>5</v>
      </c>
    </row>
    <row r="3" spans="1:11" ht="18.75" x14ac:dyDescent="0.3">
      <c r="A3" s="6" t="s">
        <v>24</v>
      </c>
      <c r="B3" s="6">
        <v>10</v>
      </c>
    </row>
    <row r="4" spans="1:11" ht="18.75" x14ac:dyDescent="0.3">
      <c r="A4" s="6" t="s">
        <v>25</v>
      </c>
      <c r="B4" s="6">
        <v>8</v>
      </c>
    </row>
    <row r="5" spans="1:11" ht="18.75" x14ac:dyDescent="0.3">
      <c r="A5" s="6" t="s">
        <v>26</v>
      </c>
      <c r="B5" s="6">
        <v>12</v>
      </c>
    </row>
    <row r="6" spans="1:11" ht="18.75" x14ac:dyDescent="0.3">
      <c r="A6" s="6" t="s">
        <v>27</v>
      </c>
      <c r="B6" s="6">
        <v>1</v>
      </c>
    </row>
    <row r="7" spans="1:11" ht="18.75" x14ac:dyDescent="0.3">
      <c r="A7" s="6" t="s">
        <v>28</v>
      </c>
      <c r="B7" s="6">
        <v>3</v>
      </c>
    </row>
    <row r="8" spans="1:11" ht="18.75" x14ac:dyDescent="0.3">
      <c r="A8" s="6" t="s">
        <v>29</v>
      </c>
      <c r="B8" s="6">
        <v>16</v>
      </c>
    </row>
    <row r="9" spans="1:11" ht="18.75" x14ac:dyDescent="0.3">
      <c r="A9" s="6" t="s">
        <v>30</v>
      </c>
      <c r="B9" s="6">
        <v>14</v>
      </c>
    </row>
    <row r="10" spans="1:11" ht="18.75" x14ac:dyDescent="0.3">
      <c r="A10" s="6" t="s">
        <v>31</v>
      </c>
      <c r="B10" s="6"/>
    </row>
    <row r="11" spans="1:11" ht="18.75" x14ac:dyDescent="0.3">
      <c r="A11" s="6" t="s">
        <v>32</v>
      </c>
      <c r="B11" s="6"/>
    </row>
    <row r="12" spans="1:11" ht="18.75" x14ac:dyDescent="0.3">
      <c r="A12" s="6" t="s">
        <v>33</v>
      </c>
      <c r="B12" s="6"/>
    </row>
    <row r="13" spans="1:11" ht="18.75" x14ac:dyDescent="0.3">
      <c r="A13" s="6" t="s">
        <v>34</v>
      </c>
      <c r="B13" s="6"/>
    </row>
    <row r="14" spans="1:11" ht="18.75" x14ac:dyDescent="0.3">
      <c r="A14" s="22" t="s">
        <v>59</v>
      </c>
      <c r="B14" s="22">
        <f>SUM(B2:B13)</f>
        <v>69</v>
      </c>
    </row>
    <row r="15" spans="1:11" ht="18.75" x14ac:dyDescent="0.3">
      <c r="A15" s="6" t="s">
        <v>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11C4-ABFD-464D-8805-B94944D26AB5}">
  <dimension ref="A1:B15"/>
  <sheetViews>
    <sheetView workbookViewId="0">
      <selection activeCell="B11" sqref="B11"/>
    </sheetView>
  </sheetViews>
  <sheetFormatPr defaultRowHeight="15" x14ac:dyDescent="0.25"/>
  <cols>
    <col min="1" max="1" width="19.7109375" customWidth="1"/>
    <col min="2" max="2" width="11.7109375" customWidth="1"/>
  </cols>
  <sheetData>
    <row r="1" spans="1:2" ht="18.75" x14ac:dyDescent="0.3">
      <c r="A1" s="22" t="s">
        <v>60</v>
      </c>
    </row>
    <row r="2" spans="1:2" ht="18.75" x14ac:dyDescent="0.3">
      <c r="A2" s="21" t="s">
        <v>61</v>
      </c>
      <c r="B2" s="6">
        <v>209</v>
      </c>
    </row>
    <row r="3" spans="1:2" ht="18.75" x14ac:dyDescent="0.3">
      <c r="A3" s="6">
        <v>2011</v>
      </c>
      <c r="B3" s="6">
        <v>24</v>
      </c>
    </row>
    <row r="4" spans="1:2" ht="18.75" x14ac:dyDescent="0.3">
      <c r="A4" s="6">
        <v>2012</v>
      </c>
      <c r="B4" s="6">
        <v>34</v>
      </c>
    </row>
    <row r="5" spans="1:2" ht="18.75" x14ac:dyDescent="0.3">
      <c r="A5" s="6">
        <v>2013</v>
      </c>
      <c r="B5" s="6">
        <v>37</v>
      </c>
    </row>
    <row r="6" spans="1:2" ht="18.75" x14ac:dyDescent="0.3">
      <c r="A6" s="6">
        <v>2014</v>
      </c>
      <c r="B6" s="6">
        <v>44</v>
      </c>
    </row>
    <row r="7" spans="1:2" ht="18.75" x14ac:dyDescent="0.3">
      <c r="A7" s="6">
        <v>2015</v>
      </c>
      <c r="B7" s="6">
        <v>46</v>
      </c>
    </row>
    <row r="8" spans="1:2" ht="18.75" x14ac:dyDescent="0.3">
      <c r="A8" s="6">
        <v>2016</v>
      </c>
      <c r="B8" s="6">
        <v>170</v>
      </c>
    </row>
    <row r="9" spans="1:2" ht="18.75" x14ac:dyDescent="0.3">
      <c r="A9" s="6">
        <v>2017</v>
      </c>
      <c r="B9" s="6">
        <v>152</v>
      </c>
    </row>
    <row r="10" spans="1:2" ht="18.75" x14ac:dyDescent="0.3">
      <c r="A10" s="6">
        <v>2018</v>
      </c>
      <c r="B10" s="6">
        <v>104</v>
      </c>
    </row>
    <row r="11" spans="1:2" ht="18.75" x14ac:dyDescent="0.3">
      <c r="A11" s="6">
        <v>2019</v>
      </c>
      <c r="B11" s="6">
        <v>88</v>
      </c>
    </row>
    <row r="12" spans="1:2" ht="18.75" x14ac:dyDescent="0.3">
      <c r="A12" s="6">
        <v>2020</v>
      </c>
      <c r="B12" s="6">
        <v>85</v>
      </c>
    </row>
    <row r="13" spans="1:2" ht="18.75" x14ac:dyDescent="0.3">
      <c r="A13" s="6">
        <v>2021</v>
      </c>
      <c r="B13" s="6">
        <v>19</v>
      </c>
    </row>
    <row r="14" spans="1:2" ht="18.75" x14ac:dyDescent="0.3">
      <c r="A14" s="30" t="s">
        <v>59</v>
      </c>
      <c r="B14" s="22">
        <f>SUM(B2:B13)</f>
        <v>1012</v>
      </c>
    </row>
    <row r="15" spans="1:2" ht="18.75" x14ac:dyDescent="0.3">
      <c r="A15" s="6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642F-2DA0-4DFF-A4B7-6BA2215488CE}">
  <dimension ref="A1:B18"/>
  <sheetViews>
    <sheetView tabSelected="1" zoomScaleNormal="100" workbookViewId="0"/>
  </sheetViews>
  <sheetFormatPr defaultRowHeight="15" x14ac:dyDescent="0.25"/>
  <cols>
    <col min="1" max="1" width="106.5703125" customWidth="1"/>
    <col min="2" max="2" width="19.42578125" customWidth="1"/>
  </cols>
  <sheetData>
    <row r="1" spans="1:2" ht="18.75" x14ac:dyDescent="0.3">
      <c r="A1" s="19" t="s">
        <v>92</v>
      </c>
      <c r="B1" s="15"/>
    </row>
    <row r="2" spans="1:2" ht="18.75" x14ac:dyDescent="0.3">
      <c r="A2" s="6"/>
      <c r="B2" s="6"/>
    </row>
    <row r="3" spans="1:2" ht="18.75" x14ac:dyDescent="0.3">
      <c r="A3" s="13" t="s">
        <v>1</v>
      </c>
      <c r="B3" s="12"/>
    </row>
    <row r="4" spans="1:2" ht="18.75" x14ac:dyDescent="0.3">
      <c r="A4" s="6"/>
      <c r="B4" s="6"/>
    </row>
    <row r="5" spans="1:2" ht="18.75" x14ac:dyDescent="0.3">
      <c r="A5" s="7" t="s">
        <v>77</v>
      </c>
      <c r="B5" s="8">
        <v>658</v>
      </c>
    </row>
    <row r="6" spans="1:2" ht="18.75" x14ac:dyDescent="0.3">
      <c r="A6" s="6"/>
      <c r="B6" s="9"/>
    </row>
    <row r="7" spans="1:2" ht="18.75" x14ac:dyDescent="0.3">
      <c r="A7" s="13" t="s">
        <v>3</v>
      </c>
      <c r="B7" s="12"/>
    </row>
    <row r="8" spans="1:2" ht="18.75" x14ac:dyDescent="0.3">
      <c r="A8" s="6"/>
      <c r="B8" s="9"/>
    </row>
    <row r="9" spans="1:2" ht="18.75" x14ac:dyDescent="0.3">
      <c r="A9" s="7" t="s">
        <v>4</v>
      </c>
      <c r="B9" s="8">
        <v>333</v>
      </c>
    </row>
    <row r="10" spans="1:2" ht="18.75" x14ac:dyDescent="0.3">
      <c r="A10" s="7" t="s">
        <v>5</v>
      </c>
      <c r="B10" s="8">
        <v>87</v>
      </c>
    </row>
    <row r="11" spans="1:2" ht="18.75" x14ac:dyDescent="0.3">
      <c r="A11" s="7" t="s">
        <v>6</v>
      </c>
      <c r="B11" s="8">
        <v>58</v>
      </c>
    </row>
    <row r="12" spans="1:2" ht="18.75" x14ac:dyDescent="0.3">
      <c r="A12" s="7" t="s">
        <v>76</v>
      </c>
      <c r="B12" s="8">
        <v>0</v>
      </c>
    </row>
    <row r="13" spans="1:2" ht="18.75" x14ac:dyDescent="0.3">
      <c r="A13" s="7" t="s">
        <v>7</v>
      </c>
      <c r="B13" s="8">
        <v>15</v>
      </c>
    </row>
    <row r="14" spans="1:2" ht="18.75" x14ac:dyDescent="0.3">
      <c r="A14" s="7" t="s">
        <v>8</v>
      </c>
      <c r="B14" s="8">
        <v>36</v>
      </c>
    </row>
    <row r="15" spans="1:2" ht="18.75" x14ac:dyDescent="0.3">
      <c r="A15" s="10" t="s">
        <v>9</v>
      </c>
      <c r="B15" s="11">
        <f>SUM(B9:B14)</f>
        <v>529</v>
      </c>
    </row>
    <row r="16" spans="1:2" ht="18.75" x14ac:dyDescent="0.3">
      <c r="A16" s="6"/>
      <c r="B16" s="6"/>
    </row>
    <row r="17" spans="1:2" ht="18.75" x14ac:dyDescent="0.3">
      <c r="A17" s="6"/>
      <c r="B17" s="6"/>
    </row>
    <row r="18" spans="1:2" ht="18.75" x14ac:dyDescent="0.3">
      <c r="A18" s="17"/>
      <c r="B18" s="1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58F6-8D5B-4E9D-A141-0A040639F5D8}">
  <dimension ref="B1:C32"/>
  <sheetViews>
    <sheetView workbookViewId="0">
      <selection activeCell="C16" sqref="C11:C16"/>
    </sheetView>
  </sheetViews>
  <sheetFormatPr defaultRowHeight="15" x14ac:dyDescent="0.25"/>
  <cols>
    <col min="2" max="2" width="58.140625" customWidth="1"/>
    <col min="3" max="3" width="13.7109375" customWidth="1"/>
  </cols>
  <sheetData>
    <row r="1" spans="2:3" x14ac:dyDescent="0.25">
      <c r="B1" s="33" t="s">
        <v>0</v>
      </c>
      <c r="C1" s="33"/>
    </row>
    <row r="3" spans="2:3" x14ac:dyDescent="0.25">
      <c r="B3" s="33" t="s">
        <v>53</v>
      </c>
      <c r="C3" s="33"/>
    </row>
    <row r="5" spans="2:3" x14ac:dyDescent="0.25">
      <c r="B5" s="36" t="s">
        <v>1</v>
      </c>
      <c r="C5" s="36"/>
    </row>
    <row r="7" spans="2:3" x14ac:dyDescent="0.25">
      <c r="B7" s="1" t="s">
        <v>2</v>
      </c>
      <c r="C7" s="3">
        <v>38</v>
      </c>
    </row>
    <row r="8" spans="2:3" x14ac:dyDescent="0.25">
      <c r="C8" s="4"/>
    </row>
    <row r="9" spans="2:3" x14ac:dyDescent="0.25">
      <c r="B9" s="36" t="s">
        <v>3</v>
      </c>
      <c r="C9" s="36"/>
    </row>
    <row r="10" spans="2:3" x14ac:dyDescent="0.25">
      <c r="C10" s="4"/>
    </row>
    <row r="11" spans="2:3" x14ac:dyDescent="0.25">
      <c r="B11" s="1" t="s">
        <v>4</v>
      </c>
      <c r="C11" s="3">
        <v>158</v>
      </c>
    </row>
    <row r="12" spans="2:3" x14ac:dyDescent="0.25">
      <c r="B12" s="1" t="s">
        <v>5</v>
      </c>
      <c r="C12" s="3">
        <v>71</v>
      </c>
    </row>
    <row r="13" spans="2:3" x14ac:dyDescent="0.25">
      <c r="B13" s="1" t="s">
        <v>6</v>
      </c>
      <c r="C13" s="3">
        <v>21</v>
      </c>
    </row>
    <row r="14" spans="2:3" x14ac:dyDescent="0.25">
      <c r="B14" s="1" t="s">
        <v>7</v>
      </c>
      <c r="C14" s="3">
        <v>37</v>
      </c>
    </row>
    <row r="15" spans="2:3" x14ac:dyDescent="0.25">
      <c r="B15" s="1" t="s">
        <v>8</v>
      </c>
      <c r="C15" s="3">
        <v>31</v>
      </c>
    </row>
    <row r="16" spans="2:3" x14ac:dyDescent="0.25">
      <c r="B16" s="2" t="s">
        <v>9</v>
      </c>
      <c r="C16" s="5">
        <f>SUM(C11:C15)</f>
        <v>318</v>
      </c>
    </row>
    <row r="17" spans="2:3" x14ac:dyDescent="0.25">
      <c r="C17" s="4"/>
    </row>
    <row r="18" spans="2:3" x14ac:dyDescent="0.25">
      <c r="B18" s="35" t="s">
        <v>10</v>
      </c>
      <c r="C18" s="35"/>
    </row>
    <row r="19" spans="2:3" x14ac:dyDescent="0.25">
      <c r="C19" s="4"/>
    </row>
    <row r="20" spans="2:3" x14ac:dyDescent="0.25">
      <c r="B20" s="1" t="s">
        <v>11</v>
      </c>
      <c r="C20" s="3">
        <v>2</v>
      </c>
    </row>
    <row r="21" spans="2:3" x14ac:dyDescent="0.25">
      <c r="B21" s="1" t="s">
        <v>12</v>
      </c>
      <c r="C21" s="3">
        <v>30</v>
      </c>
    </row>
    <row r="22" spans="2:3" x14ac:dyDescent="0.25">
      <c r="B22" s="1" t="s">
        <v>13</v>
      </c>
      <c r="C22" s="3">
        <v>8</v>
      </c>
    </row>
    <row r="23" spans="2:3" x14ac:dyDescent="0.25">
      <c r="B23" s="1" t="s">
        <v>48</v>
      </c>
      <c r="C23" s="3">
        <v>0</v>
      </c>
    </row>
    <row r="24" spans="2:3" x14ac:dyDescent="0.25">
      <c r="B24" s="1" t="s">
        <v>5</v>
      </c>
      <c r="C24" s="3">
        <v>0</v>
      </c>
    </row>
    <row r="25" spans="2:3" x14ac:dyDescent="0.25">
      <c r="B25" s="1" t="s">
        <v>6</v>
      </c>
      <c r="C25" s="3">
        <v>0</v>
      </c>
    </row>
    <row r="26" spans="2:3" x14ac:dyDescent="0.25">
      <c r="B26" s="1" t="s">
        <v>14</v>
      </c>
      <c r="C26" s="3">
        <v>10</v>
      </c>
    </row>
    <row r="27" spans="2:3" x14ac:dyDescent="0.25">
      <c r="B27" s="1" t="s">
        <v>15</v>
      </c>
      <c r="C27" s="3">
        <v>541</v>
      </c>
    </row>
    <row r="28" spans="2:3" x14ac:dyDescent="0.25">
      <c r="B28" s="1" t="s">
        <v>16</v>
      </c>
      <c r="C28" s="3">
        <v>128</v>
      </c>
    </row>
    <row r="29" spans="2:3" x14ac:dyDescent="0.25">
      <c r="B29" s="2" t="s">
        <v>17</v>
      </c>
      <c r="C29" s="5">
        <f>SUM(C20:C28)</f>
        <v>719</v>
      </c>
    </row>
    <row r="32" spans="2:3" x14ac:dyDescent="0.25">
      <c r="B32" s="34" t="s">
        <v>49</v>
      </c>
      <c r="C32" s="34"/>
    </row>
  </sheetData>
  <mergeCells count="6">
    <mergeCell ref="B3:C3"/>
    <mergeCell ref="B1:C1"/>
    <mergeCell ref="B32:C32"/>
    <mergeCell ref="B18:C18"/>
    <mergeCell ref="B9:C9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AA3F-9770-4487-B94A-2A6CCA27B54D}">
  <dimension ref="A1:P74"/>
  <sheetViews>
    <sheetView topLeftCell="A46" workbookViewId="0">
      <selection activeCell="F75" sqref="F75"/>
    </sheetView>
  </sheetViews>
  <sheetFormatPr defaultRowHeight="15" x14ac:dyDescent="0.25"/>
  <cols>
    <col min="9" max="9" width="11" customWidth="1"/>
    <col min="11" max="11" width="11.28515625" customWidth="1"/>
  </cols>
  <sheetData>
    <row r="1" spans="1:13" x14ac:dyDescent="0.25">
      <c r="A1" t="s">
        <v>18</v>
      </c>
    </row>
    <row r="3" spans="1:13" x14ac:dyDescent="0.25">
      <c r="A3" t="s">
        <v>19</v>
      </c>
    </row>
    <row r="5" spans="1:13" x14ac:dyDescent="0.25">
      <c r="A5" t="s">
        <v>20</v>
      </c>
    </row>
    <row r="7" spans="1:13" x14ac:dyDescent="0.25">
      <c r="A7" t="s">
        <v>21</v>
      </c>
      <c r="B7">
        <v>2011</v>
      </c>
      <c r="C7">
        <v>2012</v>
      </c>
      <c r="D7">
        <v>2013</v>
      </c>
      <c r="E7">
        <v>2014</v>
      </c>
      <c r="F7">
        <v>2015</v>
      </c>
      <c r="G7">
        <v>2016</v>
      </c>
      <c r="H7">
        <v>2017</v>
      </c>
      <c r="I7">
        <v>2018</v>
      </c>
      <c r="J7">
        <v>2019</v>
      </c>
      <c r="K7">
        <v>2020</v>
      </c>
      <c r="L7">
        <v>2021</v>
      </c>
    </row>
    <row r="8" spans="1:13" x14ac:dyDescent="0.25">
      <c r="A8">
        <v>246</v>
      </c>
      <c r="B8">
        <v>357</v>
      </c>
      <c r="C8">
        <v>304</v>
      </c>
      <c r="D8">
        <v>272</v>
      </c>
      <c r="E8">
        <v>385</v>
      </c>
      <c r="F8">
        <v>277</v>
      </c>
      <c r="G8">
        <v>1308</v>
      </c>
      <c r="H8">
        <v>2442</v>
      </c>
      <c r="I8">
        <v>2868</v>
      </c>
      <c r="J8">
        <v>3821</v>
      </c>
      <c r="K8">
        <v>3548</v>
      </c>
      <c r="L8">
        <v>5301</v>
      </c>
    </row>
    <row r="10" spans="1:13" x14ac:dyDescent="0.25">
      <c r="A10" t="s">
        <v>22</v>
      </c>
    </row>
    <row r="12" spans="1:13" x14ac:dyDescent="0.25">
      <c r="A12" t="s">
        <v>50</v>
      </c>
    </row>
    <row r="14" spans="1:13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33</v>
      </c>
      <c r="L14" t="s">
        <v>34</v>
      </c>
    </row>
    <row r="15" spans="1:13" x14ac:dyDescent="0.25">
      <c r="A15">
        <v>205</v>
      </c>
      <c r="B15">
        <v>216</v>
      </c>
      <c r="C15">
        <v>356</v>
      </c>
      <c r="D15">
        <v>334</v>
      </c>
      <c r="E15">
        <v>404</v>
      </c>
      <c r="F15">
        <v>287</v>
      </c>
      <c r="G15">
        <v>387</v>
      </c>
      <c r="H15">
        <v>388</v>
      </c>
      <c r="I15">
        <v>356</v>
      </c>
      <c r="J15">
        <v>417</v>
      </c>
      <c r="K15">
        <v>290</v>
      </c>
      <c r="L15">
        <v>181</v>
      </c>
      <c r="M15">
        <f>SUM(A15:L15)</f>
        <v>3821</v>
      </c>
    </row>
    <row r="16" spans="1:13" x14ac:dyDescent="0.25">
      <c r="A16" t="s">
        <v>52</v>
      </c>
    </row>
    <row r="18" spans="1:16" x14ac:dyDescent="0.25">
      <c r="A18" t="s">
        <v>35</v>
      </c>
    </row>
    <row r="20" spans="1:16" x14ac:dyDescent="0.25">
      <c r="A20" t="s">
        <v>63</v>
      </c>
    </row>
    <row r="21" spans="1:16" x14ac:dyDescent="0.25">
      <c r="A21" s="32" t="s">
        <v>37</v>
      </c>
      <c r="B21" s="32" t="s">
        <v>62</v>
      </c>
      <c r="C21" s="32" t="s">
        <v>51</v>
      </c>
      <c r="D21" s="32" t="s">
        <v>67</v>
      </c>
      <c r="E21" s="32" t="s">
        <v>36</v>
      </c>
      <c r="F21" s="32" t="s">
        <v>38</v>
      </c>
      <c r="G21" s="32" t="s">
        <v>73</v>
      </c>
      <c r="H21" s="32" t="s">
        <v>54</v>
      </c>
      <c r="I21" s="32" t="s">
        <v>72</v>
      </c>
      <c r="J21" s="32" t="s">
        <v>40</v>
      </c>
      <c r="K21" s="32" t="s">
        <v>39</v>
      </c>
      <c r="L21" s="32" t="s">
        <v>66</v>
      </c>
      <c r="M21" s="32" t="s">
        <v>74</v>
      </c>
      <c r="N21" s="32" t="s">
        <v>82</v>
      </c>
      <c r="O21" s="32" t="s">
        <v>68</v>
      </c>
      <c r="P21" s="32" t="s">
        <v>83</v>
      </c>
    </row>
    <row r="24" spans="1:16" x14ac:dyDescent="0.25">
      <c r="A24">
        <v>1279</v>
      </c>
      <c r="B24">
        <v>851</v>
      </c>
      <c r="C24">
        <v>825</v>
      </c>
      <c r="D24">
        <v>603</v>
      </c>
      <c r="E24">
        <v>556</v>
      </c>
      <c r="F24">
        <v>380</v>
      </c>
      <c r="G24">
        <v>230</v>
      </c>
      <c r="H24">
        <v>200</v>
      </c>
      <c r="I24">
        <v>195</v>
      </c>
      <c r="J24">
        <v>178</v>
      </c>
      <c r="K24">
        <v>145</v>
      </c>
      <c r="L24">
        <v>132</v>
      </c>
      <c r="M24">
        <v>121</v>
      </c>
      <c r="N24">
        <v>112</v>
      </c>
      <c r="O24">
        <v>104</v>
      </c>
      <c r="P24">
        <v>103</v>
      </c>
    </row>
    <row r="29" spans="1:16" x14ac:dyDescent="0.25">
      <c r="A29" t="s">
        <v>64</v>
      </c>
    </row>
    <row r="31" spans="1:16" x14ac:dyDescent="0.25">
      <c r="A31" t="s">
        <v>23</v>
      </c>
      <c r="B31" t="s">
        <v>24</v>
      </c>
      <c r="C31" t="s">
        <v>25</v>
      </c>
      <c r="D31" t="s">
        <v>26</v>
      </c>
      <c r="E31" t="s">
        <v>27</v>
      </c>
      <c r="F31" t="s">
        <v>28</v>
      </c>
      <c r="G31" t="s">
        <v>29</v>
      </c>
      <c r="H31" t="s">
        <v>30</v>
      </c>
      <c r="I31" t="s">
        <v>31</v>
      </c>
      <c r="J31" t="s">
        <v>32</v>
      </c>
      <c r="K31" t="s">
        <v>33</v>
      </c>
      <c r="L31" t="s">
        <v>34</v>
      </c>
    </row>
    <row r="32" spans="1:16" x14ac:dyDescent="0.25">
      <c r="A32">
        <v>235</v>
      </c>
      <c r="B32">
        <v>151</v>
      </c>
      <c r="C32" s="27">
        <v>164</v>
      </c>
      <c r="D32" s="27">
        <v>13</v>
      </c>
      <c r="E32" s="27">
        <v>444</v>
      </c>
      <c r="F32" s="27">
        <v>469</v>
      </c>
      <c r="G32" s="27">
        <v>462</v>
      </c>
      <c r="H32" s="27">
        <v>500</v>
      </c>
      <c r="I32">
        <v>337</v>
      </c>
      <c r="J32">
        <v>266</v>
      </c>
      <c r="K32">
        <v>235</v>
      </c>
      <c r="L32">
        <v>272</v>
      </c>
      <c r="M32">
        <f>SUM(A32:L32)</f>
        <v>3548</v>
      </c>
    </row>
    <row r="33" spans="1:12" x14ac:dyDescent="0.25">
      <c r="A33" t="s">
        <v>57</v>
      </c>
    </row>
    <row r="35" spans="1:12" x14ac:dyDescent="0.25">
      <c r="A35">
        <f>SUM(A32:I32)</f>
        <v>2775</v>
      </c>
    </row>
    <row r="36" spans="1:12" x14ac:dyDescent="0.25">
      <c r="A36" t="s">
        <v>65</v>
      </c>
    </row>
    <row r="37" spans="1:12" x14ac:dyDescent="0.25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28</v>
      </c>
      <c r="G37" t="s">
        <v>29</v>
      </c>
      <c r="H37" t="s">
        <v>30</v>
      </c>
      <c r="I37" t="s">
        <v>31</v>
      </c>
      <c r="J37" t="s">
        <v>32</v>
      </c>
      <c r="K37" t="s">
        <v>33</v>
      </c>
      <c r="L37" t="s">
        <v>34</v>
      </c>
    </row>
    <row r="38" spans="1:12" x14ac:dyDescent="0.25">
      <c r="A38">
        <v>172</v>
      </c>
      <c r="B38">
        <v>85</v>
      </c>
      <c r="C38" s="27">
        <v>226</v>
      </c>
      <c r="D38" s="27">
        <v>117</v>
      </c>
      <c r="E38" s="27">
        <v>268</v>
      </c>
      <c r="F38" s="27">
        <v>402</v>
      </c>
      <c r="G38" s="27">
        <v>573</v>
      </c>
      <c r="H38" s="27">
        <v>605</v>
      </c>
      <c r="I38" s="27">
        <v>747</v>
      </c>
      <c r="J38" s="27">
        <v>714</v>
      </c>
      <c r="K38" s="27">
        <v>659</v>
      </c>
      <c r="L38" s="27">
        <v>733</v>
      </c>
    </row>
    <row r="39" spans="1:12" x14ac:dyDescent="0.25">
      <c r="G39">
        <f>SUM(A38:L38)</f>
        <v>5301</v>
      </c>
    </row>
    <row r="59" spans="1:12" x14ac:dyDescent="0.25">
      <c r="A59" t="s">
        <v>69</v>
      </c>
    </row>
    <row r="60" spans="1:12" x14ac:dyDescent="0.25">
      <c r="A60" t="s">
        <v>23</v>
      </c>
      <c r="B60" t="s">
        <v>24</v>
      </c>
      <c r="C60" t="s">
        <v>25</v>
      </c>
      <c r="D60" t="s">
        <v>26</v>
      </c>
      <c r="E60" t="s">
        <v>27</v>
      </c>
      <c r="F60" t="s">
        <v>28</v>
      </c>
      <c r="G60" t="s">
        <v>29</v>
      </c>
      <c r="H60" t="s">
        <v>30</v>
      </c>
      <c r="I60" t="s">
        <v>31</v>
      </c>
      <c r="J60" t="s">
        <v>32</v>
      </c>
      <c r="K60" t="s">
        <v>33</v>
      </c>
      <c r="L60" t="s">
        <v>34</v>
      </c>
    </row>
    <row r="61" spans="1:12" x14ac:dyDescent="0.25">
      <c r="A61">
        <v>522</v>
      </c>
      <c r="B61">
        <v>422</v>
      </c>
      <c r="C61" s="27">
        <v>632</v>
      </c>
      <c r="D61" s="27">
        <v>711</v>
      </c>
      <c r="E61" s="27">
        <v>735</v>
      </c>
      <c r="F61" s="27">
        <v>725</v>
      </c>
      <c r="G61" s="27">
        <v>575</v>
      </c>
      <c r="H61" s="27">
        <v>640</v>
      </c>
      <c r="I61" s="27">
        <v>488</v>
      </c>
      <c r="J61" s="27">
        <v>494</v>
      </c>
      <c r="K61" s="27">
        <v>457</v>
      </c>
      <c r="L61" s="27"/>
    </row>
    <row r="69" spans="1:12" x14ac:dyDescent="0.25">
      <c r="A69" t="s">
        <v>79</v>
      </c>
    </row>
    <row r="70" spans="1:12" x14ac:dyDescent="0.25">
      <c r="A70" t="s">
        <v>23</v>
      </c>
      <c r="B70" t="s">
        <v>24</v>
      </c>
      <c r="C70" t="s">
        <v>25</v>
      </c>
      <c r="D70" t="s">
        <v>26</v>
      </c>
      <c r="E70" t="s">
        <v>27</v>
      </c>
      <c r="F70" t="s">
        <v>28</v>
      </c>
      <c r="G70" t="s">
        <v>29</v>
      </c>
      <c r="H70" t="s">
        <v>30</v>
      </c>
      <c r="I70" t="s">
        <v>31</v>
      </c>
      <c r="J70" t="s">
        <v>32</v>
      </c>
      <c r="K70" t="s">
        <v>33</v>
      </c>
      <c r="L70" t="s">
        <v>34</v>
      </c>
    </row>
    <row r="71" spans="1:12" x14ac:dyDescent="0.25">
      <c r="A71">
        <f>834-B71</f>
        <v>440</v>
      </c>
      <c r="B71">
        <v>394</v>
      </c>
      <c r="C71">
        <v>566</v>
      </c>
      <c r="D71">
        <v>517</v>
      </c>
      <c r="E71">
        <v>604</v>
      </c>
      <c r="F71">
        <v>632</v>
      </c>
      <c r="G71">
        <v>603</v>
      </c>
      <c r="H71">
        <v>919</v>
      </c>
    </row>
    <row r="74" spans="1:12" x14ac:dyDescent="0.25">
      <c r="F74">
        <f>SUM(A71:H71)</f>
        <v>4675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B691-58D1-4492-BE89-AD89363BC3B0}">
  <dimension ref="A1:I15"/>
  <sheetViews>
    <sheetView workbookViewId="0">
      <selection activeCell="C33" sqref="C33"/>
    </sheetView>
  </sheetViews>
  <sheetFormatPr defaultRowHeight="15" x14ac:dyDescent="0.25"/>
  <cols>
    <col min="1" max="1" width="13.28515625" customWidth="1"/>
    <col min="2" max="2" width="9.42578125" customWidth="1"/>
  </cols>
  <sheetData>
    <row r="1" spans="1:9" ht="18.75" x14ac:dyDescent="0.3">
      <c r="A1" s="22" t="s">
        <v>58</v>
      </c>
    </row>
    <row r="2" spans="1:9" ht="18.75" x14ac:dyDescent="0.3">
      <c r="A2" s="25" t="s">
        <v>21</v>
      </c>
      <c r="B2" s="24">
        <v>246</v>
      </c>
    </row>
    <row r="3" spans="1:9" ht="18.75" x14ac:dyDescent="0.3">
      <c r="A3" s="23">
        <v>2011</v>
      </c>
      <c r="B3" s="24">
        <v>357</v>
      </c>
      <c r="C3" s="20"/>
      <c r="D3" s="20"/>
      <c r="E3" s="20"/>
      <c r="F3" s="20"/>
      <c r="G3" s="20"/>
      <c r="H3" s="20"/>
      <c r="I3" s="20"/>
    </row>
    <row r="4" spans="1:9" ht="18.75" x14ac:dyDescent="0.3">
      <c r="A4" s="23">
        <v>2012</v>
      </c>
      <c r="B4" s="24">
        <v>304</v>
      </c>
    </row>
    <row r="5" spans="1:9" ht="18.75" x14ac:dyDescent="0.3">
      <c r="A5" s="23">
        <v>2013</v>
      </c>
      <c r="B5" s="24">
        <v>272</v>
      </c>
    </row>
    <row r="6" spans="1:9" ht="18.75" x14ac:dyDescent="0.3">
      <c r="A6" s="23">
        <v>2014</v>
      </c>
      <c r="B6" s="24">
        <v>385</v>
      </c>
    </row>
    <row r="7" spans="1:9" ht="18.75" x14ac:dyDescent="0.3">
      <c r="A7" s="23">
        <v>2015</v>
      </c>
      <c r="B7" s="24">
        <v>277</v>
      </c>
      <c r="D7">
        <f>B7+B8+B9</f>
        <v>4027</v>
      </c>
    </row>
    <row r="8" spans="1:9" ht="18.75" x14ac:dyDescent="0.3">
      <c r="A8" s="23">
        <v>2016</v>
      </c>
      <c r="B8" s="24">
        <v>1308</v>
      </c>
    </row>
    <row r="9" spans="1:9" ht="18.75" x14ac:dyDescent="0.3">
      <c r="A9" s="23">
        <v>2017</v>
      </c>
      <c r="B9" s="24">
        <v>2442</v>
      </c>
    </row>
    <row r="10" spans="1:9" ht="18.75" x14ac:dyDescent="0.3">
      <c r="A10" s="23">
        <v>2018</v>
      </c>
      <c r="B10" s="24">
        <v>2868</v>
      </c>
    </row>
    <row r="11" spans="1:9" ht="18.75" x14ac:dyDescent="0.3">
      <c r="A11" s="23">
        <v>2019</v>
      </c>
      <c r="B11" s="24">
        <v>3821</v>
      </c>
    </row>
    <row r="12" spans="1:9" ht="18.75" x14ac:dyDescent="0.3">
      <c r="A12" s="23">
        <v>2020</v>
      </c>
      <c r="B12" s="24">
        <v>3548</v>
      </c>
    </row>
    <row r="13" spans="1:9" ht="18.75" x14ac:dyDescent="0.3">
      <c r="A13" s="23">
        <v>2021</v>
      </c>
      <c r="B13" s="24">
        <v>5301</v>
      </c>
    </row>
    <row r="14" spans="1:9" ht="18.75" x14ac:dyDescent="0.3">
      <c r="A14" s="25" t="s">
        <v>59</v>
      </c>
      <c r="B14" s="26">
        <f>SUM(B2:B13)</f>
        <v>21129</v>
      </c>
    </row>
    <row r="15" spans="1:9" x14ac:dyDescent="0.25">
      <c r="A15" t="s">
        <v>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EFF8-E7F9-4AFC-B32C-0ACE4BEA07E3}">
  <dimension ref="A1:B15"/>
  <sheetViews>
    <sheetView workbookViewId="0">
      <selection activeCell="B10" sqref="B10"/>
    </sheetView>
  </sheetViews>
  <sheetFormatPr defaultRowHeight="15" x14ac:dyDescent="0.25"/>
  <cols>
    <col min="1" max="1" width="15.42578125" customWidth="1"/>
    <col min="2" max="2" width="10.7109375" customWidth="1"/>
  </cols>
  <sheetData>
    <row r="1" spans="1:2" ht="18.75" x14ac:dyDescent="0.3">
      <c r="A1" s="22" t="s">
        <v>80</v>
      </c>
    </row>
    <row r="2" spans="1:2" ht="18.75" x14ac:dyDescent="0.3">
      <c r="A2" s="6" t="s">
        <v>23</v>
      </c>
      <c r="B2" s="22">
        <v>440</v>
      </c>
    </row>
    <row r="3" spans="1:2" ht="18.75" x14ac:dyDescent="0.3">
      <c r="A3" s="6" t="s">
        <v>24</v>
      </c>
      <c r="B3" s="22">
        <v>394</v>
      </c>
    </row>
    <row r="4" spans="1:2" ht="18.75" x14ac:dyDescent="0.3">
      <c r="A4" s="6" t="s">
        <v>25</v>
      </c>
      <c r="B4" s="22">
        <v>566</v>
      </c>
    </row>
    <row r="5" spans="1:2" ht="18.75" x14ac:dyDescent="0.3">
      <c r="A5" s="6" t="s">
        <v>26</v>
      </c>
      <c r="B5" s="22">
        <v>517</v>
      </c>
    </row>
    <row r="6" spans="1:2" ht="18.75" x14ac:dyDescent="0.3">
      <c r="A6" s="6" t="s">
        <v>27</v>
      </c>
      <c r="B6" s="22">
        <v>604</v>
      </c>
    </row>
    <row r="7" spans="1:2" ht="18.75" x14ac:dyDescent="0.3">
      <c r="A7" s="6" t="s">
        <v>28</v>
      </c>
      <c r="B7" s="22">
        <v>632</v>
      </c>
    </row>
    <row r="8" spans="1:2" ht="18.75" x14ac:dyDescent="0.3">
      <c r="A8" s="6" t="s">
        <v>29</v>
      </c>
      <c r="B8" s="22">
        <v>603</v>
      </c>
    </row>
    <row r="9" spans="1:2" ht="18.75" x14ac:dyDescent="0.3">
      <c r="A9" s="6" t="s">
        <v>30</v>
      </c>
      <c r="B9" s="22">
        <v>919</v>
      </c>
    </row>
    <row r="10" spans="1:2" ht="18.75" x14ac:dyDescent="0.3">
      <c r="A10" s="6" t="s">
        <v>31</v>
      </c>
      <c r="B10" s="22"/>
    </row>
    <row r="11" spans="1:2" ht="18.75" x14ac:dyDescent="0.3">
      <c r="A11" s="6" t="s">
        <v>32</v>
      </c>
      <c r="B11" s="22"/>
    </row>
    <row r="12" spans="1:2" ht="18.75" x14ac:dyDescent="0.3">
      <c r="A12" s="6" t="s">
        <v>33</v>
      </c>
      <c r="B12" s="22"/>
    </row>
    <row r="13" spans="1:2" ht="18.75" x14ac:dyDescent="0.3">
      <c r="A13" s="6" t="s">
        <v>34</v>
      </c>
      <c r="B13" s="22"/>
    </row>
    <row r="14" spans="1:2" ht="18.75" x14ac:dyDescent="0.3">
      <c r="A14" s="6" t="s">
        <v>59</v>
      </c>
      <c r="B14" s="22">
        <f>SUM(B2:B13)</f>
        <v>4675</v>
      </c>
    </row>
    <row r="15" spans="1:2" x14ac:dyDescent="0.25">
      <c r="A15" t="s">
        <v>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BD38-3C38-4631-AAB9-6B6AB82A35DB}">
  <dimension ref="A1:F15"/>
  <sheetViews>
    <sheetView workbookViewId="0">
      <selection activeCell="J14" sqref="J14"/>
    </sheetView>
  </sheetViews>
  <sheetFormatPr defaultRowHeight="15" x14ac:dyDescent="0.25"/>
  <cols>
    <col min="1" max="1" width="34.85546875" customWidth="1"/>
    <col min="2" max="2" width="6.7109375" customWidth="1"/>
    <col min="8" max="8" width="14.28515625" customWidth="1"/>
  </cols>
  <sheetData>
    <row r="1" spans="1:6" ht="18.75" x14ac:dyDescent="0.3">
      <c r="A1" s="28" t="s">
        <v>84</v>
      </c>
    </row>
    <row r="2" spans="1:6" ht="18.75" x14ac:dyDescent="0.3">
      <c r="A2" s="29" t="s">
        <v>91</v>
      </c>
    </row>
    <row r="3" spans="1:6" ht="18.75" x14ac:dyDescent="0.3">
      <c r="A3" s="6" t="s">
        <v>38</v>
      </c>
      <c r="B3" s="29">
        <v>3526</v>
      </c>
    </row>
    <row r="4" spans="1:6" ht="18.75" x14ac:dyDescent="0.3">
      <c r="A4" s="6" t="s">
        <v>82</v>
      </c>
      <c r="B4" s="29">
        <v>309</v>
      </c>
    </row>
    <row r="5" spans="1:6" ht="18.75" x14ac:dyDescent="0.3">
      <c r="A5" s="6" t="s">
        <v>36</v>
      </c>
      <c r="B5" s="29">
        <v>122</v>
      </c>
    </row>
    <row r="6" spans="1:6" ht="18.75" x14ac:dyDescent="0.3">
      <c r="A6" s="6" t="s">
        <v>62</v>
      </c>
      <c r="B6" s="29">
        <v>110</v>
      </c>
    </row>
    <row r="7" spans="1:6" ht="18.75" x14ac:dyDescent="0.3">
      <c r="A7" s="6" t="s">
        <v>83</v>
      </c>
      <c r="B7" s="29">
        <v>83</v>
      </c>
    </row>
    <row r="8" spans="1:6" ht="18.75" x14ac:dyDescent="0.3">
      <c r="A8" s="6" t="s">
        <v>37</v>
      </c>
      <c r="B8" s="29">
        <v>81</v>
      </c>
    </row>
    <row r="9" spans="1:6" ht="18.75" x14ac:dyDescent="0.3">
      <c r="A9" s="6" t="s">
        <v>67</v>
      </c>
      <c r="B9" s="29">
        <v>67</v>
      </c>
    </row>
    <row r="10" spans="1:6" ht="18.75" x14ac:dyDescent="0.3">
      <c r="A10" s="6" t="s">
        <v>72</v>
      </c>
      <c r="B10" s="29">
        <v>60</v>
      </c>
    </row>
    <row r="11" spans="1:6" ht="18.75" x14ac:dyDescent="0.3">
      <c r="A11" s="6" t="s">
        <v>85</v>
      </c>
      <c r="B11" s="29">
        <v>59</v>
      </c>
    </row>
    <row r="12" spans="1:6" ht="18.75" x14ac:dyDescent="0.3">
      <c r="A12" s="6" t="s">
        <v>51</v>
      </c>
      <c r="B12" s="29">
        <v>42</v>
      </c>
    </row>
    <row r="13" spans="1:6" ht="18.75" x14ac:dyDescent="0.3">
      <c r="A13" s="6" t="s">
        <v>54</v>
      </c>
      <c r="B13" s="29">
        <v>25</v>
      </c>
    </row>
    <row r="14" spans="1:6" ht="18.75" x14ac:dyDescent="0.3">
      <c r="A14" s="6"/>
      <c r="B14" s="29"/>
    </row>
    <row r="15" spans="1:6" ht="18.75" x14ac:dyDescent="0.3">
      <c r="A15" s="6" t="s">
        <v>49</v>
      </c>
      <c r="B15" s="6"/>
      <c r="C15" s="6"/>
      <c r="D15" s="6"/>
      <c r="E15" s="6"/>
      <c r="F15" s="6"/>
    </row>
  </sheetData>
  <sortState xmlns:xlrd2="http://schemas.microsoft.com/office/spreadsheetml/2017/richdata2" ref="A3:B12">
    <sortCondition descending="1" ref="B3:B12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DFC2-61E5-4170-B9BE-CB97453637DD}">
  <dimension ref="A1:L19"/>
  <sheetViews>
    <sheetView workbookViewId="0">
      <selection activeCell="B12" sqref="B12"/>
    </sheetView>
  </sheetViews>
  <sheetFormatPr defaultRowHeight="15" x14ac:dyDescent="0.25"/>
  <cols>
    <col min="1" max="1" width="35" customWidth="1"/>
  </cols>
  <sheetData>
    <row r="1" spans="1:12" s="27" customFormat="1" ht="18.75" x14ac:dyDescent="0.3">
      <c r="A1" s="28" t="s">
        <v>86</v>
      </c>
      <c r="B1" s="29"/>
      <c r="C1" s="29"/>
      <c r="D1" s="29"/>
      <c r="E1" s="29"/>
      <c r="F1" s="29"/>
      <c r="G1" s="29"/>
    </row>
    <row r="2" spans="1:12" ht="18.75" x14ac:dyDescent="0.3">
      <c r="A2" s="6" t="s">
        <v>90</v>
      </c>
      <c r="B2" s="6"/>
      <c r="C2" s="6"/>
      <c r="D2" s="6"/>
      <c r="E2" s="6"/>
      <c r="F2" s="6"/>
      <c r="G2" s="6"/>
    </row>
    <row r="3" spans="1:12" ht="18.75" x14ac:dyDescent="0.3">
      <c r="A3" s="6" t="s">
        <v>72</v>
      </c>
      <c r="B3" s="6">
        <v>38</v>
      </c>
      <c r="C3" s="6"/>
      <c r="D3" s="6"/>
      <c r="E3" s="6"/>
      <c r="F3" s="6"/>
      <c r="G3" s="6"/>
    </row>
    <row r="4" spans="1:12" ht="18.75" x14ac:dyDescent="0.3">
      <c r="A4" s="6" t="s">
        <v>83</v>
      </c>
      <c r="B4" s="6">
        <v>9</v>
      </c>
      <c r="C4" s="6"/>
      <c r="D4" s="6"/>
      <c r="E4" s="6"/>
      <c r="F4" s="6"/>
      <c r="G4" s="6"/>
    </row>
    <row r="5" spans="1:12" ht="18.75" x14ac:dyDescent="0.3">
      <c r="A5" s="6" t="s">
        <v>73</v>
      </c>
      <c r="B5" s="6">
        <v>8</v>
      </c>
      <c r="C5" s="6"/>
      <c r="D5" s="6"/>
      <c r="E5" s="6"/>
      <c r="F5" s="6"/>
      <c r="G5" s="6"/>
    </row>
    <row r="6" spans="1:12" ht="18.75" x14ac:dyDescent="0.3">
      <c r="A6" s="6" t="s">
        <v>55</v>
      </c>
      <c r="B6" s="6">
        <v>4</v>
      </c>
      <c r="C6" s="6"/>
      <c r="D6" s="6"/>
      <c r="E6" s="6"/>
      <c r="F6" s="6"/>
      <c r="G6" s="6"/>
    </row>
    <row r="7" spans="1:12" ht="18.75" x14ac:dyDescent="0.3">
      <c r="A7" s="6" t="s">
        <v>37</v>
      </c>
      <c r="B7" s="6">
        <v>3</v>
      </c>
      <c r="C7" s="6"/>
      <c r="D7" s="6"/>
      <c r="E7" s="6"/>
      <c r="F7" s="6"/>
      <c r="G7" s="6"/>
      <c r="L7" s="27"/>
    </row>
    <row r="8" spans="1:12" ht="18.75" x14ac:dyDescent="0.3">
      <c r="A8" s="6" t="s">
        <v>88</v>
      </c>
      <c r="B8" s="6">
        <v>3</v>
      </c>
      <c r="C8" s="6"/>
      <c r="D8" s="6"/>
      <c r="E8" s="6"/>
      <c r="F8" s="6"/>
      <c r="G8" s="6"/>
      <c r="L8" s="27"/>
    </row>
    <row r="9" spans="1:12" ht="18.75" x14ac:dyDescent="0.3">
      <c r="A9" s="6" t="s">
        <v>67</v>
      </c>
      <c r="B9" s="6">
        <v>2</v>
      </c>
      <c r="C9" s="6"/>
      <c r="D9" s="6"/>
      <c r="E9" s="6"/>
      <c r="F9" s="6"/>
      <c r="G9" s="6"/>
      <c r="L9" s="27"/>
    </row>
    <row r="10" spans="1:12" ht="18.75" x14ac:dyDescent="0.3">
      <c r="A10" s="6" t="s">
        <v>68</v>
      </c>
      <c r="B10" s="6">
        <v>2</v>
      </c>
      <c r="C10" s="6"/>
      <c r="D10" s="6"/>
      <c r="E10" s="6"/>
      <c r="F10" s="6"/>
      <c r="G10" s="6"/>
      <c r="L10" s="27"/>
    </row>
    <row r="11" spans="1:12" ht="18.75" x14ac:dyDescent="0.3">
      <c r="A11" s="6" t="s">
        <v>59</v>
      </c>
      <c r="B11" s="6">
        <f>SUM(B3:B10)</f>
        <v>69</v>
      </c>
      <c r="C11" s="6"/>
      <c r="D11" s="6"/>
      <c r="E11" s="6"/>
      <c r="F11" s="6"/>
      <c r="G11" s="6"/>
      <c r="L11" s="27"/>
    </row>
    <row r="12" spans="1:12" ht="18.75" x14ac:dyDescent="0.3">
      <c r="A12" s="6" t="s">
        <v>49</v>
      </c>
      <c r="B12" s="6"/>
      <c r="C12" s="6"/>
      <c r="D12" s="6"/>
      <c r="E12" s="6"/>
      <c r="F12" s="6"/>
      <c r="G12" s="6"/>
      <c r="L12" s="27"/>
    </row>
    <row r="13" spans="1:12" ht="18.75" x14ac:dyDescent="0.3">
      <c r="A13" s="6"/>
      <c r="B13" s="6"/>
      <c r="C13" s="6"/>
      <c r="D13" s="6"/>
      <c r="E13" s="6"/>
      <c r="F13" s="6"/>
      <c r="G13" s="6"/>
      <c r="L13" s="27"/>
    </row>
    <row r="14" spans="1:12" x14ac:dyDescent="0.25">
      <c r="L14" s="27"/>
    </row>
    <row r="15" spans="1:12" x14ac:dyDescent="0.25">
      <c r="L15" s="27"/>
    </row>
    <row r="16" spans="1:12" x14ac:dyDescent="0.25">
      <c r="L16" s="27"/>
    </row>
    <row r="17" spans="12:12" x14ac:dyDescent="0.25">
      <c r="L17" s="27"/>
    </row>
    <row r="18" spans="12:12" x14ac:dyDescent="0.25">
      <c r="L18" s="27"/>
    </row>
    <row r="19" spans="12:12" x14ac:dyDescent="0.25">
      <c r="L19" s="27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CC3A-BBD8-44F5-95ED-F5AD1DDC6F63}">
  <dimension ref="A1:M51"/>
  <sheetViews>
    <sheetView topLeftCell="A49" workbookViewId="0">
      <selection activeCell="H77" sqref="H77"/>
    </sheetView>
  </sheetViews>
  <sheetFormatPr defaultRowHeight="15" x14ac:dyDescent="0.25"/>
  <cols>
    <col min="11" max="11" width="10.140625" customWidth="1"/>
    <col min="12" max="12" width="10" customWidth="1"/>
  </cols>
  <sheetData>
    <row r="1" spans="1:12" x14ac:dyDescent="0.25">
      <c r="A1" t="s">
        <v>41</v>
      </c>
    </row>
    <row r="3" spans="1:12" x14ac:dyDescent="0.25">
      <c r="A3" t="s">
        <v>42</v>
      </c>
    </row>
    <row r="5" spans="1:12" x14ac:dyDescent="0.25">
      <c r="A5" t="s">
        <v>43</v>
      </c>
    </row>
    <row r="9" spans="1:12" x14ac:dyDescent="0.25">
      <c r="A9" t="s">
        <v>44</v>
      </c>
      <c r="B9">
        <v>2011</v>
      </c>
      <c r="C9">
        <v>2012</v>
      </c>
      <c r="D9">
        <v>2013</v>
      </c>
      <c r="E9">
        <v>2014</v>
      </c>
      <c r="F9">
        <v>2015</v>
      </c>
      <c r="G9">
        <v>2016</v>
      </c>
      <c r="H9">
        <v>2017</v>
      </c>
      <c r="I9">
        <v>2018</v>
      </c>
      <c r="J9">
        <v>2019</v>
      </c>
      <c r="K9">
        <v>2020</v>
      </c>
      <c r="L9">
        <v>2021</v>
      </c>
    </row>
    <row r="10" spans="1:12" x14ac:dyDescent="0.25">
      <c r="A10">
        <v>209</v>
      </c>
      <c r="B10">
        <v>24</v>
      </c>
      <c r="C10">
        <v>34</v>
      </c>
      <c r="D10">
        <v>37</v>
      </c>
      <c r="E10">
        <v>44</v>
      </c>
      <c r="F10">
        <v>46</v>
      </c>
      <c r="G10">
        <v>170</v>
      </c>
      <c r="H10">
        <v>152</v>
      </c>
      <c r="I10">
        <v>104</v>
      </c>
      <c r="J10">
        <v>88</v>
      </c>
      <c r="K10">
        <v>83</v>
      </c>
      <c r="L10">
        <v>19</v>
      </c>
    </row>
    <row r="16" spans="1:12" x14ac:dyDescent="0.25">
      <c r="A16" t="s">
        <v>45</v>
      </c>
    </row>
    <row r="18" spans="1:13" x14ac:dyDescent="0.25">
      <c r="A18" t="s">
        <v>46</v>
      </c>
    </row>
    <row r="22" spans="1:13" x14ac:dyDescent="0.25">
      <c r="A22" t="s">
        <v>47</v>
      </c>
      <c r="B22" t="s">
        <v>24</v>
      </c>
      <c r="C22" t="s">
        <v>25</v>
      </c>
      <c r="D22" t="s">
        <v>26</v>
      </c>
      <c r="E22" t="s">
        <v>27</v>
      </c>
      <c r="F22" t="s">
        <v>28</v>
      </c>
      <c r="G22" t="s">
        <v>29</v>
      </c>
      <c r="H22" t="s">
        <v>30</v>
      </c>
      <c r="I22" t="s">
        <v>31</v>
      </c>
      <c r="J22" t="s">
        <v>32</v>
      </c>
      <c r="K22" t="s">
        <v>33</v>
      </c>
      <c r="L22" t="s">
        <v>34</v>
      </c>
    </row>
    <row r="23" spans="1:13" x14ac:dyDescent="0.25">
      <c r="A23">
        <v>6</v>
      </c>
      <c r="B23">
        <v>12</v>
      </c>
      <c r="C23">
        <v>4</v>
      </c>
      <c r="D23">
        <v>2</v>
      </c>
      <c r="E23">
        <v>14</v>
      </c>
      <c r="F23">
        <v>5</v>
      </c>
      <c r="G23">
        <v>2</v>
      </c>
      <c r="H23">
        <v>7</v>
      </c>
      <c r="I23">
        <v>3</v>
      </c>
      <c r="J23">
        <v>8</v>
      </c>
      <c r="K23">
        <v>6</v>
      </c>
      <c r="L23">
        <v>19</v>
      </c>
      <c r="M23">
        <f>SUM(A23:L23)</f>
        <v>88</v>
      </c>
    </row>
    <row r="31" spans="1:13" x14ac:dyDescent="0.25">
      <c r="A31" t="s">
        <v>78</v>
      </c>
      <c r="B31" t="s">
        <v>83</v>
      </c>
      <c r="C31" t="s">
        <v>55</v>
      </c>
      <c r="D31" t="s">
        <v>68</v>
      </c>
      <c r="E31" s="31" t="s">
        <v>37</v>
      </c>
      <c r="F31" s="31" t="s">
        <v>73</v>
      </c>
      <c r="G31" s="31" t="s">
        <v>88</v>
      </c>
      <c r="H31" s="31"/>
      <c r="I31" s="31"/>
      <c r="J31" s="31"/>
      <c r="K31" s="20"/>
      <c r="L31" s="20"/>
    </row>
    <row r="32" spans="1:13" x14ac:dyDescent="0.25">
      <c r="A32">
        <v>22</v>
      </c>
      <c r="B32">
        <v>8</v>
      </c>
      <c r="C32">
        <v>3</v>
      </c>
      <c r="D32">
        <v>2</v>
      </c>
      <c r="E32" s="31">
        <v>2</v>
      </c>
      <c r="F32" s="31">
        <v>1</v>
      </c>
      <c r="G32" s="31">
        <v>1</v>
      </c>
      <c r="H32" s="31"/>
      <c r="I32" s="31"/>
      <c r="J32" s="31"/>
    </row>
    <row r="40" spans="1:12" x14ac:dyDescent="0.25">
      <c r="A40" t="s">
        <v>56</v>
      </c>
    </row>
    <row r="41" spans="1:12" x14ac:dyDescent="0.25">
      <c r="A41" t="s">
        <v>46</v>
      </c>
    </row>
    <row r="42" spans="1:12" x14ac:dyDescent="0.25">
      <c r="A42" t="s">
        <v>47</v>
      </c>
      <c r="B42" t="s">
        <v>24</v>
      </c>
      <c r="C42" t="s">
        <v>25</v>
      </c>
      <c r="D42" t="s">
        <v>26</v>
      </c>
      <c r="E42" t="s">
        <v>27</v>
      </c>
      <c r="F42" t="s">
        <v>28</v>
      </c>
      <c r="G42" t="s">
        <v>29</v>
      </c>
      <c r="H42" t="s">
        <v>30</v>
      </c>
      <c r="I42" t="s">
        <v>31</v>
      </c>
      <c r="J42" t="s">
        <v>32</v>
      </c>
      <c r="K42" t="s">
        <v>33</v>
      </c>
      <c r="L42" t="s">
        <v>34</v>
      </c>
    </row>
    <row r="43" spans="1:12" x14ac:dyDescent="0.25">
      <c r="A43">
        <v>1</v>
      </c>
      <c r="B43">
        <v>2</v>
      </c>
      <c r="C43">
        <v>2</v>
      </c>
      <c r="D43">
        <v>4</v>
      </c>
      <c r="E43">
        <v>2</v>
      </c>
      <c r="F43">
        <v>1</v>
      </c>
      <c r="G43">
        <v>1</v>
      </c>
      <c r="H43">
        <v>0</v>
      </c>
      <c r="I43">
        <v>1</v>
      </c>
      <c r="J43">
        <v>1</v>
      </c>
      <c r="K43">
        <v>2</v>
      </c>
      <c r="L43">
        <v>2</v>
      </c>
    </row>
    <row r="48" spans="1:12" x14ac:dyDescent="0.25">
      <c r="A48" t="s">
        <v>70</v>
      </c>
    </row>
    <row r="49" spans="1:12" x14ac:dyDescent="0.25">
      <c r="A49" t="s">
        <v>46</v>
      </c>
    </row>
    <row r="50" spans="1:12" x14ac:dyDescent="0.25">
      <c r="A50" t="s">
        <v>47</v>
      </c>
      <c r="B50" t="s">
        <v>24</v>
      </c>
      <c r="C50" t="s">
        <v>25</v>
      </c>
      <c r="D50" t="s">
        <v>26</v>
      </c>
      <c r="E50" t="s">
        <v>27</v>
      </c>
      <c r="F50" t="s">
        <v>28</v>
      </c>
      <c r="G50" t="s">
        <v>29</v>
      </c>
      <c r="H50" t="s">
        <v>30</v>
      </c>
      <c r="I50" t="s">
        <v>31</v>
      </c>
      <c r="J50" t="s">
        <v>32</v>
      </c>
      <c r="K50" t="s">
        <v>33</v>
      </c>
      <c r="L50" t="s">
        <v>34</v>
      </c>
    </row>
    <row r="51" spans="1:12" x14ac:dyDescent="0.25">
      <c r="A51">
        <v>5</v>
      </c>
      <c r="B51">
        <v>10</v>
      </c>
      <c r="C51">
        <v>8</v>
      </c>
      <c r="D51">
        <v>12</v>
      </c>
      <c r="E51">
        <v>1</v>
      </c>
      <c r="F51">
        <v>3</v>
      </c>
      <c r="G51">
        <v>16</v>
      </c>
      <c r="H51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Integracija aktualni podatki</vt:lpstr>
      <vt:lpstr>Sprejem aktualni podatki</vt:lpstr>
      <vt:lpstr>Aktualni podatki</vt:lpstr>
      <vt:lpstr>Sprejem</vt:lpstr>
      <vt:lpstr>Prosilci po letih</vt:lpstr>
      <vt:lpstr>Prosilci po mesecih</vt:lpstr>
      <vt:lpstr>Prosilci po izvoru 2020, 2021, </vt:lpstr>
      <vt:lpstr>OMZ po izvoru 2020, 2021, 2022</vt:lpstr>
      <vt:lpstr>Integracija</vt:lpstr>
      <vt:lpstr>OMZ po mesecih</vt:lpstr>
      <vt:lpstr>OMZ po letih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Vodopivec</dc:creator>
  <cp:lastModifiedBy>Luka Vodopivec</cp:lastModifiedBy>
  <cp:lastPrinted>2023-09-14T06:29:41Z</cp:lastPrinted>
  <dcterms:created xsi:type="dcterms:W3CDTF">2019-08-23T08:15:22Z</dcterms:created>
  <dcterms:modified xsi:type="dcterms:W3CDTF">2023-09-22T12:41:13Z</dcterms:modified>
</cp:coreProperties>
</file>