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ad.sigov.si\usr\F-J\GolobM30\Documents\URSOO\RRF\Spremljanje in poročanje\prejemniki sredstev_100 največjih\september_2026\"/>
    </mc:Choice>
  </mc:AlternateContent>
  <xr:revisionPtr revIDLastSave="0" documentId="13_ncr:1_{EE4E1BDB-1AE3-4255-913C-9AE340500428}" xr6:coauthVersionLast="47" xr6:coauthVersionMax="47" xr10:uidLastSave="{00000000-0000-0000-0000-000000000000}"/>
  <bookViews>
    <workbookView xWindow="28690" yWindow="-110" windowWidth="29020" windowHeight="15700" tabRatio="738" xr2:uid="{03AE2E5B-6D4D-4663-A9DF-E912BC0EA04D}"/>
  </bookViews>
  <sheets>
    <sheet name="100 KP_sept. 2026" sheetId="5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N3" i="5" l="1"/>
  <c r="N4" i="5"/>
  <c r="N5" i="5"/>
  <c r="N6" i="5"/>
  <c r="N7" i="5"/>
  <c r="N9" i="5"/>
  <c r="N8" i="5"/>
  <c r="N10" i="5"/>
  <c r="N12" i="5"/>
  <c r="N15" i="5"/>
  <c r="N20" i="5"/>
  <c r="N21" i="5"/>
  <c r="N22" i="5"/>
  <c r="N23" i="5"/>
  <c r="N24" i="5"/>
  <c r="N25" i="5"/>
  <c r="N26" i="5"/>
  <c r="N27" i="5"/>
  <c r="N28" i="5"/>
  <c r="N29" i="5"/>
  <c r="N30" i="5"/>
  <c r="N31" i="5"/>
  <c r="N32" i="5"/>
  <c r="N13" i="5"/>
  <c r="N16" i="5"/>
  <c r="N17" i="5"/>
  <c r="N18" i="5"/>
  <c r="N19" i="5"/>
  <c r="N14" i="5"/>
  <c r="N53" i="5"/>
  <c r="N33" i="5"/>
  <c r="N34" i="5"/>
  <c r="N44" i="5"/>
  <c r="N35" i="5"/>
  <c r="N45" i="5"/>
  <c r="N46" i="5"/>
  <c r="N36" i="5"/>
  <c r="N47" i="5"/>
  <c r="N37" i="5"/>
  <c r="N48" i="5"/>
  <c r="N49" i="5"/>
  <c r="N38" i="5"/>
  <c r="N50" i="5"/>
  <c r="N51" i="5"/>
  <c r="N39" i="5"/>
  <c r="N40" i="5"/>
  <c r="N41" i="5"/>
  <c r="N42" i="5"/>
  <c r="N52" i="5"/>
  <c r="N43" i="5"/>
  <c r="N54" i="5"/>
  <c r="N55" i="5"/>
  <c r="N56" i="5"/>
  <c r="N57" i="5"/>
  <c r="N58" i="5"/>
  <c r="N59" i="5"/>
  <c r="N60" i="5"/>
  <c r="N61" i="5"/>
  <c r="N62" i="5"/>
  <c r="N63" i="5"/>
  <c r="N64" i="5"/>
  <c r="N65" i="5"/>
  <c r="N66" i="5"/>
  <c r="N67" i="5"/>
  <c r="N71" i="5"/>
  <c r="N68" i="5"/>
  <c r="N69" i="5"/>
  <c r="N70" i="5"/>
  <c r="N72" i="5"/>
  <c r="N73" i="5"/>
  <c r="N74" i="5"/>
  <c r="N75" i="5"/>
  <c r="N76" i="5"/>
  <c r="N77" i="5"/>
  <c r="N78" i="5"/>
  <c r="N79" i="5"/>
  <c r="N80" i="5"/>
  <c r="N81" i="5"/>
  <c r="N83" i="5"/>
  <c r="N84" i="5"/>
  <c r="N82" i="5"/>
  <c r="N85" i="5"/>
  <c r="N86" i="5"/>
  <c r="N87" i="5"/>
  <c r="N88" i="5"/>
  <c r="N89" i="5"/>
  <c r="N90" i="5"/>
  <c r="N100" i="5"/>
  <c r="N101" i="5"/>
  <c r="N102" i="5"/>
  <c r="N103" i="5"/>
  <c r="N104" i="5"/>
  <c r="N105" i="5"/>
  <c r="N106" i="5"/>
  <c r="N107" i="5"/>
  <c r="N108" i="5"/>
  <c r="N109" i="5"/>
  <c r="N110" i="5"/>
  <c r="N111" i="5"/>
  <c r="N112" i="5"/>
  <c r="N113" i="5"/>
  <c r="N114" i="5"/>
  <c r="N115" i="5"/>
  <c r="N116" i="5"/>
  <c r="N117" i="5"/>
  <c r="N118" i="5"/>
  <c r="N119" i="5"/>
  <c r="N120" i="5"/>
  <c r="N121" i="5"/>
  <c r="N122" i="5"/>
  <c r="N93" i="5"/>
  <c r="N96" i="5"/>
  <c r="N97" i="5"/>
  <c r="N98" i="5"/>
  <c r="N99" i="5"/>
  <c r="N94" i="5"/>
  <c r="N91" i="5"/>
  <c r="N92" i="5"/>
  <c r="N95" i="5"/>
  <c r="N123" i="5"/>
  <c r="N124" i="5"/>
  <c r="N125" i="5"/>
  <c r="N126" i="5"/>
  <c r="N127" i="5"/>
  <c r="N131" i="5"/>
  <c r="N132" i="5"/>
  <c r="N133" i="5"/>
  <c r="N134" i="5"/>
  <c r="N128" i="5"/>
  <c r="N129" i="5"/>
  <c r="N130" i="5"/>
  <c r="N135" i="5"/>
  <c r="N141" i="5"/>
  <c r="N136" i="5"/>
  <c r="N137" i="5"/>
  <c r="N138" i="5"/>
  <c r="N139" i="5"/>
  <c r="N140" i="5"/>
  <c r="N142" i="5"/>
  <c r="N143" i="5"/>
  <c r="N144" i="5"/>
  <c r="N145" i="5"/>
  <c r="N146" i="5"/>
  <c r="N147" i="5"/>
  <c r="N148" i="5"/>
  <c r="N153" i="5"/>
  <c r="N157" i="5"/>
  <c r="N149" i="5"/>
  <c r="N154" i="5"/>
  <c r="N150" i="5"/>
  <c r="N155" i="5"/>
  <c r="N156" i="5"/>
  <c r="N151" i="5"/>
  <c r="N158" i="5"/>
  <c r="N152" i="5"/>
  <c r="N159" i="5"/>
  <c r="N160" i="5"/>
  <c r="N162" i="5"/>
  <c r="N163" i="5"/>
  <c r="N164" i="5"/>
  <c r="N165" i="5"/>
  <c r="N166" i="5"/>
  <c r="N161" i="5"/>
  <c r="N167" i="5"/>
  <c r="N168" i="5"/>
  <c r="N169" i="5"/>
  <c r="N170" i="5"/>
  <c r="N171" i="5"/>
  <c r="N172" i="5"/>
  <c r="N173" i="5"/>
  <c r="N174" i="5"/>
  <c r="N175" i="5"/>
  <c r="N176" i="5"/>
  <c r="N177" i="5"/>
  <c r="N178" i="5"/>
  <c r="N179" i="5"/>
  <c r="N180" i="5"/>
  <c r="N181" i="5"/>
  <c r="N182" i="5"/>
  <c r="N183" i="5"/>
  <c r="N184" i="5"/>
  <c r="N185" i="5"/>
  <c r="N186" i="5"/>
  <c r="N187" i="5"/>
  <c r="N188" i="5"/>
  <c r="N189" i="5"/>
  <c r="N190" i="5"/>
  <c r="N191" i="5"/>
  <c r="N192" i="5"/>
  <c r="N193" i="5"/>
  <c r="N194" i="5"/>
  <c r="N195" i="5"/>
  <c r="N196" i="5"/>
  <c r="N197" i="5"/>
  <c r="N198" i="5"/>
  <c r="N199" i="5"/>
  <c r="N200" i="5"/>
  <c r="N203" i="5"/>
  <c r="N201" i="5"/>
  <c r="N202" i="5"/>
  <c r="N204" i="5"/>
  <c r="N205" i="5"/>
  <c r="N206" i="5"/>
  <c r="N207" i="5"/>
  <c r="N211" i="5"/>
  <c r="N212" i="5"/>
  <c r="N213" i="5"/>
  <c r="N214" i="5"/>
  <c r="N215" i="5"/>
  <c r="N216" i="5"/>
  <c r="N217" i="5"/>
  <c r="N208" i="5"/>
  <c r="N209" i="5"/>
  <c r="N210" i="5"/>
  <c r="N218" i="5"/>
  <c r="N219" i="5"/>
  <c r="N221" i="5"/>
  <c r="N220" i="5"/>
  <c r="N224" i="5"/>
  <c r="N225" i="5"/>
  <c r="N229" i="5"/>
  <c r="N222" i="5"/>
  <c r="N226" i="5"/>
  <c r="N230" i="5"/>
  <c r="N223" i="5"/>
  <c r="N227" i="5"/>
  <c r="N228" i="5"/>
  <c r="N233" i="5"/>
  <c r="N231" i="5"/>
  <c r="N232" i="5"/>
  <c r="N234" i="5"/>
  <c r="N235" i="5"/>
  <c r="N236" i="5"/>
  <c r="N244" i="5"/>
  <c r="N245" i="5"/>
  <c r="N246" i="5"/>
  <c r="N237" i="5"/>
  <c r="N240" i="5"/>
  <c r="N241" i="5"/>
  <c r="N242" i="5"/>
  <c r="N243" i="5"/>
  <c r="N238" i="5"/>
  <c r="N239" i="5"/>
  <c r="N247" i="5"/>
  <c r="N248" i="5"/>
  <c r="N250" i="5"/>
  <c r="N251" i="5"/>
  <c r="N249" i="5"/>
  <c r="N252" i="5"/>
  <c r="N253" i="5"/>
  <c r="N254" i="5"/>
  <c r="N259" i="5"/>
  <c r="N260" i="5"/>
  <c r="N258" i="5"/>
  <c r="N255" i="5"/>
  <c r="N257" i="5"/>
  <c r="N256" i="5"/>
  <c r="N262" i="5"/>
  <c r="N261" i="5"/>
  <c r="N263" i="5"/>
  <c r="N264" i="5"/>
  <c r="N265" i="5"/>
  <c r="N266" i="5"/>
  <c r="N267" i="5"/>
  <c r="N271" i="5"/>
  <c r="N272" i="5"/>
  <c r="N270" i="5"/>
  <c r="N273" i="5"/>
  <c r="N269" i="5"/>
  <c r="N268" i="5"/>
  <c r="N275" i="5"/>
  <c r="N274" i="5"/>
  <c r="N276" i="5"/>
  <c r="N277" i="5"/>
  <c r="N281" i="5"/>
  <c r="N280" i="5"/>
  <c r="N279" i="5"/>
  <c r="N278" i="5"/>
  <c r="N282" i="5"/>
  <c r="N283" i="5"/>
  <c r="N284" i="5"/>
  <c r="N285" i="5"/>
  <c r="N286" i="5"/>
  <c r="N291" i="5"/>
  <c r="N290" i="5"/>
  <c r="N288" i="5"/>
  <c r="N289" i="5"/>
  <c r="N287" i="5"/>
  <c r="N293" i="5"/>
  <c r="N292" i="5"/>
  <c r="N296" i="5"/>
  <c r="N295" i="5"/>
  <c r="N294" i="5"/>
  <c r="N297" i="5"/>
  <c r="N301" i="5"/>
  <c r="N300" i="5"/>
  <c r="N299" i="5"/>
  <c r="N298" i="5"/>
  <c r="N303" i="5"/>
  <c r="N304" i="5"/>
  <c r="N302" i="5"/>
  <c r="N308" i="5"/>
  <c r="N305" i="5"/>
  <c r="N306" i="5"/>
  <c r="N307" i="5"/>
  <c r="N309" i="5"/>
  <c r="N314" i="5"/>
  <c r="N313" i="5"/>
  <c r="N310" i="5"/>
  <c r="N311" i="5"/>
  <c r="N312" i="5"/>
  <c r="N315" i="5"/>
  <c r="N316" i="5"/>
  <c r="N317" i="5"/>
  <c r="N320" i="5"/>
  <c r="N318" i="5"/>
  <c r="N319" i="5"/>
  <c r="N324" i="5"/>
  <c r="N323" i="5"/>
  <c r="N322" i="5"/>
  <c r="N321" i="5"/>
  <c r="N326" i="5"/>
  <c r="N325" i="5"/>
  <c r="N327" i="5"/>
  <c r="N328" i="5"/>
  <c r="N332" i="5"/>
  <c r="N331" i="5"/>
  <c r="N330" i="5"/>
  <c r="N329" i="5"/>
  <c r="N334" i="5"/>
  <c r="N337" i="5"/>
  <c r="N333" i="5"/>
  <c r="N336" i="5"/>
  <c r="N335" i="5"/>
  <c r="N338" i="5"/>
  <c r="N339" i="5"/>
  <c r="N340" i="5"/>
  <c r="N341" i="5"/>
  <c r="N342" i="5"/>
  <c r="N343" i="5"/>
  <c r="N345" i="5"/>
  <c r="N344" i="5"/>
  <c r="N348" i="5"/>
  <c r="N346" i="5"/>
  <c r="N347" i="5"/>
  <c r="N350" i="5"/>
  <c r="N351" i="5"/>
  <c r="N352" i="5"/>
  <c r="N349" i="5"/>
  <c r="N353" i="5"/>
  <c r="N354" i="5"/>
  <c r="N359" i="5"/>
  <c r="N356" i="5"/>
  <c r="N357" i="5"/>
  <c r="N358" i="5"/>
  <c r="N355" i="5"/>
  <c r="N360" i="5"/>
  <c r="N365" i="5"/>
  <c r="N362" i="5"/>
  <c r="N364" i="5"/>
  <c r="N363" i="5"/>
  <c r="N361" i="5"/>
  <c r="N368" i="5"/>
  <c r="N367" i="5"/>
  <c r="N366" i="5"/>
  <c r="N374" i="5"/>
  <c r="N373" i="5"/>
  <c r="N370" i="5"/>
  <c r="N371" i="5"/>
  <c r="N372" i="5"/>
  <c r="N369" i="5"/>
  <c r="N375" i="5"/>
  <c r="N378" i="5"/>
  <c r="N379" i="5"/>
  <c r="N377" i="5"/>
  <c r="N376" i="5"/>
  <c r="N381" i="5"/>
  <c r="N380" i="5"/>
  <c r="N382" i="5"/>
  <c r="N383" i="5"/>
  <c r="N385" i="5"/>
  <c r="N386" i="5"/>
  <c r="N384" i="5"/>
  <c r="N387" i="5"/>
  <c r="N395" i="5"/>
  <c r="N394" i="5"/>
  <c r="N393" i="5"/>
  <c r="N390" i="5"/>
  <c r="N391" i="5"/>
  <c r="N392" i="5"/>
  <c r="N397" i="5"/>
  <c r="N388" i="5"/>
  <c r="N389" i="5"/>
  <c r="N396" i="5"/>
  <c r="N398" i="5"/>
  <c r="N399" i="5"/>
  <c r="N400" i="5"/>
  <c r="N403" i="5"/>
  <c r="N402" i="5"/>
  <c r="N401" i="5"/>
  <c r="N404" i="5"/>
  <c r="N410" i="5"/>
  <c r="N412" i="5"/>
  <c r="N411" i="5"/>
  <c r="N414" i="5"/>
  <c r="N413" i="5"/>
  <c r="N415" i="5"/>
  <c r="N416" i="5"/>
  <c r="N422" i="5"/>
  <c r="N420" i="5"/>
  <c r="N421" i="5"/>
  <c r="N418" i="5"/>
  <c r="N419" i="5"/>
  <c r="N417" i="5"/>
  <c r="N425" i="5"/>
  <c r="N423" i="5"/>
  <c r="N424" i="5"/>
  <c r="N429" i="5"/>
  <c r="N428" i="5"/>
  <c r="N426" i="5"/>
  <c r="N427" i="5"/>
  <c r="N431" i="5"/>
  <c r="N430" i="5"/>
  <c r="N432" i="5"/>
  <c r="N433" i="5"/>
  <c r="N408" i="5"/>
  <c r="N407" i="5"/>
  <c r="N406" i="5"/>
  <c r="N405" i="5"/>
  <c r="N409" i="5"/>
  <c r="N434" i="5"/>
  <c r="N437" i="5"/>
  <c r="N439" i="5"/>
  <c r="N436" i="5"/>
  <c r="N435" i="5"/>
  <c r="N438" i="5"/>
  <c r="N442" i="5"/>
  <c r="N441" i="5"/>
  <c r="N440" i="5"/>
  <c r="N443" i="5"/>
  <c r="N444" i="5"/>
  <c r="N445" i="5"/>
  <c r="N447" i="5"/>
  <c r="N446" i="5"/>
  <c r="N448" i="5"/>
  <c r="N450" i="5"/>
  <c r="N449" i="5"/>
  <c r="N451" i="5"/>
  <c r="N453" i="5"/>
  <c r="N454" i="5"/>
  <c r="N452" i="5"/>
  <c r="N457" i="5"/>
  <c r="N455" i="5"/>
  <c r="N456" i="5"/>
  <c r="N461" i="5"/>
  <c r="N460" i="5"/>
  <c r="N459" i="5"/>
  <c r="N458" i="5"/>
  <c r="N462" i="5"/>
  <c r="N463" i="5"/>
  <c r="N467" i="5"/>
  <c r="N465" i="5"/>
  <c r="N466" i="5"/>
  <c r="N468" i="5"/>
  <c r="N464" i="5"/>
  <c r="N469" i="5"/>
  <c r="N473" i="5"/>
  <c r="N470" i="5"/>
  <c r="N471" i="5"/>
  <c r="N472" i="5"/>
  <c r="N478" i="5"/>
  <c r="N477" i="5"/>
  <c r="N476" i="5"/>
  <c r="N475" i="5"/>
  <c r="N474" i="5"/>
  <c r="N479" i="5"/>
  <c r="N480" i="5"/>
  <c r="N481" i="5"/>
  <c r="N482" i="5"/>
  <c r="N11" i="5"/>
  <c r="M483" i="5"/>
  <c r="L483" i="5"/>
  <c r="K483" i="5"/>
  <c r="N483" i="5" l="1"/>
</calcChain>
</file>

<file path=xl/sharedStrings.xml><?xml version="1.0" encoding="utf-8"?>
<sst xmlns="http://schemas.openxmlformats.org/spreadsheetml/2006/main" count="3856" uniqueCount="1214">
  <si>
    <t>KONČNI PREJEMNIK - ID</t>
  </si>
  <si>
    <t>KONČNI PREJEMNIK - NAZIV</t>
  </si>
  <si>
    <t>UKREP NOO - ID</t>
  </si>
  <si>
    <t>UKREP NOO - NAZIV</t>
  </si>
  <si>
    <t>PROJEKT - ID</t>
  </si>
  <si>
    <t>PROJEKT - NAZIV</t>
  </si>
  <si>
    <t>PROJEKT - TERITORIALNA ENOTA</t>
  </si>
  <si>
    <t>SREDSTVA MEHANIZMA</t>
  </si>
  <si>
    <t>C2.K7.IN</t>
  </si>
  <si>
    <t>Digitalizacija pravosodja</t>
  </si>
  <si>
    <t>Osrednjeslovenska statistična regija 100%</t>
  </si>
  <si>
    <t>C2.K7.IG</t>
  </si>
  <si>
    <t>Modernizacija digitalnega okolja javne uprave</t>
  </si>
  <si>
    <t>Slovenija 100%</t>
  </si>
  <si>
    <t>UNIVERZA V LJUBLJANI</t>
  </si>
  <si>
    <t>1544-23-0003</t>
  </si>
  <si>
    <t>Demonstracija kvantne informacijske infrastrukture</t>
  </si>
  <si>
    <t>Ljubljana 100%</t>
  </si>
  <si>
    <t>INSTITUT JOŽEF STEFAN</t>
  </si>
  <si>
    <t>C3.K9.IC</t>
  </si>
  <si>
    <t>Podpora za dekarbonizacijo, produktivnost in konkurenčnost podjetij</t>
  </si>
  <si>
    <t>Mežica 100%</t>
  </si>
  <si>
    <t>Pivka 100%</t>
  </si>
  <si>
    <t>Šmarje pri Jelšah 100%</t>
  </si>
  <si>
    <t>Ajdovščina 100%</t>
  </si>
  <si>
    <t>Slovenj Gradec 100%</t>
  </si>
  <si>
    <t>Cirkulane 100%</t>
  </si>
  <si>
    <t>Brežice 100%</t>
  </si>
  <si>
    <t>Dravograd 100%</t>
  </si>
  <si>
    <t>MOBITEX D.O.O.</t>
  </si>
  <si>
    <t>1630-23-9016</t>
  </si>
  <si>
    <t>Razširitev zmogljivosti, MOBITEX d.o.o.</t>
  </si>
  <si>
    <t>Lendava/Lendva 100%</t>
  </si>
  <si>
    <t>Kobarid 100%</t>
  </si>
  <si>
    <t>Postojna 100%</t>
  </si>
  <si>
    <t>Tolmin 100%</t>
  </si>
  <si>
    <t>Šentjernej 100%</t>
  </si>
  <si>
    <t>Radlje ob Dravi 100%</t>
  </si>
  <si>
    <t>C3.K9.ID</t>
  </si>
  <si>
    <t>Zagotavljanje inovativnih ekosistemov ekonomsko-poslovne infrastrukture</t>
  </si>
  <si>
    <t>Kočevje 100%</t>
  </si>
  <si>
    <t>Črnomelj 100%</t>
  </si>
  <si>
    <t>Divača 100%</t>
  </si>
  <si>
    <t>MESTNA OBČINA CELJE</t>
  </si>
  <si>
    <t>1630-25-6001</t>
  </si>
  <si>
    <t>Komunalna ureditev Bežigrajske ceste-zahod, Celje</t>
  </si>
  <si>
    <t>Celje 100%</t>
  </si>
  <si>
    <t>C2.K7.II</t>
  </si>
  <si>
    <t>Digitalizacija notranje varnosti</t>
  </si>
  <si>
    <t>MNZ RS - POLICIJA</t>
  </si>
  <si>
    <t>1714-22-0003</t>
  </si>
  <si>
    <t>Razvoj mobilne rešitve ePolicistNG</t>
  </si>
  <si>
    <t>Ljubljana 39%,  Maribor 13%,  Novo mesto 12%,  Celje 11%,  Koper/Capodistria 10%,  Kranj 6%,  Murska Sobota 6%,  Nova Gorica 3%</t>
  </si>
  <si>
    <t>1714-22-0004</t>
  </si>
  <si>
    <t>Modernizacija računalniškega oblaka policije</t>
  </si>
  <si>
    <t>1714-23-0002</t>
  </si>
  <si>
    <t>ABIS - sistem za avtomatsko primerjavo obrazov</t>
  </si>
  <si>
    <t>1714-23-0003</t>
  </si>
  <si>
    <t>Digitalno radijsko omrežje TETRA stroški delovanja</t>
  </si>
  <si>
    <t>C1.K4.IE</t>
  </si>
  <si>
    <t>Spodbujanje vzpostavitve infrastrukture za alternativna goriva v prometu</t>
  </si>
  <si>
    <t>1714-25-0005</t>
  </si>
  <si>
    <t>Postavitev polnilnih postaj za vozila Policije</t>
  </si>
  <si>
    <t>Ljubljana 20%,  Maribor 20%,  Celje 10%,  Koper/Capodistria 10%,  Kranj 10%,  Murska Sobota 10%,  Nova Gorica 10%,  Novo mesto 10%</t>
  </si>
  <si>
    <t>VRHOVNO SODIŠČE RS</t>
  </si>
  <si>
    <t>2030-23-0005</t>
  </si>
  <si>
    <t>Nakup in implementacija opreme za sodišča</t>
  </si>
  <si>
    <t>2130-22-3205</t>
  </si>
  <si>
    <t>Nakup visokotehnološke linije Mobitex d.o.o.</t>
  </si>
  <si>
    <t>Rogaška Slatina 100%</t>
  </si>
  <si>
    <t>Žirovnica 100%</t>
  </si>
  <si>
    <t>Majšperk 100%</t>
  </si>
  <si>
    <t>Preddvor 100%</t>
  </si>
  <si>
    <t>Miren - Kostanjevica 100%</t>
  </si>
  <si>
    <t>Ravne na Koroškem 100%</t>
  </si>
  <si>
    <t>Vipava 100%</t>
  </si>
  <si>
    <t>Kostel 100%</t>
  </si>
  <si>
    <t>C3.K8.RA</t>
  </si>
  <si>
    <t>Delovanje in upravljanje RRI sistema</t>
  </si>
  <si>
    <t>2130-22-4001</t>
  </si>
  <si>
    <t>Delovanje in upravljanje RRI - NOO - MGRT</t>
  </si>
  <si>
    <t>C1.K5.IB</t>
  </si>
  <si>
    <t>Celoviti strateški projekt razogljičenja Slovenije preko prehoda v krožno gospodarstvo</t>
  </si>
  <si>
    <t>2130-22-4002</t>
  </si>
  <si>
    <t>Programi krožno gospodarstvo - NOO - MGRT</t>
  </si>
  <si>
    <t>2130-22-5010</t>
  </si>
  <si>
    <t>Ureditev ekonomsko-poslovne cone Trnovlje jug</t>
  </si>
  <si>
    <t>MESTNA OBČINA VELENJE</t>
  </si>
  <si>
    <t>2130-22-5011</t>
  </si>
  <si>
    <t>Ureditev  poslovne cone Stara vas IV. faza</t>
  </si>
  <si>
    <t>Velenje 100%</t>
  </si>
  <si>
    <t>OBČINA AJDOVŠČINA</t>
  </si>
  <si>
    <t>2130-22-5012</t>
  </si>
  <si>
    <t>PC Ajdovščina - širitvi V in Z</t>
  </si>
  <si>
    <t>OBČINA ČRNOMELJ</t>
  </si>
  <si>
    <t>2130-22-5014</t>
  </si>
  <si>
    <t>Infrastruktura v coni TRIS Kanižarica</t>
  </si>
  <si>
    <t>Gornja Radgona 100%</t>
  </si>
  <si>
    <t>OBČINA HOČE - SLIVNICA</t>
  </si>
  <si>
    <t>2130-22-5016</t>
  </si>
  <si>
    <t>Izgradnja južne ceste IC Hoče</t>
  </si>
  <si>
    <t>Hoče - Slivnica 100%</t>
  </si>
  <si>
    <t>OBČINA MIRNA PEČ</t>
  </si>
  <si>
    <t>2130-22-5018</t>
  </si>
  <si>
    <t>Ekonomsko - poslovna cona Dolenja vas</t>
  </si>
  <si>
    <t>Mirna Peč 100%</t>
  </si>
  <si>
    <t>OBČINA RIBNICA</t>
  </si>
  <si>
    <t>2130-22-5020</t>
  </si>
  <si>
    <t>Komunalno opremljanje industrijske cone Lepovče</t>
  </si>
  <si>
    <t>Ribnica 100%</t>
  </si>
  <si>
    <t>Slovenska Bistrica 100%</t>
  </si>
  <si>
    <t>Maribor 100%</t>
  </si>
  <si>
    <t>C2.K6.IB</t>
  </si>
  <si>
    <t>Program digitalne transformacije industrije/podjetij</t>
  </si>
  <si>
    <t>ELEKTRO LJUBLJANA D.D.</t>
  </si>
  <si>
    <t>2130-22-7007</t>
  </si>
  <si>
    <t>Digitalna preobrazba ekosistema Elektro Ljubljana</t>
  </si>
  <si>
    <t>Maribor 44%,  Slovenj Gradec 31%,  Ljubljana 25%</t>
  </si>
  <si>
    <t>ELEKTRO PRIMORSKA D.D.</t>
  </si>
  <si>
    <t>2130-22-7015</t>
  </si>
  <si>
    <t>Digitalno Stičišče Elektro Distribucije</t>
  </si>
  <si>
    <t>Ljubljana 62%,  Nova Gorica 38%</t>
  </si>
  <si>
    <t>C1.K5.IC</t>
  </si>
  <si>
    <t>Večja predelava lesa za hitrejši prehod v podnebno nevtralno družbo</t>
  </si>
  <si>
    <t>Litija 100%</t>
  </si>
  <si>
    <t>Novo mesto 100%</t>
  </si>
  <si>
    <t>Žalec 100%</t>
  </si>
  <si>
    <t>Slovenske Konjice 100%</t>
  </si>
  <si>
    <t>2130-23-6011</t>
  </si>
  <si>
    <t>Povečanje in posodobitev proizvodnje Mobitex</t>
  </si>
  <si>
    <t>KLS LJUBNO D.O.O.</t>
  </si>
  <si>
    <t>2130-23-6019</t>
  </si>
  <si>
    <t>Proizvodnja zobatih obročev KLS Ljubno d.o.o.</t>
  </si>
  <si>
    <t>Ljubno 100%</t>
  </si>
  <si>
    <t>Železniki 100%</t>
  </si>
  <si>
    <t>Šentjur 100%</t>
  </si>
  <si>
    <t>Renče - Vogrsko 100%</t>
  </si>
  <si>
    <t>C3.K8.IB</t>
  </si>
  <si>
    <t xml:space="preserve">Financiranje raziskovalno inovacijskih projektov na področju zelenega ali digitalnega prehoda </t>
  </si>
  <si>
    <t>Kranj 100%</t>
  </si>
  <si>
    <t>ELEKTRO GORENJSKA, D.D.</t>
  </si>
  <si>
    <t>2130-23-7029</t>
  </si>
  <si>
    <t>Digitalni dvojček distribucijskega omrežja Gdb</t>
  </si>
  <si>
    <t>Ljubljana 59%,  Kranj 41%</t>
  </si>
  <si>
    <t>Sodražica 100%</t>
  </si>
  <si>
    <t>Cerknica 100%</t>
  </si>
  <si>
    <t>SOLIS TIMBER D.O.O.</t>
  </si>
  <si>
    <t>2130-23-7612</t>
  </si>
  <si>
    <t>Strong &amp; solid Solis Timber d.o.o.</t>
  </si>
  <si>
    <t>Straža 100%</t>
  </si>
  <si>
    <t>Ptuj 100%</t>
  </si>
  <si>
    <t>Nova Gorica 100%</t>
  </si>
  <si>
    <t>Vojnik 100%</t>
  </si>
  <si>
    <t>C3.K11.IC</t>
  </si>
  <si>
    <t>Trajnostni razvoj javne in skupne turistične infrastrukture in naravnih znamenitosti v turističnih destinacijah</t>
  </si>
  <si>
    <t>2180-23-8102</t>
  </si>
  <si>
    <t>Obvodna sprehajalna pot Črnomelj iz vode - 1. faza</t>
  </si>
  <si>
    <t>OBČINA RADLJE OB DRAVI</t>
  </si>
  <si>
    <t>2180-23-8105</t>
  </si>
  <si>
    <t>Izgradnja motoričnega parka Aktivarium</t>
  </si>
  <si>
    <t>MESTNA OBČINA NOVA GORICA</t>
  </si>
  <si>
    <t>2180-23-8110</t>
  </si>
  <si>
    <t>Ureditev zelenega vstopnega centra - Nova Gorica</t>
  </si>
  <si>
    <t>Radenci 100%</t>
  </si>
  <si>
    <t>2180-23-8117</t>
  </si>
  <si>
    <t>Trajnostni in dost. turizem ob Velenjskem jezeru</t>
  </si>
  <si>
    <t>2180-23-8120</t>
  </si>
  <si>
    <t>Doživetje rimske Kastre Ajdovščina</t>
  </si>
  <si>
    <t>Črna na Koroškem 100%</t>
  </si>
  <si>
    <t>OBČINA ŽALEC</t>
  </si>
  <si>
    <t>2180-23-8124</t>
  </si>
  <si>
    <t>Turistična pešpot od hmelja do piva - Žalec</t>
  </si>
  <si>
    <t>MESTNA OBČINA NOVO MESTO</t>
  </si>
  <si>
    <t>2180-23-8127</t>
  </si>
  <si>
    <t>Vstopna točka Trška gora - Novo mesto</t>
  </si>
  <si>
    <t>Izola/Isola 100%</t>
  </si>
  <si>
    <t>OBČINA DIVAČA</t>
  </si>
  <si>
    <t>2180-23-8142</t>
  </si>
  <si>
    <t>Sanitarni in spremljajoči objekti Divaške jame</t>
  </si>
  <si>
    <t>OBČINA TOLMIN</t>
  </si>
  <si>
    <t>2180-23-8143</t>
  </si>
  <si>
    <t>Ureditev vstopnih točk ob jezeru na Mostu na Soči</t>
  </si>
  <si>
    <t>Dobrovnik/Dobronak 100%</t>
  </si>
  <si>
    <t>2180-23-8149</t>
  </si>
  <si>
    <t>Izgradnja in nadgradnja poti - Stari grad Celje</t>
  </si>
  <si>
    <t>C3.K8.ID</t>
  </si>
  <si>
    <t xml:space="preserve">RRI demonstracijski ali pilotni projekti na področju zelenega prehoda </t>
  </si>
  <si>
    <t>2180-23-9917</t>
  </si>
  <si>
    <t>Upravljanje odjema energije za industrijo Inea</t>
  </si>
  <si>
    <t>Ljubljana 53,24%,  Cerklje na Gorenjskem 24,06%,  Kranj 18,69%,  Kranjska Gora 4,01%</t>
  </si>
  <si>
    <t>OBČINA RAVNE NA KOROŠKEM</t>
  </si>
  <si>
    <t>2180-24-0009</t>
  </si>
  <si>
    <t>Park narave Uršlja gora</t>
  </si>
  <si>
    <t>OBČINA ŠENTJUR</t>
  </si>
  <si>
    <t>2180-24-0010</t>
  </si>
  <si>
    <t>Zgornji trg Šentjur</t>
  </si>
  <si>
    <t>Šmarješke Toplice 100%</t>
  </si>
  <si>
    <t>Gorenja vas - Poljane 100%</t>
  </si>
  <si>
    <t>OBČINA POSTOJNA</t>
  </si>
  <si>
    <t>2180-24-0017</t>
  </si>
  <si>
    <t>Obnova Ravbarjevega stolpa - III. faza</t>
  </si>
  <si>
    <t>Solčava 100%</t>
  </si>
  <si>
    <t>Škofja Loka 100%</t>
  </si>
  <si>
    <t>Kamnik 100%</t>
  </si>
  <si>
    <t>Logatec 100%</t>
  </si>
  <si>
    <t>Vrhnika 100%</t>
  </si>
  <si>
    <t>Jesenice 100%</t>
  </si>
  <si>
    <t>Domžale 100%</t>
  </si>
  <si>
    <t>Grosuplje 100%</t>
  </si>
  <si>
    <t>Koper/Capodistria 100%</t>
  </si>
  <si>
    <t>Krško 100%</t>
  </si>
  <si>
    <t>GOZDARSKI INŠTITUT SLOVENIJE</t>
  </si>
  <si>
    <t>C1.K3.IG</t>
  </si>
  <si>
    <t>Center za semenarstvo, drevesničarstvo in varstvo gozdov</t>
  </si>
  <si>
    <t>2330-22-0028</t>
  </si>
  <si>
    <t>Vzpostavitev centra za semenarstvo</t>
  </si>
  <si>
    <t>C2.K7.IL</t>
  </si>
  <si>
    <t>Digitalizacija na področju kmetijstva ali prehrane ali gozdarstva</t>
  </si>
  <si>
    <t>2330-22-0033</t>
  </si>
  <si>
    <t>E-gozdarstvo</t>
  </si>
  <si>
    <t>ZAVOD ZA GOZDOVE SLOVENIJE</t>
  </si>
  <si>
    <t>2330-22-0074</t>
  </si>
  <si>
    <t>Digitalizacija podatkovnih zbirk v živinoreji</t>
  </si>
  <si>
    <t>KMETIJSKI INŠTITUT SLOVENIJE</t>
  </si>
  <si>
    <t>AGENCIJA RS ZA KMETIJSKE TRGE IN RAZVOJ PODEŽELJA</t>
  </si>
  <si>
    <t>2331-22-0002</t>
  </si>
  <si>
    <t>Informacijski sistem ARSKTRP -digitalni prehod</t>
  </si>
  <si>
    <t>DIREKCIJA RS ZA INFRASTRUKTURO</t>
  </si>
  <si>
    <t>C1.K4.ID</t>
  </si>
  <si>
    <t>Digitalizacija cestne infrastrukture</t>
  </si>
  <si>
    <t>2430-23-0004</t>
  </si>
  <si>
    <t>Digitalizacija avtocestnega omrežja v Sloveniji</t>
  </si>
  <si>
    <t>Ljubljana 40%,  Domžale 20%,  Novo mesto 10%,  Maribor 5%,  Vransko 5%,  Vrhnika 5%,  Murska Sobota 4%,  Celje 3%,  Postojna 3%,  Koper/Capodistria 2%,  ...</t>
  </si>
  <si>
    <t>C1.K4.IC</t>
  </si>
  <si>
    <t>Povečanje zmogljivosti železniške infrastrukture</t>
  </si>
  <si>
    <t>2431-19-0016</t>
  </si>
  <si>
    <t>Nadgradnja železniške postaje Grosuplje</t>
  </si>
  <si>
    <t>2431-19-0119</t>
  </si>
  <si>
    <t>Rekonstrukcija železniške postaje Domžale</t>
  </si>
  <si>
    <t>2431-20-0025</t>
  </si>
  <si>
    <t>Nadgradnja proge Ljubljana-Jesenice-d.m. - 2. faza</t>
  </si>
  <si>
    <t>Radovljica 66%,  Kranj 34%</t>
  </si>
  <si>
    <t>2431-21-0134</t>
  </si>
  <si>
    <t>Nadgradnja proge Ljubljana-Jesenice-d.m. - 3. faza</t>
  </si>
  <si>
    <t>Jesenice 47%,  Žirovnica 39%,  Radovljica 14%</t>
  </si>
  <si>
    <t>2431-21-0161</t>
  </si>
  <si>
    <t>Nadgradnja žel. proge Ljubljana-Divača - 2. faza</t>
  </si>
  <si>
    <t>Ljubljana 97%,  Brezovica 3%</t>
  </si>
  <si>
    <t>2431-22-0019</t>
  </si>
  <si>
    <t>Nadgradnja železniške postaje Nova Gorica</t>
  </si>
  <si>
    <t>2431-22-0029</t>
  </si>
  <si>
    <t>Nadgradnja žel. proge Ljubljana-Divača - 3. faza</t>
  </si>
  <si>
    <t>Brezovica 46%,  Borovnica 19%,  Postojna 8%,  Pivka 7%,  Cerknica 5%,  Divača 5%,  Logatec 5%,  Ljubljana 3%,  Vrhnika 2%</t>
  </si>
  <si>
    <t>2431-23-0031</t>
  </si>
  <si>
    <t>Gradnja žel.nadvoza čez Dunajsko cesto v Ljubljani</t>
  </si>
  <si>
    <t>DIREKCIJA RS ZA VODE</t>
  </si>
  <si>
    <t>C2.K7.IK</t>
  </si>
  <si>
    <t>Zeleni slovenski lokacijski okvir</t>
  </si>
  <si>
    <t>2550-22-0013</t>
  </si>
  <si>
    <t>Slovenski lokacijski okvir</t>
  </si>
  <si>
    <t>MINISTRSTVO ZA NARAVNE VIRE IN PROSTOR</t>
  </si>
  <si>
    <t>GEODETSKA UPRAVA RS</t>
  </si>
  <si>
    <t>OBČINA PREDDVOR</t>
  </si>
  <si>
    <t>AGENCIJA RS ZA OKOLJE</t>
  </si>
  <si>
    <t>OBČINA ŠMARJE PRI JELŠAH</t>
  </si>
  <si>
    <t>OBČINA ŠENTJERNEJ</t>
  </si>
  <si>
    <t>OBČINA BREŽICE</t>
  </si>
  <si>
    <t>OBČINA LITIJA</t>
  </si>
  <si>
    <t>MESTNA OBČINA KRANJ</t>
  </si>
  <si>
    <t>OBČINA RENČE - VOGRSKO</t>
  </si>
  <si>
    <t>OBČINA PIVKA</t>
  </si>
  <si>
    <t>OBČINA IG</t>
  </si>
  <si>
    <t>OBČINA LOGATEC</t>
  </si>
  <si>
    <t>OBČINA GROSUPLJE</t>
  </si>
  <si>
    <t>OBČINA CERKNICA</t>
  </si>
  <si>
    <t>OBČINA VIDEM</t>
  </si>
  <si>
    <t>C1.K3.II</t>
  </si>
  <si>
    <t>Projekti oskrbe in varčevanja s pitno vodo</t>
  </si>
  <si>
    <t>C1.K3.IF</t>
  </si>
  <si>
    <t>Zmanjševanje poplavne ogroženosti ter zmanjševanje tveganja za druge podnebno pogojene nesreče</t>
  </si>
  <si>
    <t>2550-23-0007</t>
  </si>
  <si>
    <t>Plazenje v zaledju naselja Koroška Bela</t>
  </si>
  <si>
    <t>2550-23-0008</t>
  </si>
  <si>
    <t>Sanacijska dela na plazu Laze pri Leskovici</t>
  </si>
  <si>
    <t>C1.K3.IH</t>
  </si>
  <si>
    <t>Projekti odvajanja in čiščenja komunalne odpadne vode</t>
  </si>
  <si>
    <t>2550-23-0009</t>
  </si>
  <si>
    <t>NOO - Kanalizacijski sistem Lancova vas (Videm)</t>
  </si>
  <si>
    <t>Videm 100%</t>
  </si>
  <si>
    <t>2550-23-0012</t>
  </si>
  <si>
    <t>Plaz Gradišče nad Prvačino</t>
  </si>
  <si>
    <t>2550-23-0013</t>
  </si>
  <si>
    <t>Plaz Slano Blato v občini Ajdovščina</t>
  </si>
  <si>
    <t>2550-23-0014</t>
  </si>
  <si>
    <t>Plaz Macesnik v občini Solčava</t>
  </si>
  <si>
    <t>2550-23-0021</t>
  </si>
  <si>
    <t>NOO Kanalizacija Iška vas - Iška</t>
  </si>
  <si>
    <t>Ig 100%</t>
  </si>
  <si>
    <t>Ivančna Gorica 100%</t>
  </si>
  <si>
    <t>STANOVANJSKI SKLAD RS SLOVENIJE, JAVNI SKLAD</t>
  </si>
  <si>
    <t>C4.K16.IB</t>
  </si>
  <si>
    <t>Zagotavljanje javnih najemnih stanovanj</t>
  </si>
  <si>
    <t>2550-23-0024</t>
  </si>
  <si>
    <t>Pod Pekrsko gorco v občini Maribor - faza 1</t>
  </si>
  <si>
    <t>Stanovanja Rogaška Slatina, Kidričeva ul.</t>
  </si>
  <si>
    <t>2550-23-0028</t>
  </si>
  <si>
    <t>Oskrbovana stanovanja Harpf v Slovenj Gradcu</t>
  </si>
  <si>
    <t>2550-23-0029</t>
  </si>
  <si>
    <t>Stanovanja v Sp. Prelogah občina Slovenske Konjice</t>
  </si>
  <si>
    <t>2550-23-0030</t>
  </si>
  <si>
    <t>2550-23-0031</t>
  </si>
  <si>
    <t>Izgradnja oskrb. stanovanj v Šmarju pri Jelšah</t>
  </si>
  <si>
    <t>2550-23-0032</t>
  </si>
  <si>
    <t>Pod Pekrsko gorco v občini Maribor - faza 2</t>
  </si>
  <si>
    <t>2550-23-0033</t>
  </si>
  <si>
    <t>Nakup stanovanj v Sveti Ani</t>
  </si>
  <si>
    <t>Sveta Ana 100%</t>
  </si>
  <si>
    <t>2550-23-0034</t>
  </si>
  <si>
    <t>Stanovanja v občini Šmarje pri Jelšah, Objekt O1</t>
  </si>
  <si>
    <t>2550-23-0035</t>
  </si>
  <si>
    <t>NOO Vodovod Iška vas - Iška</t>
  </si>
  <si>
    <t>2550-23-0036</t>
  </si>
  <si>
    <t>Stanovanja Vrata Javornika v Ravnah na Koroškem</t>
  </si>
  <si>
    <t>2550-23-0038</t>
  </si>
  <si>
    <t>Oskrbovana stanovanja Žarova v občini Velenje</t>
  </si>
  <si>
    <t>2550-23-0039</t>
  </si>
  <si>
    <t>Stanovanja Kolodvorska 11 v Pivki</t>
  </si>
  <si>
    <t>2550-23-0040</t>
  </si>
  <si>
    <t>Stanovanj Nova dolinska v Mestni občini Koper</t>
  </si>
  <si>
    <t>2550-23-0041</t>
  </si>
  <si>
    <t>Stan. Blok 3, Nova dolinska v Mestni občini Koper</t>
  </si>
  <si>
    <t>JAVNI STANOVANJSKI SKLAD OBČINE AJDOVŠČINA</t>
  </si>
  <si>
    <t>2550-23-0042</t>
  </si>
  <si>
    <t>Zagotavljanje stanovanj v Ajdovščini,Ribnik SB II</t>
  </si>
  <si>
    <t>2550-23-0045</t>
  </si>
  <si>
    <t>NOO Vodovodni sistem Jezero  - Sp. Lavrovec</t>
  </si>
  <si>
    <t>JSS MOL MESTNE OBČINE LJUBLJANA</t>
  </si>
  <si>
    <t>2550-23-0048</t>
  </si>
  <si>
    <t>Nakup stanovanj Zelena jama v občini Ljubljana</t>
  </si>
  <si>
    <t>2555-22-0005</t>
  </si>
  <si>
    <t>Zmanjšanje poplavne ogroženosti Dravograda-SKLOP 1</t>
  </si>
  <si>
    <t>2555-22-0010</t>
  </si>
  <si>
    <t>Vzpostavitev nadzornega centra - NaCe</t>
  </si>
  <si>
    <t>2555-22-0011</t>
  </si>
  <si>
    <t>Celovita hidrološko-hidravlična študija porečij RS</t>
  </si>
  <si>
    <t>MESTNA OBČINA KOPER</t>
  </si>
  <si>
    <t>2555-22-0012</t>
  </si>
  <si>
    <t>Gradnja zadrževalnika na Črnem potoku</t>
  </si>
  <si>
    <t>2555-23-0001</t>
  </si>
  <si>
    <t>Dograditev in nadvišanje VVN desni breg Mure</t>
  </si>
  <si>
    <t>Ljutomer 50%,  Razkrižje 50%</t>
  </si>
  <si>
    <t>2560-23-0056</t>
  </si>
  <si>
    <t>NOO Gradnja vodovoda Dole</t>
  </si>
  <si>
    <t>2560-23-0058</t>
  </si>
  <si>
    <t>NOO Vodovod Ilova gora - Ravni dol</t>
  </si>
  <si>
    <t>Grosuplje 50%,  Ivančna Gorica 50%</t>
  </si>
  <si>
    <t>2560-23-0061</t>
  </si>
  <si>
    <t>NOO Kanalizacija Bašelj, Mače, Potoče</t>
  </si>
  <si>
    <t>2560-23-0062</t>
  </si>
  <si>
    <t>NOO Kanalizacija Selšček in Begunje pri Cerknici</t>
  </si>
  <si>
    <t>2560-23-0071</t>
  </si>
  <si>
    <t>NOO Dograditev kanalizacijskega omrežja Šentjur</t>
  </si>
  <si>
    <t>2560-23-0078</t>
  </si>
  <si>
    <t>NOO Kanalizacija Renče - Vogrsko - 1. Faza</t>
  </si>
  <si>
    <t>2560-23-0088</t>
  </si>
  <si>
    <t>NOO Dograditev kanaliz. sistema MKČN Vinska gora</t>
  </si>
  <si>
    <t>2560-23-0096</t>
  </si>
  <si>
    <t>NOO Kanalizacija in ČN Grobelno - Šentvid 2.faza</t>
  </si>
  <si>
    <t>2560-23-0097</t>
  </si>
  <si>
    <t>Javna kanaliz. v aglom. Čušperk in Velika Račna</t>
  </si>
  <si>
    <t>2560-24-0008</t>
  </si>
  <si>
    <t>NOO Celostna infrastr. ureditev naselja Kresnice</t>
  </si>
  <si>
    <t>2560-24-0012</t>
  </si>
  <si>
    <t>NOO Vodovod Stomaž</t>
  </si>
  <si>
    <t>2560-24-0014</t>
  </si>
  <si>
    <t>NOO Vodovod Potoče</t>
  </si>
  <si>
    <t>2560-24-0015</t>
  </si>
  <si>
    <t>NOO Oskrba Hočkega Pohorja s pitno vodo</t>
  </si>
  <si>
    <t>2560-24-0017</t>
  </si>
  <si>
    <t>NOO Javni kanalizacijski sistem Hotedršica</t>
  </si>
  <si>
    <t>2560-24-0019</t>
  </si>
  <si>
    <t>NOO Odvajanje in čiščenje odpadnih vod Stomaž</t>
  </si>
  <si>
    <t>2560-24-0024</t>
  </si>
  <si>
    <t>NOO Kanalizacija Poletiči - Beli Kamen in Gažon</t>
  </si>
  <si>
    <t>2560-24-0026</t>
  </si>
  <si>
    <t>NOO Komunalna infrastruktura Golnik-Mlaka</t>
  </si>
  <si>
    <t>2560-24-0029</t>
  </si>
  <si>
    <t>NOO Gradnja vodovoda Tolminski Lom (II.faza)</t>
  </si>
  <si>
    <t>2560-24-0032</t>
  </si>
  <si>
    <t>NOO Javna komunalna infrastruktura v Planini</t>
  </si>
  <si>
    <t>2560-24-0048</t>
  </si>
  <si>
    <t>NOO Kanalizacija Krška vas</t>
  </si>
  <si>
    <t>2560-24-0049</t>
  </si>
  <si>
    <t>NOO Kanalizacija Lakovnice</t>
  </si>
  <si>
    <t>2560-24-0050</t>
  </si>
  <si>
    <t>Dograditev vodovodnega omrežja v Občini Šentjur</t>
  </si>
  <si>
    <t>NOO Kanalizacija Gradišče</t>
  </si>
  <si>
    <t>Velike Lašče 100%</t>
  </si>
  <si>
    <t>2560-25-0114</t>
  </si>
  <si>
    <t>NOO Vodovod Bukovica</t>
  </si>
  <si>
    <t>MESTNA OBČINA KRŠKO</t>
  </si>
  <si>
    <t>2560-25-0125</t>
  </si>
  <si>
    <t>NOO Gradnja kanalizacije in rastlinske ČN Raka</t>
  </si>
  <si>
    <t>2560-25-0136</t>
  </si>
  <si>
    <t>NOO Oskrba s pitno vodo-Vodovodni sistem Šempeter</t>
  </si>
  <si>
    <t>Žalec 56,28%,  Polzela 34,52%,  Prebold 9,2%</t>
  </si>
  <si>
    <t>MESTNA OBČINA LJUBLJANA</t>
  </si>
  <si>
    <t>2560-25-0139</t>
  </si>
  <si>
    <t>NOO Vodovod Besnica - 1. faza</t>
  </si>
  <si>
    <t>2560-25-0156</t>
  </si>
  <si>
    <t>NOO Komunalno urejanje naselja Kneža</t>
  </si>
  <si>
    <t>2560-25-0196</t>
  </si>
  <si>
    <t>NOO Vodovod Križe</t>
  </si>
  <si>
    <t>2560-25-0198</t>
  </si>
  <si>
    <t>NOO Dograditev čistilne naprave Mirna Peč</t>
  </si>
  <si>
    <t>2560-25-0205</t>
  </si>
  <si>
    <t>2560-25-0210</t>
  </si>
  <si>
    <t>NOO Kanalizacija Črna vas - jug</t>
  </si>
  <si>
    <t>2560-25-0217</t>
  </si>
  <si>
    <t>NOO Komunalna infrastruktura Trnje</t>
  </si>
  <si>
    <t>2560-25-0279</t>
  </si>
  <si>
    <t>NOO Fekalna kanalizacija Sajevec</t>
  </si>
  <si>
    <t>2560-25-0453</t>
  </si>
  <si>
    <t>NOO Gradnja vodohrana Šmarje z vodovodom</t>
  </si>
  <si>
    <t>2560-25-0485</t>
  </si>
  <si>
    <t>NOO Kanalizacija v aglomeraciji Kasaze</t>
  </si>
  <si>
    <t>2560-26-0024</t>
  </si>
  <si>
    <t>NOO KS Osek-Vitovlje - javni vodovod</t>
  </si>
  <si>
    <t>2560-26-0026</t>
  </si>
  <si>
    <t>NOO Kanalizacija Maharovec in Dolenja Stara vas</t>
  </si>
  <si>
    <t>2561-24-0005</t>
  </si>
  <si>
    <t>Protipoplavne ureditve Dajnice-Šmarjeta-ŠkofjaVas</t>
  </si>
  <si>
    <t>2561-24-0006</t>
  </si>
  <si>
    <t>Protipoplavne ureditve Koprivnice-območje Dobrove</t>
  </si>
  <si>
    <t>2561-24-0007</t>
  </si>
  <si>
    <t>Protipoplavne ureditve Savinje-območje Polul</t>
  </si>
  <si>
    <t>2561-24-0008</t>
  </si>
  <si>
    <t>Protipoplavne ureditve Voglajne-območje Čreta</t>
  </si>
  <si>
    <t>2561-24-0009</t>
  </si>
  <si>
    <t>Protipoplavne ureditve Ločnice-območje Zagrada</t>
  </si>
  <si>
    <t>2561-24-0010</t>
  </si>
  <si>
    <t>Protipoplavna ureditev OPVP Železniki</t>
  </si>
  <si>
    <t>2561-24-0011</t>
  </si>
  <si>
    <t>Protipoplavna ureditev na reki Vipavi-OC Batuje</t>
  </si>
  <si>
    <t>2561-24-0012</t>
  </si>
  <si>
    <t>Zmanjšanje poplavne ogroženosti Šmarjeških Toplic</t>
  </si>
  <si>
    <t>2561-24-0013</t>
  </si>
  <si>
    <t>Zmanjšanje poplavne ogroženosti na povodju Kobile</t>
  </si>
  <si>
    <t>2561-24-0014</t>
  </si>
  <si>
    <t>Dograditev in nadvišanje nasipa Krog-Petanjci</t>
  </si>
  <si>
    <t>Tišina 100%</t>
  </si>
  <si>
    <t>2561-24-0016</t>
  </si>
  <si>
    <t>Ureditev suhih zadrževalnikov v občini Izola</t>
  </si>
  <si>
    <t>2561-24-0017</t>
  </si>
  <si>
    <t>Protipoplavne ureditve na območju Renč</t>
  </si>
  <si>
    <t>2561-24-0018</t>
  </si>
  <si>
    <t>Protipoplavne ureditve na povodju Sotle</t>
  </si>
  <si>
    <t>2561-24-0019</t>
  </si>
  <si>
    <t>Šentjur - faza G - izgradnja prodnih pregrad</t>
  </si>
  <si>
    <t>2561-24-0025</t>
  </si>
  <si>
    <t>Visokovodni nasip AC - Vučja vas</t>
  </si>
  <si>
    <t>C1.K2.IB</t>
  </si>
  <si>
    <t>Trajnostna prenova stavb</t>
  </si>
  <si>
    <t>2570-23-4005</t>
  </si>
  <si>
    <t>Izvedba prezračevalnega sistema v PŠ Kokra</t>
  </si>
  <si>
    <t>2570-23-4007</t>
  </si>
  <si>
    <t>Prezračevanje v OŠ Dragotin Kette</t>
  </si>
  <si>
    <t>2570-23-4008</t>
  </si>
  <si>
    <t>Prezračevanje v OŠ Otočec</t>
  </si>
  <si>
    <t>2570-23-4009</t>
  </si>
  <si>
    <t>Prezračevanje Vrtec ciciban, enota Labod</t>
  </si>
  <si>
    <t>C5.K17.IE</t>
  </si>
  <si>
    <t>Razširjen ukrep: Spodbujanje infrastrukture za alternativna goriva v prometu</t>
  </si>
  <si>
    <t>2570-24-0026</t>
  </si>
  <si>
    <t>Brezemisijska vozila za cestni promet 2024-2026</t>
  </si>
  <si>
    <t>CUDV ČRNA NA KOROŠKEM</t>
  </si>
  <si>
    <t>C5.K17.IC</t>
  </si>
  <si>
    <t>Krepitev distribucijskega omrežja električne energije (srednjenapetostno omrežje in nizkonapetostno omrežje)</t>
  </si>
  <si>
    <t>C1.K1.IF</t>
  </si>
  <si>
    <t>Krepitev distribucijskega omrežja električne energije (transformatorske postaje in nizkonapetostno omrežje)</t>
  </si>
  <si>
    <t>2570-24-3001</t>
  </si>
  <si>
    <t>Naložbe v krepitev distribucijskega omrežja</t>
  </si>
  <si>
    <t>Gorenjska statistične regija 100%</t>
  </si>
  <si>
    <t>2570-24-3002</t>
  </si>
  <si>
    <t>Primorsko-notranjska statistična regija 100%</t>
  </si>
  <si>
    <t>ELEKTRO MARIBOR D.D.</t>
  </si>
  <si>
    <t>2570-24-3003</t>
  </si>
  <si>
    <t>ELEKTRO CELJE, D.D.</t>
  </si>
  <si>
    <t>2570-24-3004</t>
  </si>
  <si>
    <t>Savinjska statistična regija 100%</t>
  </si>
  <si>
    <t>2570-24-3005</t>
  </si>
  <si>
    <t>Juršinci 100%</t>
  </si>
  <si>
    <t>2570-24-4005</t>
  </si>
  <si>
    <t>Prezračevalni sistem v OŠ Vodmat</t>
  </si>
  <si>
    <t>2570-24-4007</t>
  </si>
  <si>
    <t>Prezračevalni sistem v OŠ Nove Fužine</t>
  </si>
  <si>
    <t>GIMNAZIJA ŠIŠKA</t>
  </si>
  <si>
    <t>2570-24-4011</t>
  </si>
  <si>
    <t>Vgradnja prezračevanja Gimnazija Šiška</t>
  </si>
  <si>
    <t>2570-24-4016</t>
  </si>
  <si>
    <t>Gradnja prezračevanja OŠ Preddvor</t>
  </si>
  <si>
    <t>2570-24-4020</t>
  </si>
  <si>
    <t>Prezračevanje v Osnovni šoli Velika Dolina</t>
  </si>
  <si>
    <t>C1.K1.IE</t>
  </si>
  <si>
    <t>Proizvodnja elektrike iz obnovljivih virov energije</t>
  </si>
  <si>
    <t>2570-24-4201</t>
  </si>
  <si>
    <t>SE na javnih objektih konzorcija Občine Kidričevo</t>
  </si>
  <si>
    <t>Ivančna Gorica 5,92%,  Benedikt 5,88%,  Cerkvenjak 5,88%,  Destrnik 5,88%,  Gornja Radgona 5,88%,  Juršinci 5,88%,  Kidričevo 5,88%,  Lenart 5,88%,  Majšperk 5,88%,  Podlehnik 5,88%,  ...</t>
  </si>
  <si>
    <t>2570-24-4205</t>
  </si>
  <si>
    <t>SE na javnih objektih konzorcija Občine Pivka</t>
  </si>
  <si>
    <t>Pivka 35,29%,  Ilirska Bistrica 34,46%,  Komen 15,3%,  Logatec 14,95%</t>
  </si>
  <si>
    <t>2570-24-4206</t>
  </si>
  <si>
    <t>Postavitev sončnih elektrarn konzorcij MONG</t>
  </si>
  <si>
    <t>Nova Gorica 89%,  Brda 11%</t>
  </si>
  <si>
    <t>2570-24-4208</t>
  </si>
  <si>
    <t>Postavitev SE konzorcij občine Kamnik</t>
  </si>
  <si>
    <t>Radovljica 37%,  Bohinj 23%,  Kamnik 20%,  Bled 7%,  Tržič 6%,  Krško 5%,  Škofja Loka 2%</t>
  </si>
  <si>
    <t>2570-24-4209</t>
  </si>
  <si>
    <t>Postavitev SE v lasti Mestne Občine Koper</t>
  </si>
  <si>
    <t>2570-25-0049</t>
  </si>
  <si>
    <t>Brezemisijska vozila za cestni promet 2025-2027</t>
  </si>
  <si>
    <t>Osrednjeslovenska statistična regija 40%,  Podravska statistična regija 14%,  Gorenjska statistične regija 10%,  Savinjska statistična regija 10%,  Jugovzhodna Slovenija 6%,  Obalno-kraška statistična regija 5%,  Pomurska statistična regija 4%,  Goriška statistična regija 3%,  Posavska statistična regija 3%,  Koroška statistična regija 2%,  ...</t>
  </si>
  <si>
    <t>KOROŠKI DOM STAROSTNIKOV</t>
  </si>
  <si>
    <t>2570-25-3001</t>
  </si>
  <si>
    <t>Elektro Celje TP in NNO 2023-26 DIST EE 2024</t>
  </si>
  <si>
    <t>Savinjska statistična regija 70%,  Koroška statistična regija 30%</t>
  </si>
  <si>
    <t>2570-25-3002</t>
  </si>
  <si>
    <t>Elektro Primorska TP in NNO 2023-26 DIST EE 2024</t>
  </si>
  <si>
    <t>2570-25-3003</t>
  </si>
  <si>
    <t>Elektra Maribor TP in NNO 2023-26 DIST EE 2024</t>
  </si>
  <si>
    <t>Podravska statistična regija 100%</t>
  </si>
  <si>
    <t>2570-25-3004</t>
  </si>
  <si>
    <t>Elektro Ljubljana TP-NNO NOO-DIST 2024</t>
  </si>
  <si>
    <t>2570-25-3005</t>
  </si>
  <si>
    <t>Elektro Gorenjska TP in NNO NOOO-DIST-EE-2024</t>
  </si>
  <si>
    <t>2570-25-3006</t>
  </si>
  <si>
    <t>Gradnja omrežja elektr. energije Elektro Celje</t>
  </si>
  <si>
    <t>Savinjska statistična regija 70%,  Koroška statistična regija 20%,  Posavska statistična regija 10%</t>
  </si>
  <si>
    <t>2570-25-3007</t>
  </si>
  <si>
    <t>Gradnja omrežja elektr.energije Elektro Gorenjska</t>
  </si>
  <si>
    <t>2570-25-3008</t>
  </si>
  <si>
    <t>Gradnja omrežja elektr. energije Elektro Primorska</t>
  </si>
  <si>
    <t>Obalno-kraška statistična regija 100%</t>
  </si>
  <si>
    <t>2570-25-3009</t>
  </si>
  <si>
    <t>Gradnja omrežja elektr. energije Elektro Maribor</t>
  </si>
  <si>
    <t>2570-25-3010</t>
  </si>
  <si>
    <t>Gradnja omrežja elektr. energije Elektro Ljubljana</t>
  </si>
  <si>
    <t>2570-25-4201</t>
  </si>
  <si>
    <t>Postavitev SE konzorcij Občine Idrija</t>
  </si>
  <si>
    <t>Hrpelje - Kozina 15,23%,  Renče - Vogrsko 15,15%,  Cerkno 13,24%,  Kobarid 11,8%,  Idrija 11,2%,  Bloke 8,96%,  Nova Gorica 6,24%,  Miren - Kostanjevica 5,88%,  Bovec 5,04%,  Ilirska Bistrica 3,72%,  ...</t>
  </si>
  <si>
    <t>2570-25-4202</t>
  </si>
  <si>
    <t>Sonce 8P - Občina Velenje</t>
  </si>
  <si>
    <t>Velenje 32,41%,  Ptuj 25,89%,  Celje 23,98%,  Šoštanj 10,05%,  Mislinja 3,15%,  Cirkulane 2,37%,  Šmartno ob Paki 2,15%</t>
  </si>
  <si>
    <t>2570-25-4203</t>
  </si>
  <si>
    <t>Zelena energija na površinah in objektih MOL</t>
  </si>
  <si>
    <t>DOM STAREJŠIH OBČANOV GROSUPLJE</t>
  </si>
  <si>
    <t>2570-25-4204</t>
  </si>
  <si>
    <t>Konzorcij Hoče - Slivnica SE OVE 2024</t>
  </si>
  <si>
    <t>Hoče - Slivnica 21,33%,  Grosuplje 13,17%,  Ivančna Gorica 12,94%,  Maribor 7,16%,  Duplek 6,25%,  Miklavž na Dravskem polju 5,85%,  Gornja Radgona 4,7%,  Križevci 4,04%,  Starše 3,62%,  Hajdina 3,51%,  ...</t>
  </si>
  <si>
    <t>DOM STAREJŠIH LENDAVA IDOESEBB</t>
  </si>
  <si>
    <t>DOM DR. JOŽETA POTRČA POLJČANE</t>
  </si>
  <si>
    <t>2570-25-4207</t>
  </si>
  <si>
    <t>Izvedba SE v lasti občin in ostalih javnih zavodov</t>
  </si>
  <si>
    <t>Trebnje 22,4%,  Litija 20,48%,  Žiri 8,12%,  Rogaška Slatina 7,44%,  Jesenice 7,18%,  Ljubljana 7,16%,  Škofja Loka 4,76%,  Tržič 4,75%,  Kranjska Gora 3,21%,  Krško 3,07%,  ...</t>
  </si>
  <si>
    <t>2570-25-4209</t>
  </si>
  <si>
    <t>Postavitev SE konzorcij Občine Izola</t>
  </si>
  <si>
    <t>Sveti Jurij ob Ščavnici 14,32%,  Ajdovščina 14,28%,  Ankaran/Ancarano 14,28%,  Divača 14,28%,  Idrija 14,28%,  Izola/Isola 14,28%,  Koper/Capodistria 14,28%</t>
  </si>
  <si>
    <t>2570-25-4210</t>
  </si>
  <si>
    <t>Konzorcij samooskrbe z EE iz sončne energije</t>
  </si>
  <si>
    <t>Ljubljana 7,6%,  Celje 6,6%,  Dravograd 6,6%,  Kozje 6,6%,  Lenart 6,6%,  Mengeš 6,6%,  Mežica 6,6%,  Mozirje 6,6%,  Nazarje 6,6%,  Ravne na Koroškem 6,6%,  ...</t>
  </si>
  <si>
    <t>2570-25-4211</t>
  </si>
  <si>
    <t>SE na površinah in objektih MO Novo mesto</t>
  </si>
  <si>
    <t>2570-25-4213</t>
  </si>
  <si>
    <t>Postavitev SE - konzorcij Občine Ravne na Koroškem</t>
  </si>
  <si>
    <t>Ravne na Koroškem 31,29%,  Novo mesto 13,19%,  Dravograd 12,63%,  Prevalje 12,37%,  Lenart 10,9%,  Črna na Koroškem 8,65%,  Vrhnika 7,32%,  Maribor 3,65%</t>
  </si>
  <si>
    <t>2570-25-4215</t>
  </si>
  <si>
    <t>Sončne elektrarne - konzorcij Občine Preddvor</t>
  </si>
  <si>
    <t>Novo mesto 22,02%,  Krško 21,14%,  Kranj 10,82%,  Dol pri Ljubljani 10,04%,  Dolenjske Toplice 8,83%,  Tržič 5,69%,  Trzin 4,94%,  Škofja Loka 4,32%,  Ljutomer 4,01%,  Preddvor 3,88%,  ...</t>
  </si>
  <si>
    <t>2570-25-4217</t>
  </si>
  <si>
    <t>Postavitev sončnih elektrarn - Občina Črnomelj</t>
  </si>
  <si>
    <t>2570-25-4218</t>
  </si>
  <si>
    <t>Postavitev sončnih elektrarn -  MO Kranj</t>
  </si>
  <si>
    <t>2570-25-7114</t>
  </si>
  <si>
    <t>Vzpostavitev brezemisijske linije v JPP v MOL</t>
  </si>
  <si>
    <t>2570-26-3209</t>
  </si>
  <si>
    <t>Postavitev e-polnilnic: Elektro Ljubljana, GNE 2</t>
  </si>
  <si>
    <t>Jesenice 28,89%,  Šentjernej 17,8%,  Cerklje na Gorenjskem 13,33%,  Preddvor 13,33%,  Ribnica 13,33%,  Grosuplje 4,44%,  Litija 4,44%,  Ljubljana 4,44%</t>
  </si>
  <si>
    <t>2570-26-3210</t>
  </si>
  <si>
    <t>Postavitev e-polnilnic GNE Kočevje</t>
  </si>
  <si>
    <t>2570-26-3214</t>
  </si>
  <si>
    <t>Postavitev e-polnilnic: Elektro Ljubljana, GNE 3</t>
  </si>
  <si>
    <t>Škofljica 35,3%,  Kamnik 23,52%,  Ljubljana 11,77%,  Trbovlje 11,77%,  Črnomelj 5,88%,  Škofja Loka 5,88%,  Žiri 5,88%</t>
  </si>
  <si>
    <t>2570-26-3215</t>
  </si>
  <si>
    <t>Postavitev e-polnilnic GNE Koroška</t>
  </si>
  <si>
    <t>2570-26-3235</t>
  </si>
  <si>
    <t>Postavitev e-polnilnic: Elektro Ljubljana, GNE 1</t>
  </si>
  <si>
    <t>Ljubljana 72,21%,  Grosuplje 13,89%,  Podvelka 5,56%,  Škofja Loka 5,56%,  Lukovica 2,78%</t>
  </si>
  <si>
    <t>MINISTRSTVO ZA ZDRAVJE</t>
  </si>
  <si>
    <t>C4.K14.IC</t>
  </si>
  <si>
    <t>Digitalna preobrazba zdravstva</t>
  </si>
  <si>
    <t>2711-22-0006</t>
  </si>
  <si>
    <t>Podpora digitalni transformaciji zdravstva</t>
  </si>
  <si>
    <t>NIJZ NACIONALNI INŠTITUT ZA JAVNO ZDRAVJE</t>
  </si>
  <si>
    <t>URAD RS ZA INVESTICIJE V ZDRAVSTVU</t>
  </si>
  <si>
    <t>C4.K14.IE</t>
  </si>
  <si>
    <t>Učinkovita obravnava nalezljivih in kroničnih bolezni</t>
  </si>
  <si>
    <t>2711-22-0020</t>
  </si>
  <si>
    <t>UKC LJ Dograditev infekcijske klinike</t>
  </si>
  <si>
    <t>C4.K14.IB</t>
  </si>
  <si>
    <t>Krepitev kompetenc kadrov v zdravstvu za zagotavljanje kakovosti oskrbe</t>
  </si>
  <si>
    <t>2711-23-0018</t>
  </si>
  <si>
    <t>Integracija geriatrične oskrbe starejših</t>
  </si>
  <si>
    <t>2711-23-0019</t>
  </si>
  <si>
    <t>Razvoj programov za duševno zdravje</t>
  </si>
  <si>
    <t>2711-23-0020</t>
  </si>
  <si>
    <t>Krepitev paliativnih mobilnih timov</t>
  </si>
  <si>
    <t>2711-24-0003</t>
  </si>
  <si>
    <t>Pos. obr. mišično-skeletnih bolečin na prim. ravni</t>
  </si>
  <si>
    <t>2711-24-0004</t>
  </si>
  <si>
    <t>Prehod na brezpapirno poslovanje zdr. dejavnosti</t>
  </si>
  <si>
    <t>Osrednjeslovenska statistična regija 23%,  Gorenjska statistične regija 10%,  Savinjska statistična regija 10%,  Jugovzhodna Slovenija 9%,  Goriška statistična regija 7%,  Podravska statistična regija 7%,  Koroška statistična regija 6%,  Obalno-kraška statistična regija 6%,  Pomurska statistična regija 6%,  Posavska statistična regija 6%,  ...</t>
  </si>
  <si>
    <t>2711-24-0005</t>
  </si>
  <si>
    <t>eKarton in enotni podatkovni model</t>
  </si>
  <si>
    <t>Ljubljana 80%,  Maribor 20%</t>
  </si>
  <si>
    <t>2711-24-0010</t>
  </si>
  <si>
    <t>Zdravje na daljavo - ZnD24</t>
  </si>
  <si>
    <t>Ljubljana 60%,  Maribor 40%</t>
  </si>
  <si>
    <t>2711-24-0013</t>
  </si>
  <si>
    <t>Informacijski sistem za dispečerje</t>
  </si>
  <si>
    <t>2711-24-0015</t>
  </si>
  <si>
    <t>C-PACS Centralna zbirka slikovnega materiala</t>
  </si>
  <si>
    <t>2711-24-0021</t>
  </si>
  <si>
    <t>Robotizacija zdravil</t>
  </si>
  <si>
    <t>Ljubljana 81,9%,  Murska Sobota 10,6%,  Maribor 5,5%,  Celje ,5%,  Nova Gorica ,5%,  Novo mesto ,5%,  Slovenj Gradec ,5%</t>
  </si>
  <si>
    <t>2711-25-0007</t>
  </si>
  <si>
    <t>Sistem upravljanja s strateškimi podatki</t>
  </si>
  <si>
    <t>Ljubljana 50%,  Maribor 30%,  Celje 10%,  Novo mesto 10%</t>
  </si>
  <si>
    <t>2711-26-0008</t>
  </si>
  <si>
    <t>Oprema za digitalno transformacijo</t>
  </si>
  <si>
    <t>Ljubljana 50%,  Maribor 50%</t>
  </si>
  <si>
    <t>2711-26-0019</t>
  </si>
  <si>
    <t>Prepoznava govora za zdravnike</t>
  </si>
  <si>
    <t>2718-25-0018</t>
  </si>
  <si>
    <t>UKC MB - Nakup štirih obsevalnikov</t>
  </si>
  <si>
    <t>C4.K14.ID</t>
  </si>
  <si>
    <t>Optimizacija dostopnosti zdravstvenega sistema</t>
  </si>
  <si>
    <t>2718-25-2010</t>
  </si>
  <si>
    <t>Vozilo urgentnega zdravnika - ZD Kranj</t>
  </si>
  <si>
    <t>2718-25-2011</t>
  </si>
  <si>
    <t>Vozilo urgentnega zdravnika - ZD Črnomenlj</t>
  </si>
  <si>
    <t>2718-25-2012</t>
  </si>
  <si>
    <t>Vozilo urgentnega zdravnika - ZD Brežice</t>
  </si>
  <si>
    <t>2718-25-2015</t>
  </si>
  <si>
    <t>Vozilo urgentnega zdravnika - ZD Žalec</t>
  </si>
  <si>
    <t>2718-25-2017</t>
  </si>
  <si>
    <t>Vozilo urgentnega zdravnika - ZD Grosuplje</t>
  </si>
  <si>
    <t>2718-25-2018</t>
  </si>
  <si>
    <t>Vozilo urgentnega zdravnika -ZD Radlje ob Dravi</t>
  </si>
  <si>
    <t>2718-25-2019</t>
  </si>
  <si>
    <t>Vozilo urgentnega zdravnika - ZD Postojna</t>
  </si>
  <si>
    <t>2718-25-2021</t>
  </si>
  <si>
    <t>Vozilo urgentnega zdravnika - ZD Ljubljana</t>
  </si>
  <si>
    <t>2718-25-2024</t>
  </si>
  <si>
    <t>Vozilo urgentnega zdravnika - Škofja Loka</t>
  </si>
  <si>
    <t>2718-25-2026</t>
  </si>
  <si>
    <t>Vozilo urgentnega zdravnika - ZD Ravne na Koroškem</t>
  </si>
  <si>
    <t>2718-25-2027</t>
  </si>
  <si>
    <t>Vozilo urgentnega zdravnika - ZD Tolmin</t>
  </si>
  <si>
    <t>2718-25-2031</t>
  </si>
  <si>
    <t>Vozilo urgentnega zdravnika - ZD Koper</t>
  </si>
  <si>
    <t>2718-25-2033</t>
  </si>
  <si>
    <t>Vozilo urgentnega zdravnika - ZD Šmarje pri Jelšah</t>
  </si>
  <si>
    <t>2718-25-2034</t>
  </si>
  <si>
    <t>Vozilo urgentnega zdravnika - ZD Novo mesto</t>
  </si>
  <si>
    <t>2718-25-2036</t>
  </si>
  <si>
    <t>Vozilo urgentnega zdravnika - ZD Nova Gorica</t>
  </si>
  <si>
    <t>2718-26-0018</t>
  </si>
  <si>
    <t>Nakup aparatov ECMO in specialnega vozila NMP</t>
  </si>
  <si>
    <t>Ljubljana 50,02%,  Celje 8,33%,  Maribor 8,33%,  Murska Sobota 8,33%,  Nova Gorica 8,33%,  Novo mesto 8,33%,  Slovenj Gradec 8,33%</t>
  </si>
  <si>
    <t>2720-24-0004</t>
  </si>
  <si>
    <t>Stanovanja Ob Hublju v občini Ajdovščina</t>
  </si>
  <si>
    <t>2720-24-0018</t>
  </si>
  <si>
    <t>Oskrbovana stanovanja Radlje ob Dravi</t>
  </si>
  <si>
    <t>C4.K15.IC</t>
  </si>
  <si>
    <t>Zagotovitev varnega okolja bivanja za osebe, ki so odvisne od pomoči drugih</t>
  </si>
  <si>
    <t>2720-24-1901</t>
  </si>
  <si>
    <t>Dom starejših Lendava - enota Kobilje</t>
  </si>
  <si>
    <t>Kobilje 100%</t>
  </si>
  <si>
    <t>DOM STAREJŠIH RAKIČAN</t>
  </si>
  <si>
    <t>2720-24-1903</t>
  </si>
  <si>
    <t>Dom starejših Dobrovnik</t>
  </si>
  <si>
    <t>2720-24-1904</t>
  </si>
  <si>
    <t>Gradnja DSO Grosuplje- enota Sodražica</t>
  </si>
  <si>
    <t>2720-24-1905</t>
  </si>
  <si>
    <t>Nov dom starejših občanov Grosuplje - enota Bloke</t>
  </si>
  <si>
    <t>2720-24-1908</t>
  </si>
  <si>
    <t>Center integrirane dolgotrajne oskrbe Majšperk</t>
  </si>
  <si>
    <t>2720-24-1910</t>
  </si>
  <si>
    <t>Gradnja DSO Grosuplje- enota Višnja Gora</t>
  </si>
  <si>
    <t>DOM STAREJŠIH OBČANOV ČRNOMELJ</t>
  </si>
  <si>
    <t>2720-24-1911</t>
  </si>
  <si>
    <t>Gradnja bivalne enote DSO Črnomelj</t>
  </si>
  <si>
    <t>Podlehnik 100%</t>
  </si>
  <si>
    <t>2720-24-1914</t>
  </si>
  <si>
    <t>Enoti Mežica Koroškega doma starostnikov</t>
  </si>
  <si>
    <t>2720-24-1915</t>
  </si>
  <si>
    <t>Izgradnja Doma starejših občanov Črna na Koroškem</t>
  </si>
  <si>
    <t>2720-24-1916</t>
  </si>
  <si>
    <t>Dom starejših Lendava - enota Šalovci</t>
  </si>
  <si>
    <t>Šalovci 100%</t>
  </si>
  <si>
    <t>2720-25-1301</t>
  </si>
  <si>
    <t>Stanovanja Podbreznik v Novem mestu</t>
  </si>
  <si>
    <t>2720-25-1303</t>
  </si>
  <si>
    <t>Večstanovanjski objekt Žlapovec</t>
  </si>
  <si>
    <t>2720-25-1304</t>
  </si>
  <si>
    <t>Nakup stanovanj v bloku B7 Podbreznik v Novo mesto</t>
  </si>
  <si>
    <t>2720-25-1305</t>
  </si>
  <si>
    <t>Oskrbovana stanovanja v soseski Črnuški bajer</t>
  </si>
  <si>
    <t>2720-25-1306</t>
  </si>
  <si>
    <t>Stanovanja na Zalogu 11 v Tolminu</t>
  </si>
  <si>
    <t>2720-25-1307</t>
  </si>
  <si>
    <t>Hiše za mlade v Dobravljah</t>
  </si>
  <si>
    <t>2720-25-1308</t>
  </si>
  <si>
    <t>Neprofitna stanovanja Papillon I Ajdovščina</t>
  </si>
  <si>
    <t>MINISTRSTVO ZA DIGITALNO PREOBRAZBO</t>
  </si>
  <si>
    <t>3130-22-0008</t>
  </si>
  <si>
    <t>Razvoj novih dinamičnih e-storitev</t>
  </si>
  <si>
    <t>MINISTRSTVO ZA JAVNO UPRAVO</t>
  </si>
  <si>
    <t>3130-22-0009</t>
  </si>
  <si>
    <t>Državni računalniški oblak (DROnext)</t>
  </si>
  <si>
    <t>3130-22-0010</t>
  </si>
  <si>
    <t>Modernizacija sistema podpore uporabnikom</t>
  </si>
  <si>
    <t>Ljubljana 50%,  Celje 10%,  Koper/Capodistria 10%,  Kranj 10%,  Maribor 10%,  Novo mesto 10%</t>
  </si>
  <si>
    <t>3130-22-0011</t>
  </si>
  <si>
    <t>Poslovno informacijska arhitektura</t>
  </si>
  <si>
    <t>3130-22-0012</t>
  </si>
  <si>
    <t>Vzpostavitev kompetenčnega centra</t>
  </si>
  <si>
    <t>3130-22-0014</t>
  </si>
  <si>
    <t>Digitalna usposobljenost javnih uslužbencev</t>
  </si>
  <si>
    <t>3130-22-0015</t>
  </si>
  <si>
    <t>Izboljšanje energetske učinkovitosti stavb</t>
  </si>
  <si>
    <t>3130-24-0017</t>
  </si>
  <si>
    <t>Energetska sanacija objekta Vojkova 1b-NOO</t>
  </si>
  <si>
    <t>3130-24-0018</t>
  </si>
  <si>
    <t>Energetska sanacija objekta 1a - NOO</t>
  </si>
  <si>
    <t>3130-25-0007</t>
  </si>
  <si>
    <t>Vzpostavitev polnilnic za eVozila državnih organov</t>
  </si>
  <si>
    <t>Ljubljana 20%,  Celje 15%,  Koper/Capodistria 15%,  Novo mesto 15%,  Dravograd 10%,  Maribor 10%,  Jesenice 7,5%,  Sežana 5%,  Laško 2,5%</t>
  </si>
  <si>
    <t>3150-24-0004</t>
  </si>
  <si>
    <t>Vzpostavitev sistema portfelja projektov v IT</t>
  </si>
  <si>
    <t>Maribor 60%,  Ljubljana 40%</t>
  </si>
  <si>
    <t>3150-24-0006</t>
  </si>
  <si>
    <t>Okrepitev in dvig kibernetske varnosti</t>
  </si>
  <si>
    <t>C2.K7.IH</t>
  </si>
  <si>
    <t>Gigabitna infrastruktura</t>
  </si>
  <si>
    <t>3150-25-0009</t>
  </si>
  <si>
    <t>GOŠO 6 - Vipava - Optic-Tel</t>
  </si>
  <si>
    <t>3150-25-0010</t>
  </si>
  <si>
    <t>GOŠO 6 - Cirkulane - Optic-Tel</t>
  </si>
  <si>
    <t>3150-25-0011</t>
  </si>
  <si>
    <t>GOŠO 6 - Videm - Optic-Tel</t>
  </si>
  <si>
    <t>3150-25-0012</t>
  </si>
  <si>
    <t>GOŠO 6 - Podlehnik - Optic-Tel</t>
  </si>
  <si>
    <t>3150-25-0013</t>
  </si>
  <si>
    <t>GOŠO 6 - Divača - Optic-Tel</t>
  </si>
  <si>
    <t>3150-25-0015</t>
  </si>
  <si>
    <t>GOŠO 6 - Zavrč - Optic-Tel</t>
  </si>
  <si>
    <t>Zavrč 100%</t>
  </si>
  <si>
    <t>3150-25-0016</t>
  </si>
  <si>
    <t>GOŠO 6 - Šmarje pri Jelšah - Optic-Tel</t>
  </si>
  <si>
    <t>3150-25-0017</t>
  </si>
  <si>
    <t>GOŠO 6 - Miren-Kostanjevica - Optic-Tel</t>
  </si>
  <si>
    <t>3150-25-0018</t>
  </si>
  <si>
    <t>GOŠO 6 - Juršinci - Optic-Tel</t>
  </si>
  <si>
    <t>3150-25-0019</t>
  </si>
  <si>
    <t>GOŠO 6 - Cerknica - Optic-Tel</t>
  </si>
  <si>
    <t>3150-25-0020</t>
  </si>
  <si>
    <t>GOŠO 6 - Brežice - Optic-Tel</t>
  </si>
  <si>
    <t>3150-25-0022</t>
  </si>
  <si>
    <t>GOŠO 6 - Vojnik - Optic-Tel</t>
  </si>
  <si>
    <t>3150-25-0023</t>
  </si>
  <si>
    <t>GOŠO 6 - Logatec - Optic-Tel</t>
  </si>
  <si>
    <t>3150-25-0024</t>
  </si>
  <si>
    <t>GOŠO 6 - Kobarid - Optic-Tel</t>
  </si>
  <si>
    <t>3150-25-0025</t>
  </si>
  <si>
    <t>GOŠO 6 - Kostel - Optic-Tel</t>
  </si>
  <si>
    <t>3150-25-0026</t>
  </si>
  <si>
    <t>GOŠO 6 - Slovenske Konjice - Optic-Tel</t>
  </si>
  <si>
    <t>3150-25-0028</t>
  </si>
  <si>
    <t>GOŠO 6 - Radlje ob Dravi - Optic-Tel</t>
  </si>
  <si>
    <t>3150-25-0029</t>
  </si>
  <si>
    <t>GOŠO 6 - Slovenska Bistrica - Optic-Tel</t>
  </si>
  <si>
    <t>3150-25-0031</t>
  </si>
  <si>
    <t>GOŠO 6 - Vrhnika - Optic-Tel</t>
  </si>
  <si>
    <t>3150-25-0033</t>
  </si>
  <si>
    <t>GOŠO 6 - Renče-Vogrsko - Optic-Tel</t>
  </si>
  <si>
    <t>C3.K12.IH</t>
  </si>
  <si>
    <t>Ozelenitev izobraževalne infrastrukture v Sloveniji</t>
  </si>
  <si>
    <t>3330-19-0022</t>
  </si>
  <si>
    <t>Telovadnica-Gimnazija Šiška</t>
  </si>
  <si>
    <t>3330-21-0013</t>
  </si>
  <si>
    <t>Rekonstrukcija in energetska prenova SŠTS Šiška</t>
  </si>
  <si>
    <t>SREDNJA ŠOLA JESENICE</t>
  </si>
  <si>
    <t>3330-21-0019</t>
  </si>
  <si>
    <t>Prenova objektov Srednje šole Jesenice</t>
  </si>
  <si>
    <t>MINISTRSTVO ZA VZGOJO IN IZOBRAŽEVANJE</t>
  </si>
  <si>
    <t>C2.K7.IJ</t>
  </si>
  <si>
    <t>Digitalizacija izobraževanja in znanosti</t>
  </si>
  <si>
    <t>3330-22-2200</t>
  </si>
  <si>
    <t>Digitalizacija izobraževanja-aplikacije, storitve</t>
  </si>
  <si>
    <t>3330-22-2202</t>
  </si>
  <si>
    <t>Spremljanje zaposljivosti diplomantov PIU</t>
  </si>
  <si>
    <t>3330-22-2203</t>
  </si>
  <si>
    <t>Digitalizacija izobraževanja (oprema)</t>
  </si>
  <si>
    <t>Osrednjeslovenska statistična regija 21%,  Podravska statistična regija 17%,  Savinjska statistična regija 12%,  Gorenjska statistične regija 9%,  Jugovzhodna Slovenija 8%,  Pomurska statistična regija 8%,  Goriška statistična regija 6%,  Obalno-kraška statistična regija 5%,  Posavska statistična regija 5%,  Koroška statistična regija 3%,  ...</t>
  </si>
  <si>
    <t>AKADEMSKA IN RAZISKOVALNA MREŽA SLOVENIJE</t>
  </si>
  <si>
    <t>3330-22-2204</t>
  </si>
  <si>
    <t>IR Optika 2 - 1. faza NOO</t>
  </si>
  <si>
    <t>3330-22-2205</t>
  </si>
  <si>
    <t>Posodobitev računalniških omrežij na VIZ</t>
  </si>
  <si>
    <t>Osrednjeslovenska statistična regija 21%,  Podravska statistična regija 15%,  Savinjska statistična regija 13%,  Gorenjska statistične regija 10%,  Goriška statistična regija 8%,  Jugovzhodna Slovenija 8%,  Pomurska statistična regija 6%,  Obalno-kraška statistična regija 5%,  Koroška statistična regija 4%,  Posavska statistična regija 4%,  ...</t>
  </si>
  <si>
    <t>3330-22-2206</t>
  </si>
  <si>
    <t>Vzpostavitev hrbteničnega omrežja</t>
  </si>
  <si>
    <t>C3.K12.IE</t>
  </si>
  <si>
    <t>Celovita transformacija zelenega in digitalnega izobraževanja</t>
  </si>
  <si>
    <t>3330-22-3500</t>
  </si>
  <si>
    <t>Center DIG</t>
  </si>
  <si>
    <t>CENTER REPUBLIKE SLOVENIJE ZA POKLICNO IZOBRAŽEVANJE</t>
  </si>
  <si>
    <t>C3.K12.RC</t>
  </si>
  <si>
    <t>Prenova programov poklicnega in strokovnega izobraževanja</t>
  </si>
  <si>
    <t>3330-22-3502</t>
  </si>
  <si>
    <t>Modernizacija poklicnega izobraževanja</t>
  </si>
  <si>
    <t>ZAVOD REPUBLIKE SLOVENIJE ZA ŠOLSTVO</t>
  </si>
  <si>
    <t>C3.K12.RA</t>
  </si>
  <si>
    <t>Prenova vzgojno izobraževalnega sistema za zeleni in digitalni prehod</t>
  </si>
  <si>
    <t>3330-22-3503</t>
  </si>
  <si>
    <t>Prenova izobraževalnih programov</t>
  </si>
  <si>
    <t>3330-22-3505</t>
  </si>
  <si>
    <t>Analitsko središče</t>
  </si>
  <si>
    <t>C3.K12.IF</t>
  </si>
  <si>
    <t>Pilotni projekti za reformo visokega šolstva za zelen in odporen prehod</t>
  </si>
  <si>
    <t>UNIVERZA NA PRIMORSKEM UNIVERSITA DEL LITORALE</t>
  </si>
  <si>
    <t>3330-22-3511</t>
  </si>
  <si>
    <t>Zelena Univerza na Primorskem</t>
  </si>
  <si>
    <t>3330-22-3512</t>
  </si>
  <si>
    <t>Vključujoča Univerza na Primorskem</t>
  </si>
  <si>
    <t>3330-22-3513</t>
  </si>
  <si>
    <t>Digitalna Univerza na Primorskem</t>
  </si>
  <si>
    <t>UNIVERZA V MARIBORU</t>
  </si>
  <si>
    <t>3330-22-3514</t>
  </si>
  <si>
    <t>Komuniciranje podnebne krize za zeleno družbo</t>
  </si>
  <si>
    <t>3330-22-3515</t>
  </si>
  <si>
    <t>Bionika za digitalni, zeleni in trajnostni razvoj</t>
  </si>
  <si>
    <t>3330-22-3516</t>
  </si>
  <si>
    <t>Naravoslovno-matematične in digitalne kompetence</t>
  </si>
  <si>
    <t>3330-22-3517</t>
  </si>
  <si>
    <t>Znanje in zelena digitalna poslovna praksa</t>
  </si>
  <si>
    <t>3330-22-3518</t>
  </si>
  <si>
    <t>Pregled in posodobitev ključnih učnih vsebin</t>
  </si>
  <si>
    <t>3330-22-3519</t>
  </si>
  <si>
    <t>Zelena, digitalna logistika in oskrbovalne verige</t>
  </si>
  <si>
    <t>3330-22-3520</t>
  </si>
  <si>
    <t>Brezpapirno poslovanje za zeleno in digitalno UM</t>
  </si>
  <si>
    <t>3330-22-3521</t>
  </si>
  <si>
    <t>Zelena kemija za prehod v Družbo 5.0</t>
  </si>
  <si>
    <t>3330-22-3522</t>
  </si>
  <si>
    <t>Okolje za vseživljenjsko učenje inžinirstva</t>
  </si>
  <si>
    <t>3330-22-3523</t>
  </si>
  <si>
    <t>Zelen in odporen prehod za uspešno družbo</t>
  </si>
  <si>
    <t>3330-22-3524</t>
  </si>
  <si>
    <t>Zelena in digitalna pravna transformacija</t>
  </si>
  <si>
    <t>3330-22-3525</t>
  </si>
  <si>
    <t>Zelena in digitalna biomedicinska znanja</t>
  </si>
  <si>
    <t>3330-22-3526</t>
  </si>
  <si>
    <t>Agilni razvoj izobraževanj in mikrodokazil</t>
  </si>
  <si>
    <t>3330-22-3527</t>
  </si>
  <si>
    <t>Z odprtim dostopom do vseživljenjskega izobraž.</t>
  </si>
  <si>
    <t>3330-22-3528</t>
  </si>
  <si>
    <t>Učinkovito izobraževanje za zeleni prehod</t>
  </si>
  <si>
    <t>3330-22-3529</t>
  </si>
  <si>
    <t>Izboljšan izkustveni študij UM</t>
  </si>
  <si>
    <t>3330-22-3530</t>
  </si>
  <si>
    <t>Razvoj prožnih učnih pristopov za Družbo 5.0 </t>
  </si>
  <si>
    <t>3330-22-3531</t>
  </si>
  <si>
    <t>Platforma 5.0 FGPA</t>
  </si>
  <si>
    <t>3330-22-3532</t>
  </si>
  <si>
    <t>Zeleni prehod v inovativne agroživilske sisteme</t>
  </si>
  <si>
    <t>3330-22-3533</t>
  </si>
  <si>
    <t>Zeleni prehod in turizem 5.0</t>
  </si>
  <si>
    <t>3330-22-3534</t>
  </si>
  <si>
    <t>Inovativne učne tehnologije za zdravje</t>
  </si>
  <si>
    <t>3330-22-3535</t>
  </si>
  <si>
    <t>Zdrav življenjski slog (ZŽS)</t>
  </si>
  <si>
    <t>3330-22-3536</t>
  </si>
  <si>
    <t>Enotna vstopna točka</t>
  </si>
  <si>
    <t>3330-22-3537</t>
  </si>
  <si>
    <t>Naravni viri in hrana UL</t>
  </si>
  <si>
    <t>3330-22-3538</t>
  </si>
  <si>
    <t>Digitalna in zelena VSŠP UL</t>
  </si>
  <si>
    <t>3330-22-3539</t>
  </si>
  <si>
    <t>Inovativna učna okolja UL</t>
  </si>
  <si>
    <t>3330-22-3540</t>
  </si>
  <si>
    <t>Trajnostni prostor UL</t>
  </si>
  <si>
    <t>3330-22-3541</t>
  </si>
  <si>
    <t>Okoljska in digitalna pismenost UL</t>
  </si>
  <si>
    <t>3330-22-3542</t>
  </si>
  <si>
    <t>Okoljske tehnologije UL</t>
  </si>
  <si>
    <t>3330-22-3543</t>
  </si>
  <si>
    <t>Digitalna prihodnost UL</t>
  </si>
  <si>
    <t>3330-22-3544</t>
  </si>
  <si>
    <t>Vseživljenjsko učenje in mikrodokazila UL</t>
  </si>
  <si>
    <t>3330-22-3545</t>
  </si>
  <si>
    <t>Razvoj ekosistema UL</t>
  </si>
  <si>
    <t>3330-22-3546</t>
  </si>
  <si>
    <t>Trajnostna UL</t>
  </si>
  <si>
    <t>3330-22-3547</t>
  </si>
  <si>
    <t>Trajnostna in digitalna UL</t>
  </si>
  <si>
    <t>3330-22-3550</t>
  </si>
  <si>
    <t>Kampus Vrazov trg MF UL</t>
  </si>
  <si>
    <t>3330-22-3551</t>
  </si>
  <si>
    <t>Novogradnja UL, Veterinarske fakultete</t>
  </si>
  <si>
    <t>C3.K12.IG</t>
  </si>
  <si>
    <t>Krepitev sodelovanja med izobraževalnim sistemom in trgom dela</t>
  </si>
  <si>
    <t>3330-22-3552</t>
  </si>
  <si>
    <t>Spodbujanje odličnosti in promocija PSI</t>
  </si>
  <si>
    <t>3330-23-2202</t>
  </si>
  <si>
    <t>Nakup IKT opreme na UP</t>
  </si>
  <si>
    <t>3330-23-2203</t>
  </si>
  <si>
    <t>NOO IKT oprema na UM</t>
  </si>
  <si>
    <t>3330-23-2204</t>
  </si>
  <si>
    <t>Digitalna Univerza v Ljubljani: nakup IKT opreme</t>
  </si>
  <si>
    <t>C3.K8.IC</t>
  </si>
  <si>
    <t>Podpora mednarodni mobilnosti in (re)integraciji raziskovalcev</t>
  </si>
  <si>
    <t>3330-23-3100</t>
  </si>
  <si>
    <t>Mednarodna mobilnost slovenskih raziskovalcev</t>
  </si>
  <si>
    <t>Osrednjeslovenska statistična regija 80%,  Obalno-kraška statistična regija 10%,  Podravska statistična regija 10%</t>
  </si>
  <si>
    <t>3330-23-3101</t>
  </si>
  <si>
    <t>Konzorcij projektnih pisarn-SKUPP</t>
  </si>
  <si>
    <t>3330-23-3102</t>
  </si>
  <si>
    <t>Konzorcij projektnih pisarn-KRPAN</t>
  </si>
  <si>
    <t>ZAVOD ZA GLUHE IN NAGLUŠNE LJ</t>
  </si>
  <si>
    <t>3330-23-3500</t>
  </si>
  <si>
    <t>ZGN Ljubljana - prenova in dozidava</t>
  </si>
  <si>
    <t>MINISTRSTVO ZA KULTURO</t>
  </si>
  <si>
    <t>C3.K11.ID</t>
  </si>
  <si>
    <t>Trajnostna obnova in oživljanje kulturne dediščine in javne kulturne infrastrukture</t>
  </si>
  <si>
    <t>3340-22-0003</t>
  </si>
  <si>
    <t>Grad Negova - obnova kult. spomenika 2022-2026</t>
  </si>
  <si>
    <t>3340-22-0006</t>
  </si>
  <si>
    <t>Grad Turjak - obnova kult. spomenika 2022-2026</t>
  </si>
  <si>
    <t>3340-22-0014</t>
  </si>
  <si>
    <t>Vrba - celovita prenova kult. spomenika 2022-2023</t>
  </si>
  <si>
    <t>3340-22-0049</t>
  </si>
  <si>
    <t>Črnomelj - celovita prenova kulturnega spomenika</t>
  </si>
  <si>
    <t>C2.K7.IM</t>
  </si>
  <si>
    <t>Digitalizacija na področju kulture</t>
  </si>
  <si>
    <t>3340-22-0081</t>
  </si>
  <si>
    <t>Nepremična e-Dediščina 2022-2025</t>
  </si>
  <si>
    <t>3340-22-0084</t>
  </si>
  <si>
    <t>Grad na Kozlovem robu - preteklost za prihodnost</t>
  </si>
  <si>
    <t>3340-22-0086</t>
  </si>
  <si>
    <t>Obnova pritličja Črnomaljskega gradu</t>
  </si>
  <si>
    <t>3340-22-0088</t>
  </si>
  <si>
    <t>Muzej prevozništva in tovorništva</t>
  </si>
  <si>
    <t>3340-22-0090</t>
  </si>
  <si>
    <t>Pilonova galerija-5-zvezdična zakladnica umetnosti</t>
  </si>
  <si>
    <t>3340-22-0091</t>
  </si>
  <si>
    <t>Stara železarna Ravne na Koroškem</t>
  </si>
  <si>
    <t>3340-22-0092</t>
  </si>
  <si>
    <t>Dvorec Radlje</t>
  </si>
  <si>
    <t>3340-22-0093</t>
  </si>
  <si>
    <t>Kulturna doživetja Dvorca Jelšingrad</t>
  </si>
  <si>
    <t>3340-22-0097</t>
  </si>
  <si>
    <t>Notranjski muzej Postojna</t>
  </si>
  <si>
    <t>3340-23-0007</t>
  </si>
  <si>
    <t>Premična e-Dediščina 2023-2025</t>
  </si>
  <si>
    <t>NARODNI MUZEJ SLOVENIJE</t>
  </si>
  <si>
    <t>3340-23-0009</t>
  </si>
  <si>
    <t>Enotna informacijska platforma e-KULTURA</t>
  </si>
  <si>
    <t>3340-24-0058</t>
  </si>
  <si>
    <t>Energetska sanacija objekta SNG Maribor</t>
  </si>
  <si>
    <t>3340-24-0061</t>
  </si>
  <si>
    <t>Energetska sanacija objekta NMS</t>
  </si>
  <si>
    <t>JAVNI ZAVOD REPUBLIKE SLOVENIJE ZA VARSTVO KULTURNE DEDIŠČINE</t>
  </si>
  <si>
    <t>3340-24-0062</t>
  </si>
  <si>
    <t>Energetska sanacija objekta ZVKDS OE Ljubljana</t>
  </si>
  <si>
    <t>3340-24-0063</t>
  </si>
  <si>
    <t>Energetska sanacija objekta ZVKDS OE Kranj</t>
  </si>
  <si>
    <t>3340-25-0111</t>
  </si>
  <si>
    <t>Obnova hiše Vrba 1 ob Prešernovi domačiji</t>
  </si>
  <si>
    <t>3350-23-3500</t>
  </si>
  <si>
    <t>CIRIUS Kamnik - gradnja prizidka</t>
  </si>
  <si>
    <t>SGLZŠ POSTOJNA Srednja gozdarska, lesarska in zdravstvena šola Postojna</t>
  </si>
  <si>
    <t>3350-23-3501</t>
  </si>
  <si>
    <t>SGLZŠ Postojna - Novogradnja športne dvorane</t>
  </si>
  <si>
    <t>SREDNJA MEDIJSKA IN GRAFIČNA ŠOLA LJUBLJANA</t>
  </si>
  <si>
    <t>3350-23-3502</t>
  </si>
  <si>
    <t>SMGŠ - Novogradnja telovadnice</t>
  </si>
  <si>
    <t>ZAVOD ANTONA MARTINA SLOMŠKA</t>
  </si>
  <si>
    <t>3350-23-3503</t>
  </si>
  <si>
    <t>Inovativna pedagogika 5.0</t>
  </si>
  <si>
    <t>Podravska statistična regija 24%,  Savinjska statistična regija 20%,  Pomurska statistična regija 14%,  Koroška statistična regija 11%,  Posavska statistična regija 11%,  Jugovzhodna Slovenija 7%,  Osrednjeslovenska statistična regija 7%,  Gorenjska statistične regija 4%,  Obalno-kraška statistična regija 2%</t>
  </si>
  <si>
    <t>3350-23-3504</t>
  </si>
  <si>
    <t>Posodobitev PŠP NOO</t>
  </si>
  <si>
    <t>Ljubljana 55%,  Maribor 29%,  Koper/Capodistria 16%</t>
  </si>
  <si>
    <t>3350-23-3505</t>
  </si>
  <si>
    <t>Razvoj temeljnih vsebin in znanj v VIZ (B-RIN)</t>
  </si>
  <si>
    <t>Obalno-kraška statistična regija 40%,  Goriška statistična regija 20%,  Osrednjeslovenska statistična regija 10%,  Posavska statistična regija 10%,  Primorsko-notranjska statistična regija 10%,  Savinjska statistična regija 10%</t>
  </si>
  <si>
    <t>3350-23-3507</t>
  </si>
  <si>
    <t>Temeljna znanja RIN</t>
  </si>
  <si>
    <t>Gorenjska statistične regija 30%,  Savinjska statistična regija 30%,  Osrednjeslovenska statistična regija 20%,  Podravska statistična regija 20%</t>
  </si>
  <si>
    <t>3350-24-1201</t>
  </si>
  <si>
    <t>Energetska prenova stavbe STAŠ Ljubljana</t>
  </si>
  <si>
    <t>ŠOLSKI CENTER ŠKOFJA LOKA</t>
  </si>
  <si>
    <t>3350-24-1203</t>
  </si>
  <si>
    <t>ŠC Škofja Loka, energetska sanacija dijaškega doma</t>
  </si>
  <si>
    <t>3350-24-1205</t>
  </si>
  <si>
    <t>Dijaški dom Celje - energetska sanacija</t>
  </si>
  <si>
    <t>ŠOLSKI CENTER SLOVENJ GRADEC</t>
  </si>
  <si>
    <t>3350-24-1206</t>
  </si>
  <si>
    <t>SŠ Slovenj Gradec in Muta-energ. in stat. prenova</t>
  </si>
  <si>
    <t>ŠOLSKI CENTER ROGAŠKA SLATINA</t>
  </si>
  <si>
    <t>3350-24-1207</t>
  </si>
  <si>
    <t>ŠC Rogaška Slatina - energetska prenova</t>
  </si>
  <si>
    <t>3350-24-1208</t>
  </si>
  <si>
    <t>Energetska in statična prenova ZGN Ljubljana</t>
  </si>
  <si>
    <t>ŠOLSKI CENTER CELJE</t>
  </si>
  <si>
    <t>3350-24-1209</t>
  </si>
  <si>
    <t>Energetska sanacija ŠC Celje Ljubljanska</t>
  </si>
  <si>
    <t>ŠOLSKI CENTER PTUJ</t>
  </si>
  <si>
    <t>3350-24-1211</t>
  </si>
  <si>
    <t>Energetska prenova stavb ŠC Ptuj in Gimnazije Ptuj</t>
  </si>
  <si>
    <t>3350-24-1213</t>
  </si>
  <si>
    <t>ŠC Slovenj Gradec - energetska prenova</t>
  </si>
  <si>
    <t>PROMETNA ŠOLA MARIBOR</t>
  </si>
  <si>
    <t>3350-24-1214</t>
  </si>
  <si>
    <t>Energetska prenova stavbe Prometne šole Maribor</t>
  </si>
  <si>
    <t>ŠOLSKI CENTER ZA POŠTO, EKONOMIJO IN TELEKOMUNIKACIJE LJUBLJANA</t>
  </si>
  <si>
    <t>3350-24-1215</t>
  </si>
  <si>
    <t>Energetska prenova ŠC PET</t>
  </si>
  <si>
    <t>3350-24-3502</t>
  </si>
  <si>
    <t>Generativna umetna inteligenca v izobraževanju</t>
  </si>
  <si>
    <t>Maribor 44%,  Ljubljana 42%,  Koper/Capodistria 14%</t>
  </si>
  <si>
    <t>3350-24-3503</t>
  </si>
  <si>
    <t>Razvoj računalniškega mišljenja s STEM kompleti</t>
  </si>
  <si>
    <t>Koper/Capodistria 49,57%,  Ljubljana 16,43%,  Izola/Isola 15%,  Celje 7,5%,  Nova Gorica 7,5%,  Maribor 4%</t>
  </si>
  <si>
    <t>3350-24-3504</t>
  </si>
  <si>
    <t>Uporaba razširjene resničnosti v izobraževanju</t>
  </si>
  <si>
    <t>Ljubljana 58,8%,  Maribor 11,37%,  Slovenske Konjice 7,62%,  Novo mesto 7,57%,  Koper/Capodistria 7,43%,  Markovci 7,21%</t>
  </si>
  <si>
    <t>3350-24-3507</t>
  </si>
  <si>
    <t>Digitalne kompetence za področje posebnih potreb</t>
  </si>
  <si>
    <t>Maribor 32,66%,  Slovenska Bistrica 15,58%,  Celje 7,78%,  Muta 7,78%,  Ptuj 7,78%,  Rogaška Slatina 7,78%,  Velenje 7,78%,  Žalec 7,78%,  Koper/Capodistria 5,08%</t>
  </si>
  <si>
    <t>3350-24-3508</t>
  </si>
  <si>
    <t>Temeljna znanja RIN - Marinka</t>
  </si>
  <si>
    <t>Koper/Capodistria 31,1%,  Ljubljana 19,9%,  Kranj 14%,  Bled 7%,  Izola/Isola 7%,  Logatec 7%,  Nova Gorica 7%,  Trzin 7%</t>
  </si>
  <si>
    <t>3350-24-3509</t>
  </si>
  <si>
    <t>Temeljna znanja RIN v vrtcih - Rinko</t>
  </si>
  <si>
    <t>Maribor 44%,  Gornja Radgona 7%,  Laško 7%,  Ljubljana 7%,  Murska Sobota 7%,  Novo mesto 7%,  Ormož 7%,  Škofja Loka 7%,  Vransko 7%</t>
  </si>
  <si>
    <t>3350-24-3510</t>
  </si>
  <si>
    <t>Temeljna znanja RIN kot izziv - Utrinki</t>
  </si>
  <si>
    <t>Slovenska Bistrica 43,97%,  Maribor 38,43%,  Ptuj 8,8%,  Slovenj Gradec 8,8%</t>
  </si>
  <si>
    <t>3350-25-3500</t>
  </si>
  <si>
    <t>Personaliziran virtualni učni prostor</t>
  </si>
  <si>
    <t>3360-23-2200</t>
  </si>
  <si>
    <t>NOO Odprta znanost - Spoznaj</t>
  </si>
  <si>
    <t>3360-23-3110</t>
  </si>
  <si>
    <t>TRL3-6 DIGITOP</t>
  </si>
  <si>
    <t>3360-24-2100</t>
  </si>
  <si>
    <t>Prenova objekta Študentski dom 15 Maribor</t>
  </si>
  <si>
    <t>3360-24-2101</t>
  </si>
  <si>
    <t>Prenova objektov Depandansa s telovadnico, Maribor</t>
  </si>
  <si>
    <t>3360-24-2201</t>
  </si>
  <si>
    <t>Vzpostavitev podatkovnega centra Arnes Maribor</t>
  </si>
  <si>
    <t>3360-24-3112</t>
  </si>
  <si>
    <t>TRL3-6 HyBReED Hramba energije</t>
  </si>
  <si>
    <t>3360-24-3113</t>
  </si>
  <si>
    <t>TRL3-6 GREENTECH</t>
  </si>
  <si>
    <t>3360-25-2202</t>
  </si>
  <si>
    <t>Vzpostavitev podatkovnega centra Arnes Ljubljana</t>
  </si>
  <si>
    <t>C2.K7.IO</t>
  </si>
  <si>
    <t xml:space="preserve">Prostovoljni prispevek k Skupnemu podjetju EuroHPC za gigatovarne umetne inteligence ali enakovredno infrastrukturo umetne inteligence </t>
  </si>
  <si>
    <t>3360-26-2202</t>
  </si>
  <si>
    <t>Evropsko visokozmogljivostno računalništvo</t>
  </si>
  <si>
    <t>4111-24-0001</t>
  </si>
  <si>
    <t>Nove funkcionalnosti baze znanja</t>
  </si>
  <si>
    <t>4111-24-0002</t>
  </si>
  <si>
    <t>Centralni dokumentacijski digitalizacijski center</t>
  </si>
  <si>
    <t>4111-24-0003</t>
  </si>
  <si>
    <t>Okolju, podjetjem in državljanom prijazno eSodišče</t>
  </si>
  <si>
    <t>4111-24-0004</t>
  </si>
  <si>
    <t>Podpora upravljanju sodišč</t>
  </si>
  <si>
    <t>UKREP FENIX - ID</t>
  </si>
  <si>
    <t>UKREP FENIX - NAZIV</t>
  </si>
  <si>
    <t>1714-16-0003</t>
  </si>
  <si>
    <t>CAPEX - Infrastruktura DRO po standardu TETRA</t>
  </si>
  <si>
    <t>SI-C[C7]-I[IN]</t>
  </si>
  <si>
    <t>Digitalisation in the field of justice</t>
  </si>
  <si>
    <t>SI-C[C7]-I[IG]</t>
  </si>
  <si>
    <t>Modernising the digital environment of public administration</t>
  </si>
  <si>
    <t>SI-C[C9]-I[IC]</t>
  </si>
  <si>
    <t>Support for decarbonisation, productivity, and competitiveness of companies</t>
  </si>
  <si>
    <t>SI-C[C9]-I[ID]</t>
  </si>
  <si>
    <t>Providing innovative ecosystems of economic and business infrastructure</t>
  </si>
  <si>
    <t>SI-C[C7]-I[II]</t>
  </si>
  <si>
    <t>Digitalisation of internal security</t>
  </si>
  <si>
    <t>SI-C[C4]-I[IE]</t>
  </si>
  <si>
    <t>Promoting the deployment of alternative fuels infrastructure in transport</t>
  </si>
  <si>
    <t>SI-C[C8]-R[RA]</t>
  </si>
  <si>
    <t>Operation and management of the RDI system</t>
  </si>
  <si>
    <t>SI-C[C5]-I[IB]</t>
  </si>
  <si>
    <t>Integrated Strategic project for the Decarbonisation of Slovenia through the Transition to a Circular Economy</t>
  </si>
  <si>
    <t>SI-C[C6]-I[IB]</t>
  </si>
  <si>
    <t>Industrial/Business Digital Transformation Programme</t>
  </si>
  <si>
    <t>SI-C[C5]-I[IC]</t>
  </si>
  <si>
    <t>Increased Wood Processing to Accelerate the Transition to a Climate-neutral Society</t>
  </si>
  <si>
    <t>SI-C[C8]-I[IB]</t>
  </si>
  <si>
    <t>Co-financing of research innovation projects in support of green transition and digitalisation</t>
  </si>
  <si>
    <t>SI-C[C11]-I[IC]</t>
  </si>
  <si>
    <t>Sustainable development of public and shared tourism infrastructure and natural attractions in tourist destinations</t>
  </si>
  <si>
    <t>SI-C[C8]-I[ID]</t>
  </si>
  <si>
    <t>Co-financing of investments in RDI demonstration and pilot projects</t>
  </si>
  <si>
    <t>SI-C[C3]-I[IG]</t>
  </si>
  <si>
    <t>Centre for seeds, nurseries and forest protection</t>
  </si>
  <si>
    <t>SI-C[C7]-I[IL]</t>
  </si>
  <si>
    <t>The digital transition in agriculture, or food, or forestry</t>
  </si>
  <si>
    <t>SI-C[C4]-I[ID]</t>
  </si>
  <si>
    <t>Digitalisation of road infrastructure</t>
  </si>
  <si>
    <t>SI-C[C4]-I[IC]</t>
  </si>
  <si>
    <t>Increasing railway infrastructure capacity</t>
  </si>
  <si>
    <t>SI-C[C7]-I[IK]</t>
  </si>
  <si>
    <t>Green Slovenian location framework</t>
  </si>
  <si>
    <t>SI-C[C3]-I[II]</t>
  </si>
  <si>
    <t>Drinking water supply and savings projects</t>
  </si>
  <si>
    <t>SI-C[C3]-I[IF]</t>
  </si>
  <si>
    <t>Reducing flood risks</t>
  </si>
  <si>
    <t>SI-C[C3]-I[IH]</t>
  </si>
  <si>
    <t>Urban waste water discharge and treatment projects</t>
  </si>
  <si>
    <t>SI-C[C16]-I[IBL]</t>
  </si>
  <si>
    <t>Provision of public rental housing</t>
  </si>
  <si>
    <t>SI-C[C2]-I[IB]</t>
  </si>
  <si>
    <t>Sustainable renovation of buildings</t>
  </si>
  <si>
    <t>SI-C[C17]-I[IE]</t>
  </si>
  <si>
    <t>Promoting alternative fuels infrastructure in transport (scaled-up)</t>
  </si>
  <si>
    <t>SI-C[C17]-I[IC]</t>
  </si>
  <si>
    <t>Strengthening the electricity distribution network (medium- and low-voltage network)</t>
  </si>
  <si>
    <t>SI-C[C1]-I[IF]</t>
  </si>
  <si>
    <t>Strengthening the electricity distribution network (transformer stations and low-voltage network)</t>
  </si>
  <si>
    <t>SI-C[C1]-I[IEL]</t>
  </si>
  <si>
    <t>Production of electricity from renewable energy sources (L)</t>
  </si>
  <si>
    <t>SI-C[C14]-I[IC]</t>
  </si>
  <si>
    <t>Digital transformation of healthcare</t>
  </si>
  <si>
    <t>SI-C[C14]-I[IE]</t>
  </si>
  <si>
    <t xml:space="preserve">Effective treatment of communicable and chronic diseases </t>
  </si>
  <si>
    <t>SI-C[C14]-I[IB]</t>
  </si>
  <si>
    <t>Strengthening the competence of health personnel to ensure quality of care</t>
  </si>
  <si>
    <t>SI-C[C14]-I[ID]</t>
  </si>
  <si>
    <t>Accessibility of the health system</t>
  </si>
  <si>
    <t>SI-C[C15]-I[ICL]</t>
  </si>
  <si>
    <t>Ensuring a safe living environment for dependent persons</t>
  </si>
  <si>
    <t>SI-C[C7]-I[IH]</t>
  </si>
  <si>
    <t>Gigabit infrastructure</t>
  </si>
  <si>
    <t>SI-C[C12]-I[IH]</t>
  </si>
  <si>
    <t>Greening education infrastructure in Slovenia</t>
  </si>
  <si>
    <t>SI-C[C7]-I[IJ]</t>
  </si>
  <si>
    <t xml:space="preserve">Digitalisation of education and science </t>
  </si>
  <si>
    <t>SI-C[C12]-I[IE]</t>
  </si>
  <si>
    <t>The comprehensive transformation of green and digital education</t>
  </si>
  <si>
    <t>SI-C[C12]-R[RC]</t>
  </si>
  <si>
    <t>Revision of vocational education and training programmes (VET)</t>
  </si>
  <si>
    <t>SI-C[C12]-I[IG]</t>
  </si>
  <si>
    <t>Strengthening cooperation between the education system and the labour market</t>
  </si>
  <si>
    <t>SI-C[C12]-R[RA]</t>
  </si>
  <si>
    <t>Renovating the education system for the green and digital transitions</t>
  </si>
  <si>
    <t>SI-C[C12]-I[IF]</t>
  </si>
  <si>
    <t>Pilot projects for higher education reform for a green and resilient transition</t>
  </si>
  <si>
    <t>SI-C[C8]-I[IC]</t>
  </si>
  <si>
    <t>Co-financing of projects to enhance the international mobility of Slovenian researchers and research organisations and to promote the international involvement of Slovenian applicants</t>
  </si>
  <si>
    <t>SI-C[C11]-I[ID]</t>
  </si>
  <si>
    <t>Sustainable restoration and revitalisation of cultural heritage and public cultural infrastructure</t>
  </si>
  <si>
    <t>SI-C[C7]-I[IM]</t>
  </si>
  <si>
    <t>Digitalisation in the field of culture</t>
  </si>
  <si>
    <t>SI-C[C7]-I[IO]</t>
  </si>
  <si>
    <t>SI-C[C4]-I[ICL]</t>
  </si>
  <si>
    <t>SI-C[C3]-I[IIL]</t>
  </si>
  <si>
    <t>SI-C[C3]-I[IFL]</t>
  </si>
  <si>
    <t>SI-C[C3]-I[IHL]</t>
  </si>
  <si>
    <t>SI-C[C2]-I[IBL]</t>
  </si>
  <si>
    <t>SI-C[C12]-I[IHL]</t>
  </si>
  <si>
    <t>Voluntary contribution to the EuroHPC Joint Undertaking for AI Gigafactories or equivalent AI infrastructure</t>
  </si>
  <si>
    <t>Further voluntary contribution to the EuroHPC Joint Undertaking for AI Gigafactories or equivalent AI infrastructure</t>
  </si>
  <si>
    <t>SI-C[C7]-I[IOL]</t>
  </si>
  <si>
    <t>Further increasing railway infrastructure capacity (L)</t>
  </si>
  <si>
    <t>Further drinking water supply and savings projects (L)</t>
  </si>
  <si>
    <t>Further reducing flood risks and reducing the risk to other climate-related disasters (L)</t>
  </si>
  <si>
    <t>Further projects for the discharge, treatment and re-use of urban waste water (L)</t>
  </si>
  <si>
    <t>Continuation of sustainable renovation of buildings</t>
  </si>
  <si>
    <t>Further greening education infrastructure in Slovenia</t>
  </si>
  <si>
    <t>DRUGI EU SKLADI</t>
  </si>
  <si>
    <t>Seznam 100 končnih prejemnikov, ki so za izvedbo projektov v okviru ukrepov Načrta za okrevanje in odpornost do konca septembra 2026 prejeli največ javnih virov. Poleg evropskih sredstev Mehanizma za okrevanje in odpornost je upoštevana tudi realizacija drugih javnih virov.</t>
  </si>
  <si>
    <t>NACIONALNI JAVNI VIRI</t>
  </si>
  <si>
    <t>SKUPAJ JAVNI VIRI</t>
  </si>
  <si>
    <t>SORT</t>
  </si>
  <si>
    <t>JAVNI STANOVANJSKI SKLAD MESTNE OBČINE KOPER</t>
  </si>
  <si>
    <t>SNG MARIBOR</t>
  </si>
  <si>
    <t>SREDNJA TRGOVSKA ŠOLA LJUBLJANA</t>
  </si>
  <si>
    <t>SPIRIT SLOVENIJA Javna agencija RS za spodbujanje podjetništva</t>
  </si>
  <si>
    <t>SIC ALME M. KARLIN</t>
  </si>
  <si>
    <t>CIRIUS KAMNIK</t>
  </si>
  <si>
    <t>OPTIC-TEL D.O.O.</t>
  </si>
  <si>
    <t>DARS D.D.</t>
  </si>
  <si>
    <t>SREDNJA ŠOLA TEHNIŠKIH STROK ŠIŠKA</t>
  </si>
  <si>
    <t>Vsota</t>
  </si>
  <si>
    <t>EUROPEAN HIGH PERFORMANCE COMPUTING JOINT UNDERTAKING</t>
  </si>
  <si>
    <t>Ljubljana 7,6%,  Celje 6,6%,  Dravograd 6,6%,  Kozje 6,6%,  Lenart 6,6%,  Mengeš 6,6%,  Mežica 6,6%,  Mozirje 6,6%,  Nazarje 6,6%,  Ravne na Koroškem 6,6%,  Škofja Loka 6,6%, Vrhnika 6,6%, Ribnica 6,6%, Rogatec 6,6%, Šmarje pri Jelšah 6,6%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</si>
</sst>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charset val="238"/>
      <scheme val="minor"/>
    </font>
    <font>
      <sz val="11"/>
      <color rgb="FF006100"/>
      <name val="Aptos Narrow"/>
      <family val="2"/>
      <charset val="238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6EFCE"/>
        <bgColor rgb="FFD9F2D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2" borderId="0" applyBorder="0" applyProtection="0"/>
  </cellStyleXfs>
  <cellXfs count="8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2" fillId="0" borderId="0" xfId="0" applyFont="1"/>
    <xf numFmtId="4" fontId="0" fillId="0" borderId="0" xfId="0" applyNumberFormat="1"/>
    <xf numFmtId="3" fontId="0" fillId="0" borderId="0" xfId="0" applyNumberFormat="1"/>
    <xf numFmtId="4" fontId="2" fillId="0" borderId="0" xfId="0" applyNumberFormat="1" applyFont="1"/>
    <xf numFmtId="4" fontId="0" fillId="0" borderId="0" xfId="0" applyNumberFormat="1" applyAlignment="1">
      <alignment wrapText="1"/>
    </xf>
  </cellXfs>
  <cellStyles count="2">
    <cellStyle name="Excel Built-in Good" xfId="1" xr:uid="{6E16A9C2-9F19-4418-ADA0-7AAA39FD729F}"/>
    <cellStyle name="Navadno" xfId="0" builtinId="0"/>
  </cellStyles>
  <dxfs count="21">
    <dxf>
      <fill>
        <patternFill>
          <bgColor rgb="FFFFFF00"/>
        </patternFill>
      </fill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  <alignment horizontal="general" vertical="bottom" textRotation="0" wrapText="0" indent="0" justifyLastLine="0" shrinkToFit="0" readingOrder="0"/>
    </dxf>
    <dxf>
      <numFmt numFmtId="3" formatCode="#,##0"/>
      <alignment horizontal="general" vertical="bottom" textRotation="0" wrapText="0" indent="0" justifyLastLine="0" shrinkToFit="0" readingOrder="0"/>
    </dxf>
    <dxf>
      <numFmt numFmtId="3" formatCode="#,##0"/>
      <alignment horizontal="general" vertical="bottom" textRotation="0" wrapText="0" indent="0" justifyLastLine="0" shrinkToFit="0" readingOrder="0"/>
    </dxf>
    <dxf>
      <numFmt numFmtId="3" formatCode="#,##0"/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9FC01F54-AA6C-4204-A574-F75082604A5C}" name="Tabela2" displayName="Tabela2" ref="A2:N483" totalsRowCount="1" headerRowDxfId="20" dataDxfId="19">
  <autoFilter ref="A2:N482" xr:uid="{9FC01F54-AA6C-4204-A574-F75082604A5C}"/>
  <sortState xmlns:xlrd2="http://schemas.microsoft.com/office/spreadsheetml/2017/richdata2" ref="A3:N482">
    <sortCondition ref="A3:A482"/>
    <sortCondition ref="D3:D482"/>
    <sortCondition ref="F3:F482"/>
    <sortCondition ref="H3:H482"/>
    <sortCondition descending="1" ref="N3:N482"/>
  </sortState>
  <tableColumns count="14">
    <tableColumn id="1" xr3:uid="{280DB92C-36FA-4D7D-A4E0-293BE04283CC}" name="SORT" totalsRowLabel="Vsota" dataDxfId="18"/>
    <tableColumn id="2" xr3:uid="{1805C5B0-9041-44A6-AA33-2A77FD2E07EE}" name="KONČNI PREJEMNIK - ID" dataDxfId="17"/>
    <tableColumn id="3" xr3:uid="{FF1BD718-E269-47FD-8A4F-50E60A4CBB32}" name="KONČNI PREJEMNIK - NAZIV" dataDxfId="16"/>
    <tableColumn id="4" xr3:uid="{327FE0F7-096D-4DDF-B686-33162C33A229}" name="UKREP NOO - ID" dataDxfId="15"/>
    <tableColumn id="5" xr3:uid="{E045E8EF-017F-4232-B38B-6243656A6342}" name="UKREP NOO - NAZIV" dataDxfId="14"/>
    <tableColumn id="6" xr3:uid="{7380757B-E32E-4640-A7F3-7763A415E549}" name="UKREP FENIX - ID" dataDxfId="13"/>
    <tableColumn id="7" xr3:uid="{7A82676C-8A86-4215-9EFE-F0CF89FA560E}" name="UKREP FENIX - NAZIV" dataDxfId="12"/>
    <tableColumn id="8" xr3:uid="{EBE532B4-9CF1-4DE8-9697-B9705EB2F0CF}" name="PROJEKT - ID" dataDxfId="11"/>
    <tableColumn id="9" xr3:uid="{087949CF-689B-4C61-87BE-572B5E0C2578}" name="PROJEKT - NAZIV" dataDxfId="10"/>
    <tableColumn id="10" xr3:uid="{86CB7007-D9E2-406F-BA9B-8408AAB3BD8D}" name="PROJEKT - TERITORIALNA ENOTA" dataDxfId="9"/>
    <tableColumn id="11" xr3:uid="{656F7E78-3BA9-473E-A491-9A924AC266C5}" name="SREDSTVA MEHANIZMA" totalsRowFunction="sum" dataDxfId="8" totalsRowDxfId="4"/>
    <tableColumn id="12" xr3:uid="{0577CDE8-C70A-4A91-AC62-4F1469F9D1A7}" name="DRUGI EU SKLADI" totalsRowFunction="sum" dataDxfId="7" totalsRowDxfId="3"/>
    <tableColumn id="13" xr3:uid="{EEE78044-46A1-4E6C-9CAD-74C03F0CCCDF}" name="NACIONALNI JAVNI VIRI" totalsRowFunction="sum" dataDxfId="6" totalsRowDxfId="2"/>
    <tableColumn id="16" xr3:uid="{720DA780-6EC8-4704-A585-1CB05B5DBD40}" name="SKUPAJ JAVNI VIRI" totalsRowFunction="sum" dataDxfId="5" totalsRowDxfId="1">
      <calculatedColumnFormula>+Tabela2[[#This Row],[SREDSTVA MEHANIZMA]]+Tabela2[[#This Row],[DRUGI EU SKLADI]]+Tabela2[[#This Row],[NACIONALNI JAVNI VIRI]]</calculatedColumnFormula>
    </tableColumn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isarna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6AE5E7-B83A-41DE-B692-B23E070EE50C}">
  <dimension ref="A1:AD483"/>
  <sheetViews>
    <sheetView tabSelected="1" topLeftCell="D1" workbookViewId="0">
      <selection activeCell="J487" sqref="J487"/>
    </sheetView>
  </sheetViews>
  <sheetFormatPr defaultColWidth="9.1796875" defaultRowHeight="14.5" x14ac:dyDescent="0.35"/>
  <cols>
    <col min="1" max="1" width="9" customWidth="1"/>
    <col min="2" max="2" width="13.81640625" customWidth="1"/>
    <col min="3" max="3" width="33.453125" customWidth="1"/>
    <col min="4" max="4" width="13.453125" customWidth="1"/>
    <col min="5" max="5" width="43.7265625" customWidth="1"/>
    <col min="6" max="6" width="14.54296875" customWidth="1"/>
    <col min="7" max="7" width="54.26953125" customWidth="1"/>
    <col min="8" max="8" width="16" customWidth="1"/>
    <col min="9" max="9" width="47.1796875" customWidth="1"/>
    <col min="10" max="10" width="42.26953125" customWidth="1"/>
    <col min="11" max="11" width="14.26953125" bestFit="1" customWidth="1"/>
    <col min="12" max="12" width="12.1796875" bestFit="1" customWidth="1"/>
    <col min="13" max="13" width="14.81640625" bestFit="1" customWidth="1"/>
    <col min="14" max="14" width="15.453125" bestFit="1" customWidth="1"/>
    <col min="19" max="19" width="17" customWidth="1"/>
    <col min="21" max="21" width="17.81640625" customWidth="1"/>
    <col min="23" max="24" width="14.26953125" style="4" customWidth="1"/>
    <col min="25" max="26" width="13.81640625" style="4" bestFit="1" customWidth="1"/>
    <col min="28" max="28" width="13.81640625" style="4" bestFit="1" customWidth="1"/>
    <col min="30" max="30" width="13.81640625" style="4" bestFit="1" customWidth="1"/>
  </cols>
  <sheetData>
    <row r="1" spans="1:30" s="3" customFormat="1" x14ac:dyDescent="0.35">
      <c r="A1" s="3" t="s">
        <v>1198</v>
      </c>
      <c r="W1" s="6"/>
      <c r="X1" s="6"/>
      <c r="Y1" s="6"/>
      <c r="Z1" s="6"/>
      <c r="AB1" s="6"/>
      <c r="AD1" s="6"/>
    </row>
    <row r="2" spans="1:30" s="1" customFormat="1" ht="46.5" customHeight="1" x14ac:dyDescent="0.35">
      <c r="A2" s="1" t="s">
        <v>1201</v>
      </c>
      <c r="B2" s="1" t="s">
        <v>0</v>
      </c>
      <c r="C2" s="1" t="s">
        <v>1</v>
      </c>
      <c r="D2" s="1" t="s">
        <v>2</v>
      </c>
      <c r="E2" s="1" t="s">
        <v>3</v>
      </c>
      <c r="F2" s="1" t="s">
        <v>1091</v>
      </c>
      <c r="G2" s="1" t="s">
        <v>1092</v>
      </c>
      <c r="H2" s="1" t="s">
        <v>4</v>
      </c>
      <c r="I2" s="1" t="s">
        <v>5</v>
      </c>
      <c r="J2" s="1" t="s">
        <v>6</v>
      </c>
      <c r="K2" s="2" t="s">
        <v>7</v>
      </c>
      <c r="L2" s="2" t="s">
        <v>1197</v>
      </c>
      <c r="M2" s="2" t="s">
        <v>1199</v>
      </c>
      <c r="N2" s="2" t="s">
        <v>1200</v>
      </c>
      <c r="W2" s="7"/>
      <c r="X2" s="7"/>
      <c r="Y2" s="7"/>
      <c r="Z2" s="7"/>
      <c r="AB2" s="7"/>
      <c r="AD2" s="7"/>
    </row>
    <row r="3" spans="1:30" x14ac:dyDescent="0.35">
      <c r="A3">
        <v>1</v>
      </c>
      <c r="B3">
        <v>75827735</v>
      </c>
      <c r="C3" t="s">
        <v>227</v>
      </c>
      <c r="D3" t="s">
        <v>233</v>
      </c>
      <c r="E3" t="s">
        <v>234</v>
      </c>
      <c r="F3" t="s">
        <v>1127</v>
      </c>
      <c r="G3" t="s">
        <v>1128</v>
      </c>
      <c r="H3" t="s">
        <v>235</v>
      </c>
      <c r="I3" t="s">
        <v>236</v>
      </c>
      <c r="J3" t="s">
        <v>208</v>
      </c>
      <c r="K3" s="5">
        <v>13094381.109999999</v>
      </c>
      <c r="L3" s="5">
        <v>0</v>
      </c>
      <c r="M3" s="5">
        <v>4934501.87</v>
      </c>
      <c r="N3" s="5">
        <f>+Tabela2[[#This Row],[SREDSTVA MEHANIZMA]]+Tabela2[[#This Row],[DRUGI EU SKLADI]]+Tabela2[[#This Row],[NACIONALNI JAVNI VIRI]]</f>
        <v>18028882.98</v>
      </c>
    </row>
    <row r="4" spans="1:30" x14ac:dyDescent="0.35">
      <c r="A4">
        <v>1</v>
      </c>
      <c r="B4">
        <v>75827735</v>
      </c>
      <c r="C4" t="s">
        <v>227</v>
      </c>
      <c r="D4" t="s">
        <v>233</v>
      </c>
      <c r="E4" t="s">
        <v>234</v>
      </c>
      <c r="F4" t="s">
        <v>1127</v>
      </c>
      <c r="G4" t="s">
        <v>1128</v>
      </c>
      <c r="H4" t="s">
        <v>237</v>
      </c>
      <c r="I4" t="s">
        <v>238</v>
      </c>
      <c r="J4" t="s">
        <v>207</v>
      </c>
      <c r="K4" s="5">
        <v>10406181.74</v>
      </c>
      <c r="L4" s="5">
        <v>0</v>
      </c>
      <c r="M4" s="5">
        <v>7209495.5499999998</v>
      </c>
      <c r="N4" s="5">
        <f>+Tabela2[[#This Row],[SREDSTVA MEHANIZMA]]+Tabela2[[#This Row],[DRUGI EU SKLADI]]+Tabela2[[#This Row],[NACIONALNI JAVNI VIRI]]</f>
        <v>17615677.289999999</v>
      </c>
    </row>
    <row r="5" spans="1:30" x14ac:dyDescent="0.35">
      <c r="A5">
        <v>1</v>
      </c>
      <c r="B5">
        <v>75827735</v>
      </c>
      <c r="C5" t="s">
        <v>227</v>
      </c>
      <c r="D5" t="s">
        <v>233</v>
      </c>
      <c r="E5" t="s">
        <v>234</v>
      </c>
      <c r="F5" t="s">
        <v>1127</v>
      </c>
      <c r="G5" t="s">
        <v>1128</v>
      </c>
      <c r="H5" t="s">
        <v>239</v>
      </c>
      <c r="I5" t="s">
        <v>240</v>
      </c>
      <c r="J5" t="s">
        <v>241</v>
      </c>
      <c r="K5" s="5">
        <v>56568476.149999999</v>
      </c>
      <c r="L5" s="5">
        <v>0</v>
      </c>
      <c r="M5" s="5">
        <v>48601259.270000003</v>
      </c>
      <c r="N5" s="5">
        <f>+Tabela2[[#This Row],[SREDSTVA MEHANIZMA]]+Tabela2[[#This Row],[DRUGI EU SKLADI]]+Tabela2[[#This Row],[NACIONALNI JAVNI VIRI]]</f>
        <v>105169735.42</v>
      </c>
    </row>
    <row r="6" spans="1:30" x14ac:dyDescent="0.35">
      <c r="A6">
        <v>1</v>
      </c>
      <c r="B6">
        <v>75827735</v>
      </c>
      <c r="C6" t="s">
        <v>227</v>
      </c>
      <c r="D6" t="s">
        <v>233</v>
      </c>
      <c r="E6" t="s">
        <v>234</v>
      </c>
      <c r="F6" t="s">
        <v>1127</v>
      </c>
      <c r="G6" t="s">
        <v>1128</v>
      </c>
      <c r="H6" t="s">
        <v>242</v>
      </c>
      <c r="I6" t="s">
        <v>243</v>
      </c>
      <c r="J6" t="s">
        <v>244</v>
      </c>
      <c r="K6" s="5">
        <v>44249033.189999998</v>
      </c>
      <c r="L6" s="5">
        <v>0</v>
      </c>
      <c r="M6" s="5">
        <v>26208934.129999999</v>
      </c>
      <c r="N6" s="5">
        <f>+Tabela2[[#This Row],[SREDSTVA MEHANIZMA]]+Tabela2[[#This Row],[DRUGI EU SKLADI]]+Tabela2[[#This Row],[NACIONALNI JAVNI VIRI]]</f>
        <v>70457967.319999993</v>
      </c>
    </row>
    <row r="7" spans="1:30" x14ac:dyDescent="0.35">
      <c r="A7">
        <v>1</v>
      </c>
      <c r="B7">
        <v>75827735</v>
      </c>
      <c r="C7" t="s">
        <v>227</v>
      </c>
      <c r="D7" t="s">
        <v>233</v>
      </c>
      <c r="E7" t="s">
        <v>234</v>
      </c>
      <c r="F7" t="s">
        <v>1127</v>
      </c>
      <c r="G7" t="s">
        <v>1128</v>
      </c>
      <c r="H7" t="s">
        <v>245</v>
      </c>
      <c r="I7" t="s">
        <v>246</v>
      </c>
      <c r="J7" t="s">
        <v>247</v>
      </c>
      <c r="K7" s="5">
        <v>47467837.32</v>
      </c>
      <c r="L7" s="5">
        <v>0</v>
      </c>
      <c r="M7" s="5">
        <v>19701308.5</v>
      </c>
      <c r="N7" s="5">
        <f>+Tabela2[[#This Row],[SREDSTVA MEHANIZMA]]+Tabela2[[#This Row],[DRUGI EU SKLADI]]+Tabela2[[#This Row],[NACIONALNI JAVNI VIRI]]</f>
        <v>67169145.819999993</v>
      </c>
    </row>
    <row r="8" spans="1:30" x14ac:dyDescent="0.35">
      <c r="A8">
        <v>1</v>
      </c>
      <c r="B8">
        <v>75827735</v>
      </c>
      <c r="C8" t="s">
        <v>227</v>
      </c>
      <c r="D8" t="s">
        <v>233</v>
      </c>
      <c r="E8" t="s">
        <v>234</v>
      </c>
      <c r="F8" t="s">
        <v>1127</v>
      </c>
      <c r="G8" t="s">
        <v>1128</v>
      </c>
      <c r="H8" t="s">
        <v>250</v>
      </c>
      <c r="I8" t="s">
        <v>251</v>
      </c>
      <c r="J8" t="s">
        <v>252</v>
      </c>
      <c r="K8" s="5">
        <v>44514090.490000002</v>
      </c>
      <c r="L8" s="5">
        <v>0</v>
      </c>
      <c r="M8" s="5">
        <v>61347354.880000003</v>
      </c>
      <c r="N8" s="5">
        <f>+Tabela2[[#This Row],[SREDSTVA MEHANIZMA]]+Tabela2[[#This Row],[DRUGI EU SKLADI]]+Tabela2[[#This Row],[NACIONALNI JAVNI VIRI]]</f>
        <v>105861445.37</v>
      </c>
    </row>
    <row r="9" spans="1:30" x14ac:dyDescent="0.35">
      <c r="A9">
        <v>1</v>
      </c>
      <c r="B9">
        <v>75827735</v>
      </c>
      <c r="C9" t="s">
        <v>227</v>
      </c>
      <c r="D9" t="s">
        <v>233</v>
      </c>
      <c r="E9" t="s">
        <v>234</v>
      </c>
      <c r="F9" t="s">
        <v>1182</v>
      </c>
      <c r="G9" t="s">
        <v>1191</v>
      </c>
      <c r="H9" t="s">
        <v>248</v>
      </c>
      <c r="I9" t="s">
        <v>249</v>
      </c>
      <c r="J9" t="s">
        <v>151</v>
      </c>
      <c r="K9" s="5">
        <v>40050585.299999997</v>
      </c>
      <c r="L9" s="5">
        <v>0</v>
      </c>
      <c r="M9" s="5">
        <v>19963222.75</v>
      </c>
      <c r="N9" s="5">
        <f>+Tabela2[[#This Row],[SREDSTVA MEHANIZMA]]+Tabela2[[#This Row],[DRUGI EU SKLADI]]+Tabela2[[#This Row],[NACIONALNI JAVNI VIRI]]</f>
        <v>60013808.049999997</v>
      </c>
    </row>
    <row r="10" spans="1:30" x14ac:dyDescent="0.35">
      <c r="A10">
        <v>1</v>
      </c>
      <c r="B10">
        <v>75827735</v>
      </c>
      <c r="C10" t="s">
        <v>227</v>
      </c>
      <c r="D10" t="s">
        <v>233</v>
      </c>
      <c r="E10" t="s">
        <v>234</v>
      </c>
      <c r="F10" t="s">
        <v>1182</v>
      </c>
      <c r="G10" t="s">
        <v>1191</v>
      </c>
      <c r="H10" t="s">
        <v>253</v>
      </c>
      <c r="I10" t="s">
        <v>254</v>
      </c>
      <c r="J10" t="s">
        <v>17</v>
      </c>
      <c r="K10" s="5">
        <v>33770126.759999998</v>
      </c>
      <c r="L10" s="5">
        <v>0</v>
      </c>
      <c r="M10" s="5">
        <v>24618549.23</v>
      </c>
      <c r="N10" s="5">
        <f>+Tabela2[[#This Row],[SREDSTVA MEHANIZMA]]+Tabela2[[#This Row],[DRUGI EU SKLADI]]+Tabela2[[#This Row],[NACIONALNI JAVNI VIRI]]</f>
        <v>58388675.989999995</v>
      </c>
    </row>
    <row r="11" spans="1:30" x14ac:dyDescent="0.35">
      <c r="A11">
        <v>1</v>
      </c>
      <c r="B11">
        <v>75827735</v>
      </c>
      <c r="C11" t="s">
        <v>227</v>
      </c>
      <c r="D11" t="s">
        <v>228</v>
      </c>
      <c r="E11" t="s">
        <v>229</v>
      </c>
      <c r="F11" t="s">
        <v>1125</v>
      </c>
      <c r="G11" t="s">
        <v>1126</v>
      </c>
      <c r="H11" t="s">
        <v>230</v>
      </c>
      <c r="I11" t="s">
        <v>231</v>
      </c>
      <c r="J11" t="s">
        <v>232</v>
      </c>
      <c r="K11" s="5">
        <v>465000</v>
      </c>
      <c r="L11" s="5">
        <v>0</v>
      </c>
      <c r="M11" s="5">
        <v>374431.63</v>
      </c>
      <c r="N11" s="5">
        <f>+Tabela2[[#This Row],[SREDSTVA MEHANIZMA]]+Tabela2[[#This Row],[DRUGI EU SKLADI]]+Tabela2[[#This Row],[NACIONALNI JAVNI VIRI]]</f>
        <v>839431.63</v>
      </c>
    </row>
    <row r="12" spans="1:30" x14ac:dyDescent="0.35">
      <c r="A12">
        <v>2</v>
      </c>
      <c r="B12">
        <v>54162513</v>
      </c>
      <c r="C12" t="s">
        <v>14</v>
      </c>
      <c r="D12" t="s">
        <v>11</v>
      </c>
      <c r="E12" t="s">
        <v>12</v>
      </c>
      <c r="F12" t="s">
        <v>1097</v>
      </c>
      <c r="G12" t="s">
        <v>1098</v>
      </c>
      <c r="H12" t="s">
        <v>15</v>
      </c>
      <c r="I12" t="s">
        <v>16</v>
      </c>
      <c r="J12" t="s">
        <v>17</v>
      </c>
      <c r="K12" s="5">
        <v>736877.84</v>
      </c>
      <c r="L12" s="5">
        <v>737810.48</v>
      </c>
      <c r="M12" s="5">
        <v>0</v>
      </c>
      <c r="N12" s="5">
        <f>+Tabela2[[#This Row],[SREDSTVA MEHANIZMA]]+Tabela2[[#This Row],[DRUGI EU SKLADI]]+Tabela2[[#This Row],[NACIONALNI JAVNI VIRI]]</f>
        <v>1474688.3199999998</v>
      </c>
    </row>
    <row r="13" spans="1:30" x14ac:dyDescent="0.35">
      <c r="A13">
        <v>2</v>
      </c>
      <c r="B13">
        <v>54162513</v>
      </c>
      <c r="C13" t="s">
        <v>14</v>
      </c>
      <c r="D13" t="s">
        <v>806</v>
      </c>
      <c r="E13" t="s">
        <v>807</v>
      </c>
      <c r="F13" t="s">
        <v>1163</v>
      </c>
      <c r="G13" t="s">
        <v>1164</v>
      </c>
      <c r="H13" t="s">
        <v>929</v>
      </c>
      <c r="I13" t="s">
        <v>930</v>
      </c>
      <c r="J13" t="s">
        <v>17</v>
      </c>
      <c r="K13" s="5">
        <v>6129173.5700000003</v>
      </c>
      <c r="L13" s="5">
        <v>0</v>
      </c>
      <c r="M13" s="5">
        <v>1333589.75</v>
      </c>
      <c r="N13" s="5">
        <f>+Tabela2[[#This Row],[SREDSTVA MEHANIZMA]]+Tabela2[[#This Row],[DRUGI EU SKLADI]]+Tabela2[[#This Row],[NACIONALNI JAVNI VIRI]]</f>
        <v>7462763.3200000003</v>
      </c>
    </row>
    <row r="14" spans="1:30" x14ac:dyDescent="0.35">
      <c r="A14">
        <v>2</v>
      </c>
      <c r="B14">
        <v>54162513</v>
      </c>
      <c r="C14" t="s">
        <v>14</v>
      </c>
      <c r="D14" t="s">
        <v>806</v>
      </c>
      <c r="E14" t="s">
        <v>807</v>
      </c>
      <c r="F14" t="s">
        <v>1163</v>
      </c>
      <c r="G14" t="s">
        <v>1164</v>
      </c>
      <c r="H14" t="s">
        <v>1063</v>
      </c>
      <c r="I14" t="s">
        <v>1064</v>
      </c>
      <c r="J14" t="s">
        <v>17</v>
      </c>
      <c r="K14" s="5">
        <v>813623.73</v>
      </c>
      <c r="L14" s="5">
        <v>0</v>
      </c>
      <c r="M14" s="5">
        <v>0</v>
      </c>
      <c r="N14" s="5">
        <f>+Tabela2[[#This Row],[SREDSTVA MEHANIZMA]]+Tabela2[[#This Row],[DRUGI EU SKLADI]]+Tabela2[[#This Row],[NACIONALNI JAVNI VIRI]]</f>
        <v>813623.73</v>
      </c>
    </row>
    <row r="15" spans="1:30" x14ac:dyDescent="0.35">
      <c r="A15">
        <v>2</v>
      </c>
      <c r="B15">
        <v>54162513</v>
      </c>
      <c r="C15" t="s">
        <v>14</v>
      </c>
      <c r="D15" t="s">
        <v>216</v>
      </c>
      <c r="E15" t="s">
        <v>217</v>
      </c>
      <c r="F15" t="s">
        <v>1123</v>
      </c>
      <c r="G15" t="s">
        <v>1124</v>
      </c>
      <c r="H15" t="s">
        <v>221</v>
      </c>
      <c r="I15" t="s">
        <v>222</v>
      </c>
      <c r="J15" t="s">
        <v>17</v>
      </c>
      <c r="K15" s="5">
        <v>823297.16</v>
      </c>
      <c r="L15" s="5">
        <v>0</v>
      </c>
      <c r="M15" s="5">
        <v>45228</v>
      </c>
      <c r="N15" s="5">
        <f>+Tabela2[[#This Row],[SREDSTVA MEHANIZMA]]+Tabela2[[#This Row],[DRUGI EU SKLADI]]+Tabela2[[#This Row],[NACIONALNI JAVNI VIRI]]</f>
        <v>868525.16</v>
      </c>
    </row>
    <row r="16" spans="1:30" x14ac:dyDescent="0.35">
      <c r="A16">
        <v>2</v>
      </c>
      <c r="B16">
        <v>54162513</v>
      </c>
      <c r="C16" t="s">
        <v>14</v>
      </c>
      <c r="D16" t="s">
        <v>77</v>
      </c>
      <c r="E16" t="s">
        <v>78</v>
      </c>
      <c r="F16" t="s">
        <v>1107</v>
      </c>
      <c r="G16" t="s">
        <v>1108</v>
      </c>
      <c r="H16" t="s">
        <v>938</v>
      </c>
      <c r="I16" t="s">
        <v>939</v>
      </c>
      <c r="J16" t="s">
        <v>17</v>
      </c>
      <c r="K16" s="5">
        <v>1236046.82</v>
      </c>
      <c r="L16" s="5">
        <v>0</v>
      </c>
      <c r="M16" s="5">
        <v>31883.040000000001</v>
      </c>
      <c r="N16" s="5">
        <f>+Tabela2[[#This Row],[SREDSTVA MEHANIZMA]]+Tabela2[[#This Row],[DRUGI EU SKLADI]]+Tabela2[[#This Row],[NACIONALNI JAVNI VIRI]]</f>
        <v>1267929.8600000001</v>
      </c>
    </row>
    <row r="17" spans="1:14" x14ac:dyDescent="0.35">
      <c r="A17">
        <v>2</v>
      </c>
      <c r="B17">
        <v>54162513</v>
      </c>
      <c r="C17" t="s">
        <v>14</v>
      </c>
      <c r="D17" t="s">
        <v>823</v>
      </c>
      <c r="E17" t="s">
        <v>824</v>
      </c>
      <c r="F17" t="s">
        <v>1165</v>
      </c>
      <c r="G17" t="s">
        <v>1166</v>
      </c>
      <c r="H17" t="s">
        <v>1002</v>
      </c>
      <c r="I17" t="s">
        <v>1003</v>
      </c>
      <c r="J17" t="s">
        <v>1004</v>
      </c>
      <c r="K17" s="5">
        <v>1955257.1</v>
      </c>
      <c r="L17" s="5">
        <v>0</v>
      </c>
      <c r="M17" s="5">
        <v>0</v>
      </c>
      <c r="N17" s="5">
        <f>+Tabela2[[#This Row],[SREDSTVA MEHANIZMA]]+Tabela2[[#This Row],[DRUGI EU SKLADI]]+Tabela2[[#This Row],[NACIONALNI JAVNI VIRI]]</f>
        <v>1955257.1</v>
      </c>
    </row>
    <row r="18" spans="1:14" x14ac:dyDescent="0.35">
      <c r="A18">
        <v>2</v>
      </c>
      <c r="B18">
        <v>54162513</v>
      </c>
      <c r="C18" t="s">
        <v>14</v>
      </c>
      <c r="D18" t="s">
        <v>823</v>
      </c>
      <c r="E18" t="s">
        <v>824</v>
      </c>
      <c r="F18" t="s">
        <v>1165</v>
      </c>
      <c r="G18" t="s">
        <v>1166</v>
      </c>
      <c r="H18" t="s">
        <v>1008</v>
      </c>
      <c r="I18" t="s">
        <v>1009</v>
      </c>
      <c r="J18" t="s">
        <v>1010</v>
      </c>
      <c r="K18" s="5">
        <v>830993.3</v>
      </c>
      <c r="L18" s="5">
        <v>0</v>
      </c>
      <c r="M18" s="5">
        <v>0</v>
      </c>
      <c r="N18" s="5">
        <f>+Tabela2[[#This Row],[SREDSTVA MEHANIZMA]]+Tabela2[[#This Row],[DRUGI EU SKLADI]]+Tabela2[[#This Row],[NACIONALNI JAVNI VIRI]]</f>
        <v>830993.3</v>
      </c>
    </row>
    <row r="19" spans="1:14" x14ac:dyDescent="0.35">
      <c r="A19">
        <v>2</v>
      </c>
      <c r="B19">
        <v>54162513</v>
      </c>
      <c r="C19" t="s">
        <v>14</v>
      </c>
      <c r="D19" t="s">
        <v>823</v>
      </c>
      <c r="E19" t="s">
        <v>824</v>
      </c>
      <c r="F19" t="s">
        <v>1165</v>
      </c>
      <c r="G19" t="s">
        <v>1166</v>
      </c>
      <c r="H19" t="s">
        <v>1046</v>
      </c>
      <c r="I19" t="s">
        <v>1047</v>
      </c>
      <c r="J19" t="s">
        <v>1048</v>
      </c>
      <c r="K19" s="5">
        <v>799832.33</v>
      </c>
      <c r="L19" s="5">
        <v>0</v>
      </c>
      <c r="M19" s="5">
        <v>40101.35</v>
      </c>
      <c r="N19" s="5">
        <f>+Tabela2[[#This Row],[SREDSTVA MEHANIZMA]]+Tabela2[[#This Row],[DRUGI EU SKLADI]]+Tabela2[[#This Row],[NACIONALNI JAVNI VIRI]]</f>
        <v>839933.67999999993</v>
      </c>
    </row>
    <row r="20" spans="1:14" x14ac:dyDescent="0.35">
      <c r="A20">
        <v>2</v>
      </c>
      <c r="B20">
        <v>54162513</v>
      </c>
      <c r="C20" t="s">
        <v>14</v>
      </c>
      <c r="D20" t="s">
        <v>839</v>
      </c>
      <c r="E20" t="s">
        <v>840</v>
      </c>
      <c r="F20" t="s">
        <v>1173</v>
      </c>
      <c r="G20" t="s">
        <v>1174</v>
      </c>
      <c r="H20" t="s">
        <v>895</v>
      </c>
      <c r="I20" t="s">
        <v>896</v>
      </c>
      <c r="J20" t="s">
        <v>17</v>
      </c>
      <c r="K20" s="5">
        <v>2506725.14</v>
      </c>
      <c r="L20" s="5">
        <v>0</v>
      </c>
      <c r="M20" s="5">
        <v>139438.12</v>
      </c>
      <c r="N20" s="5">
        <f>+Tabela2[[#This Row],[SREDSTVA MEHANIZMA]]+Tabela2[[#This Row],[DRUGI EU SKLADI]]+Tabela2[[#This Row],[NACIONALNI JAVNI VIRI]]</f>
        <v>2646163.2600000002</v>
      </c>
    </row>
    <row r="21" spans="1:14" x14ac:dyDescent="0.35">
      <c r="A21">
        <v>2</v>
      </c>
      <c r="B21">
        <v>54162513</v>
      </c>
      <c r="C21" t="s">
        <v>14</v>
      </c>
      <c r="D21" t="s">
        <v>839</v>
      </c>
      <c r="E21" t="s">
        <v>840</v>
      </c>
      <c r="F21" t="s">
        <v>1173</v>
      </c>
      <c r="G21" t="s">
        <v>1174</v>
      </c>
      <c r="H21" t="s">
        <v>897</v>
      </c>
      <c r="I21" t="s">
        <v>898</v>
      </c>
      <c r="J21" t="s">
        <v>17</v>
      </c>
      <c r="K21" s="5">
        <v>939891.88</v>
      </c>
      <c r="L21" s="5">
        <v>0</v>
      </c>
      <c r="M21" s="5">
        <v>87438.46</v>
      </c>
      <c r="N21" s="5">
        <f>+Tabela2[[#This Row],[SREDSTVA MEHANIZMA]]+Tabela2[[#This Row],[DRUGI EU SKLADI]]+Tabela2[[#This Row],[NACIONALNI JAVNI VIRI]]</f>
        <v>1027330.34</v>
      </c>
    </row>
    <row r="22" spans="1:14" x14ac:dyDescent="0.35">
      <c r="A22">
        <v>2</v>
      </c>
      <c r="B22">
        <v>54162513</v>
      </c>
      <c r="C22" t="s">
        <v>14</v>
      </c>
      <c r="D22" t="s">
        <v>839</v>
      </c>
      <c r="E22" t="s">
        <v>840</v>
      </c>
      <c r="F22" t="s">
        <v>1173</v>
      </c>
      <c r="G22" t="s">
        <v>1174</v>
      </c>
      <c r="H22" t="s">
        <v>899</v>
      </c>
      <c r="I22" t="s">
        <v>900</v>
      </c>
      <c r="J22" t="s">
        <v>17</v>
      </c>
      <c r="K22" s="5">
        <v>2981483.17</v>
      </c>
      <c r="L22" s="5">
        <v>0</v>
      </c>
      <c r="M22" s="5">
        <v>255718.54</v>
      </c>
      <c r="N22" s="5">
        <f>+Tabela2[[#This Row],[SREDSTVA MEHANIZMA]]+Tabela2[[#This Row],[DRUGI EU SKLADI]]+Tabela2[[#This Row],[NACIONALNI JAVNI VIRI]]</f>
        <v>3237201.71</v>
      </c>
    </row>
    <row r="23" spans="1:14" x14ac:dyDescent="0.35">
      <c r="A23">
        <v>2</v>
      </c>
      <c r="B23">
        <v>54162513</v>
      </c>
      <c r="C23" t="s">
        <v>14</v>
      </c>
      <c r="D23" t="s">
        <v>839</v>
      </c>
      <c r="E23" t="s">
        <v>840</v>
      </c>
      <c r="F23" t="s">
        <v>1173</v>
      </c>
      <c r="G23" t="s">
        <v>1174</v>
      </c>
      <c r="H23" t="s">
        <v>901</v>
      </c>
      <c r="I23" t="s">
        <v>902</v>
      </c>
      <c r="J23" t="s">
        <v>17</v>
      </c>
      <c r="K23" s="5">
        <v>1725346.5</v>
      </c>
      <c r="L23" s="5">
        <v>0</v>
      </c>
      <c r="M23" s="5">
        <v>151514.59</v>
      </c>
      <c r="N23" s="5">
        <f>+Tabela2[[#This Row],[SREDSTVA MEHANIZMA]]+Tabela2[[#This Row],[DRUGI EU SKLADI]]+Tabela2[[#This Row],[NACIONALNI JAVNI VIRI]]</f>
        <v>1876861.09</v>
      </c>
    </row>
    <row r="24" spans="1:14" x14ac:dyDescent="0.35">
      <c r="A24">
        <v>2</v>
      </c>
      <c r="B24">
        <v>54162513</v>
      </c>
      <c r="C24" t="s">
        <v>14</v>
      </c>
      <c r="D24" t="s">
        <v>839</v>
      </c>
      <c r="E24" t="s">
        <v>840</v>
      </c>
      <c r="F24" t="s">
        <v>1173</v>
      </c>
      <c r="G24" t="s">
        <v>1174</v>
      </c>
      <c r="H24" t="s">
        <v>903</v>
      </c>
      <c r="I24" t="s">
        <v>904</v>
      </c>
      <c r="J24" t="s">
        <v>17</v>
      </c>
      <c r="K24" s="5">
        <v>615552.34</v>
      </c>
      <c r="L24" s="5">
        <v>0</v>
      </c>
      <c r="M24" s="5">
        <v>20886.060000000001</v>
      </c>
      <c r="N24" s="5">
        <f>+Tabela2[[#This Row],[SREDSTVA MEHANIZMA]]+Tabela2[[#This Row],[DRUGI EU SKLADI]]+Tabela2[[#This Row],[NACIONALNI JAVNI VIRI]]</f>
        <v>636438.4</v>
      </c>
    </row>
    <row r="25" spans="1:14" x14ac:dyDescent="0.35">
      <c r="A25">
        <v>2</v>
      </c>
      <c r="B25">
        <v>54162513</v>
      </c>
      <c r="C25" t="s">
        <v>14</v>
      </c>
      <c r="D25" t="s">
        <v>839</v>
      </c>
      <c r="E25" t="s">
        <v>840</v>
      </c>
      <c r="F25" t="s">
        <v>1173</v>
      </c>
      <c r="G25" t="s">
        <v>1174</v>
      </c>
      <c r="H25" t="s">
        <v>905</v>
      </c>
      <c r="I25" t="s">
        <v>906</v>
      </c>
      <c r="J25" t="s">
        <v>17</v>
      </c>
      <c r="K25" s="5">
        <v>4788885.75</v>
      </c>
      <c r="L25" s="5">
        <v>0</v>
      </c>
      <c r="M25" s="5">
        <v>292146.08</v>
      </c>
      <c r="N25" s="5">
        <f>+Tabela2[[#This Row],[SREDSTVA MEHANIZMA]]+Tabela2[[#This Row],[DRUGI EU SKLADI]]+Tabela2[[#This Row],[NACIONALNI JAVNI VIRI]]</f>
        <v>5081031.83</v>
      </c>
    </row>
    <row r="26" spans="1:14" x14ac:dyDescent="0.35">
      <c r="A26">
        <v>2</v>
      </c>
      <c r="B26">
        <v>54162513</v>
      </c>
      <c r="C26" t="s">
        <v>14</v>
      </c>
      <c r="D26" t="s">
        <v>839</v>
      </c>
      <c r="E26" t="s">
        <v>840</v>
      </c>
      <c r="F26" t="s">
        <v>1173</v>
      </c>
      <c r="G26" t="s">
        <v>1174</v>
      </c>
      <c r="H26" t="s">
        <v>907</v>
      </c>
      <c r="I26" t="s">
        <v>908</v>
      </c>
      <c r="J26" t="s">
        <v>17</v>
      </c>
      <c r="K26" s="5">
        <v>1927121.69</v>
      </c>
      <c r="L26" s="5">
        <v>0</v>
      </c>
      <c r="M26" s="5">
        <v>111552.34</v>
      </c>
      <c r="N26" s="5">
        <f>+Tabela2[[#This Row],[SREDSTVA MEHANIZMA]]+Tabela2[[#This Row],[DRUGI EU SKLADI]]+Tabela2[[#This Row],[NACIONALNI JAVNI VIRI]]</f>
        <v>2038674.03</v>
      </c>
    </row>
    <row r="27" spans="1:14" x14ac:dyDescent="0.35">
      <c r="A27">
        <v>2</v>
      </c>
      <c r="B27">
        <v>54162513</v>
      </c>
      <c r="C27" t="s">
        <v>14</v>
      </c>
      <c r="D27" t="s">
        <v>839</v>
      </c>
      <c r="E27" t="s">
        <v>840</v>
      </c>
      <c r="F27" t="s">
        <v>1173</v>
      </c>
      <c r="G27" t="s">
        <v>1174</v>
      </c>
      <c r="H27" t="s">
        <v>909</v>
      </c>
      <c r="I27" t="s">
        <v>910</v>
      </c>
      <c r="J27" t="s">
        <v>17</v>
      </c>
      <c r="K27" s="5">
        <v>5119163.5599999996</v>
      </c>
      <c r="L27" s="5">
        <v>0</v>
      </c>
      <c r="M27" s="5">
        <v>177441.21</v>
      </c>
      <c r="N27" s="5">
        <f>+Tabela2[[#This Row],[SREDSTVA MEHANIZMA]]+Tabela2[[#This Row],[DRUGI EU SKLADI]]+Tabela2[[#This Row],[NACIONALNI JAVNI VIRI]]</f>
        <v>5296604.7699999996</v>
      </c>
    </row>
    <row r="28" spans="1:14" x14ac:dyDescent="0.35">
      <c r="A28">
        <v>2</v>
      </c>
      <c r="B28">
        <v>54162513</v>
      </c>
      <c r="C28" t="s">
        <v>14</v>
      </c>
      <c r="D28" t="s">
        <v>839</v>
      </c>
      <c r="E28" t="s">
        <v>840</v>
      </c>
      <c r="F28" t="s">
        <v>1173</v>
      </c>
      <c r="G28" t="s">
        <v>1174</v>
      </c>
      <c r="H28" t="s">
        <v>911</v>
      </c>
      <c r="I28" t="s">
        <v>912</v>
      </c>
      <c r="J28" t="s">
        <v>17</v>
      </c>
      <c r="K28" s="5">
        <v>1082540.77</v>
      </c>
      <c r="L28" s="5">
        <v>0</v>
      </c>
      <c r="M28" s="5">
        <v>95446.399999999994</v>
      </c>
      <c r="N28" s="5">
        <f>+Tabela2[[#This Row],[SREDSTVA MEHANIZMA]]+Tabela2[[#This Row],[DRUGI EU SKLADI]]+Tabela2[[#This Row],[NACIONALNI JAVNI VIRI]]</f>
        <v>1177987.17</v>
      </c>
    </row>
    <row r="29" spans="1:14" x14ac:dyDescent="0.35">
      <c r="A29">
        <v>2</v>
      </c>
      <c r="B29">
        <v>54162513</v>
      </c>
      <c r="C29" t="s">
        <v>14</v>
      </c>
      <c r="D29" t="s">
        <v>839</v>
      </c>
      <c r="E29" t="s">
        <v>840</v>
      </c>
      <c r="F29" t="s">
        <v>1173</v>
      </c>
      <c r="G29" t="s">
        <v>1174</v>
      </c>
      <c r="H29" t="s">
        <v>913</v>
      </c>
      <c r="I29" t="s">
        <v>914</v>
      </c>
      <c r="J29" t="s">
        <v>17</v>
      </c>
      <c r="K29" s="5">
        <v>306016.78999999998</v>
      </c>
      <c r="L29" s="5">
        <v>0</v>
      </c>
      <c r="M29" s="5">
        <v>2124.39</v>
      </c>
      <c r="N29" s="5">
        <f>+Tabela2[[#This Row],[SREDSTVA MEHANIZMA]]+Tabela2[[#This Row],[DRUGI EU SKLADI]]+Tabela2[[#This Row],[NACIONALNI JAVNI VIRI]]</f>
        <v>308141.18</v>
      </c>
    </row>
    <row r="30" spans="1:14" x14ac:dyDescent="0.35">
      <c r="A30">
        <v>2</v>
      </c>
      <c r="B30">
        <v>54162513</v>
      </c>
      <c r="C30" t="s">
        <v>14</v>
      </c>
      <c r="D30" t="s">
        <v>839</v>
      </c>
      <c r="E30" t="s">
        <v>840</v>
      </c>
      <c r="F30" t="s">
        <v>1173</v>
      </c>
      <c r="G30" t="s">
        <v>1174</v>
      </c>
      <c r="H30" t="s">
        <v>915</v>
      </c>
      <c r="I30" t="s">
        <v>916</v>
      </c>
      <c r="J30" t="s">
        <v>17</v>
      </c>
      <c r="K30" s="5">
        <v>1074395.04</v>
      </c>
      <c r="L30" s="5">
        <v>0</v>
      </c>
      <c r="M30" s="5">
        <v>8876.5400000000009</v>
      </c>
      <c r="N30" s="5">
        <f>+Tabela2[[#This Row],[SREDSTVA MEHANIZMA]]+Tabela2[[#This Row],[DRUGI EU SKLADI]]+Tabela2[[#This Row],[NACIONALNI JAVNI VIRI]]</f>
        <v>1083271.58</v>
      </c>
    </row>
    <row r="31" spans="1:14" x14ac:dyDescent="0.35">
      <c r="A31">
        <v>2</v>
      </c>
      <c r="B31">
        <v>54162513</v>
      </c>
      <c r="C31" t="s">
        <v>14</v>
      </c>
      <c r="D31" t="s">
        <v>796</v>
      </c>
      <c r="E31" t="s">
        <v>797</v>
      </c>
      <c r="F31" t="s">
        <v>1161</v>
      </c>
      <c r="G31" t="s">
        <v>1162</v>
      </c>
      <c r="H31" t="s">
        <v>917</v>
      </c>
      <c r="I31" t="s">
        <v>918</v>
      </c>
      <c r="J31" t="s">
        <v>17</v>
      </c>
      <c r="K31" s="5">
        <v>52654412</v>
      </c>
      <c r="L31" s="5">
        <v>0</v>
      </c>
      <c r="M31" s="5">
        <v>20475070.469999999</v>
      </c>
      <c r="N31" s="5">
        <f>+Tabela2[[#This Row],[SREDSTVA MEHANIZMA]]+Tabela2[[#This Row],[DRUGI EU SKLADI]]+Tabela2[[#This Row],[NACIONALNI JAVNI VIRI]]</f>
        <v>73129482.469999999</v>
      </c>
    </row>
    <row r="32" spans="1:14" x14ac:dyDescent="0.35">
      <c r="A32">
        <v>2</v>
      </c>
      <c r="B32">
        <v>54162513</v>
      </c>
      <c r="C32" t="s">
        <v>14</v>
      </c>
      <c r="D32" t="s">
        <v>796</v>
      </c>
      <c r="E32" t="s">
        <v>797</v>
      </c>
      <c r="F32" t="s">
        <v>1187</v>
      </c>
      <c r="G32" t="s">
        <v>1196</v>
      </c>
      <c r="H32" t="s">
        <v>919</v>
      </c>
      <c r="I32" t="s">
        <v>920</v>
      </c>
      <c r="J32" t="s">
        <v>17</v>
      </c>
      <c r="K32" s="5">
        <v>45971361.240000002</v>
      </c>
      <c r="L32" s="5">
        <v>0</v>
      </c>
      <c r="M32" s="5">
        <v>14821547.970000001</v>
      </c>
      <c r="N32" s="5">
        <f>+Tabela2[[#This Row],[SREDSTVA MEHANIZMA]]+Tabela2[[#This Row],[DRUGI EU SKLADI]]+Tabela2[[#This Row],[NACIONALNI JAVNI VIRI]]</f>
        <v>60792909.210000001</v>
      </c>
    </row>
    <row r="33" spans="1:14" x14ac:dyDescent="0.35">
      <c r="A33">
        <v>3</v>
      </c>
      <c r="B33">
        <v>83845003</v>
      </c>
      <c r="C33" t="s">
        <v>255</v>
      </c>
      <c r="D33" t="s">
        <v>278</v>
      </c>
      <c r="E33" t="s">
        <v>279</v>
      </c>
      <c r="F33" t="s">
        <v>1133</v>
      </c>
      <c r="G33" t="s">
        <v>1134</v>
      </c>
      <c r="H33" t="s">
        <v>339</v>
      </c>
      <c r="I33" t="s">
        <v>340</v>
      </c>
      <c r="J33" t="s">
        <v>28</v>
      </c>
      <c r="K33" s="5">
        <v>9849828.4000000004</v>
      </c>
      <c r="L33" s="5">
        <v>0</v>
      </c>
      <c r="M33" s="5">
        <v>2166369.87</v>
      </c>
      <c r="N33" s="5">
        <f>+Tabela2[[#This Row],[SREDSTVA MEHANIZMA]]+Tabela2[[#This Row],[DRUGI EU SKLADI]]+Tabela2[[#This Row],[NACIONALNI JAVNI VIRI]]</f>
        <v>12016198.27</v>
      </c>
    </row>
    <row r="34" spans="1:14" x14ac:dyDescent="0.35">
      <c r="A34">
        <v>3</v>
      </c>
      <c r="B34">
        <v>83845003</v>
      </c>
      <c r="C34" t="s">
        <v>255</v>
      </c>
      <c r="D34" t="s">
        <v>278</v>
      </c>
      <c r="E34" t="s">
        <v>279</v>
      </c>
      <c r="F34" t="s">
        <v>1133</v>
      </c>
      <c r="G34" t="s">
        <v>1134</v>
      </c>
      <c r="H34" t="s">
        <v>341</v>
      </c>
      <c r="I34" t="s">
        <v>342</v>
      </c>
      <c r="J34" t="s">
        <v>13</v>
      </c>
      <c r="K34" s="5">
        <v>3638470.06</v>
      </c>
      <c r="L34" s="5">
        <v>0</v>
      </c>
      <c r="M34" s="5">
        <v>559626.96</v>
      </c>
      <c r="N34" s="5">
        <f>+Tabela2[[#This Row],[SREDSTVA MEHANIZMA]]+Tabela2[[#This Row],[DRUGI EU SKLADI]]+Tabela2[[#This Row],[NACIONALNI JAVNI VIRI]]</f>
        <v>4198097.0199999996</v>
      </c>
    </row>
    <row r="35" spans="1:14" x14ac:dyDescent="0.35">
      <c r="A35">
        <v>3</v>
      </c>
      <c r="B35">
        <v>83845003</v>
      </c>
      <c r="C35" t="s">
        <v>255</v>
      </c>
      <c r="D35" t="s">
        <v>278</v>
      </c>
      <c r="E35" t="s">
        <v>279</v>
      </c>
      <c r="F35" t="s">
        <v>1133</v>
      </c>
      <c r="G35" t="s">
        <v>1134</v>
      </c>
      <c r="H35" t="s">
        <v>346</v>
      </c>
      <c r="I35" t="s">
        <v>347</v>
      </c>
      <c r="J35" t="s">
        <v>204</v>
      </c>
      <c r="K35" s="5">
        <v>2096841.5</v>
      </c>
      <c r="L35" s="5">
        <v>0</v>
      </c>
      <c r="M35" s="5">
        <v>459547.64</v>
      </c>
      <c r="N35" s="5">
        <f>+Tabela2[[#This Row],[SREDSTVA MEHANIZMA]]+Tabela2[[#This Row],[DRUGI EU SKLADI]]+Tabela2[[#This Row],[NACIONALNI JAVNI VIRI]]</f>
        <v>2556389.14</v>
      </c>
    </row>
    <row r="36" spans="1:14" x14ac:dyDescent="0.35">
      <c r="A36">
        <v>3</v>
      </c>
      <c r="B36">
        <v>83845003</v>
      </c>
      <c r="C36" t="s">
        <v>255</v>
      </c>
      <c r="D36" t="s">
        <v>278</v>
      </c>
      <c r="E36" t="s">
        <v>279</v>
      </c>
      <c r="F36" t="s">
        <v>1133</v>
      </c>
      <c r="G36" t="s">
        <v>1134</v>
      </c>
      <c r="H36" t="s">
        <v>432</v>
      </c>
      <c r="I36" t="s">
        <v>433</v>
      </c>
      <c r="J36" t="s">
        <v>46</v>
      </c>
      <c r="K36" s="5">
        <v>812727.67</v>
      </c>
      <c r="L36" s="5">
        <v>0</v>
      </c>
      <c r="M36" s="5">
        <v>178800.1</v>
      </c>
      <c r="N36" s="5">
        <f>+Tabela2[[#This Row],[SREDSTVA MEHANIZMA]]+Tabela2[[#This Row],[DRUGI EU SKLADI]]+Tabela2[[#This Row],[NACIONALNI JAVNI VIRI]]</f>
        <v>991527.77</v>
      </c>
    </row>
    <row r="37" spans="1:14" x14ac:dyDescent="0.35">
      <c r="A37">
        <v>3</v>
      </c>
      <c r="B37">
        <v>83845003</v>
      </c>
      <c r="C37" t="s">
        <v>255</v>
      </c>
      <c r="D37" t="s">
        <v>278</v>
      </c>
      <c r="E37" t="s">
        <v>279</v>
      </c>
      <c r="F37" t="s">
        <v>1133</v>
      </c>
      <c r="G37" t="s">
        <v>1134</v>
      </c>
      <c r="H37" t="s">
        <v>436</v>
      </c>
      <c r="I37" t="s">
        <v>437</v>
      </c>
      <c r="J37" t="s">
        <v>46</v>
      </c>
      <c r="K37" s="5">
        <v>2663030.4900000002</v>
      </c>
      <c r="L37" s="5">
        <v>0</v>
      </c>
      <c r="M37" s="5">
        <v>1205605.71</v>
      </c>
      <c r="N37" s="5">
        <f>+Tabela2[[#This Row],[SREDSTVA MEHANIZMA]]+Tabela2[[#This Row],[DRUGI EU SKLADI]]+Tabela2[[#This Row],[NACIONALNI JAVNI VIRI]]</f>
        <v>3868636.2</v>
      </c>
    </row>
    <row r="38" spans="1:14" x14ac:dyDescent="0.35">
      <c r="A38">
        <v>3</v>
      </c>
      <c r="B38">
        <v>83845003</v>
      </c>
      <c r="C38" t="s">
        <v>255</v>
      </c>
      <c r="D38" t="s">
        <v>278</v>
      </c>
      <c r="E38" t="s">
        <v>279</v>
      </c>
      <c r="F38" t="s">
        <v>1133</v>
      </c>
      <c r="G38" t="s">
        <v>1134</v>
      </c>
      <c r="H38" t="s">
        <v>442</v>
      </c>
      <c r="I38" t="s">
        <v>443</v>
      </c>
      <c r="J38" t="s">
        <v>24</v>
      </c>
      <c r="K38" s="5">
        <v>4221441.1900000004</v>
      </c>
      <c r="L38" s="5">
        <v>0</v>
      </c>
      <c r="M38" s="5">
        <v>928717.09</v>
      </c>
      <c r="N38" s="5">
        <f>+Tabela2[[#This Row],[SREDSTVA MEHANIZMA]]+Tabela2[[#This Row],[DRUGI EU SKLADI]]+Tabela2[[#This Row],[NACIONALNI JAVNI VIRI]]</f>
        <v>5150158.28</v>
      </c>
    </row>
    <row r="39" spans="1:14" x14ac:dyDescent="0.35">
      <c r="A39">
        <v>3</v>
      </c>
      <c r="B39">
        <v>83845003</v>
      </c>
      <c r="C39" t="s">
        <v>255</v>
      </c>
      <c r="D39" t="s">
        <v>278</v>
      </c>
      <c r="E39" t="s">
        <v>279</v>
      </c>
      <c r="F39" t="s">
        <v>1133</v>
      </c>
      <c r="G39" t="s">
        <v>1134</v>
      </c>
      <c r="H39" t="s">
        <v>448</v>
      </c>
      <c r="I39" t="s">
        <v>449</v>
      </c>
      <c r="J39" t="s">
        <v>450</v>
      </c>
      <c r="K39" s="5">
        <v>17027791.440000001</v>
      </c>
      <c r="L39" s="5">
        <v>0</v>
      </c>
      <c r="M39" s="5">
        <v>3746114.12</v>
      </c>
      <c r="N39" s="5">
        <f>+Tabela2[[#This Row],[SREDSTVA MEHANIZMA]]+Tabela2[[#This Row],[DRUGI EU SKLADI]]+Tabela2[[#This Row],[NACIONALNI JAVNI VIRI]]</f>
        <v>20773905.560000002</v>
      </c>
    </row>
    <row r="40" spans="1:14" x14ac:dyDescent="0.35">
      <c r="A40">
        <v>3</v>
      </c>
      <c r="B40">
        <v>83845003</v>
      </c>
      <c r="C40" t="s">
        <v>255</v>
      </c>
      <c r="D40" t="s">
        <v>278</v>
      </c>
      <c r="E40" t="s">
        <v>279</v>
      </c>
      <c r="F40" t="s">
        <v>1133</v>
      </c>
      <c r="G40" t="s">
        <v>1134</v>
      </c>
      <c r="H40" t="s">
        <v>451</v>
      </c>
      <c r="I40" t="s">
        <v>452</v>
      </c>
      <c r="J40" t="s">
        <v>175</v>
      </c>
      <c r="K40" s="5">
        <v>3409409.19</v>
      </c>
      <c r="L40" s="5">
        <v>0</v>
      </c>
      <c r="M40" s="5">
        <v>750070.03</v>
      </c>
      <c r="N40" s="5">
        <f>+Tabela2[[#This Row],[SREDSTVA MEHANIZMA]]+Tabela2[[#This Row],[DRUGI EU SKLADI]]+Tabela2[[#This Row],[NACIONALNI JAVNI VIRI]]</f>
        <v>4159479.2199999997</v>
      </c>
    </row>
    <row r="41" spans="1:14" x14ac:dyDescent="0.35">
      <c r="A41">
        <v>3</v>
      </c>
      <c r="B41">
        <v>83845003</v>
      </c>
      <c r="C41" t="s">
        <v>255</v>
      </c>
      <c r="D41" t="s">
        <v>278</v>
      </c>
      <c r="E41" t="s">
        <v>279</v>
      </c>
      <c r="F41" t="s">
        <v>1133</v>
      </c>
      <c r="G41" t="s">
        <v>1134</v>
      </c>
      <c r="H41" t="s">
        <v>453</v>
      </c>
      <c r="I41" t="s">
        <v>454</v>
      </c>
      <c r="J41" t="s">
        <v>136</v>
      </c>
      <c r="K41" s="5">
        <v>2807560.9</v>
      </c>
      <c r="L41" s="5">
        <v>0</v>
      </c>
      <c r="M41" s="5">
        <v>617663.38</v>
      </c>
      <c r="N41" s="5">
        <f>+Tabela2[[#This Row],[SREDSTVA MEHANIZMA]]+Tabela2[[#This Row],[DRUGI EU SKLADI]]+Tabela2[[#This Row],[NACIONALNI JAVNI VIRI]]</f>
        <v>3425224.28</v>
      </c>
    </row>
    <row r="42" spans="1:14" x14ac:dyDescent="0.35">
      <c r="A42">
        <v>3</v>
      </c>
      <c r="B42">
        <v>83845003</v>
      </c>
      <c r="C42" t="s">
        <v>255</v>
      </c>
      <c r="D42" t="s">
        <v>278</v>
      </c>
      <c r="E42" t="s">
        <v>279</v>
      </c>
      <c r="F42" t="s">
        <v>1133</v>
      </c>
      <c r="G42" t="s">
        <v>1134</v>
      </c>
      <c r="H42" t="s">
        <v>455</v>
      </c>
      <c r="I42" t="s">
        <v>456</v>
      </c>
      <c r="J42" t="s">
        <v>27</v>
      </c>
      <c r="K42" s="5">
        <v>1745450.22</v>
      </c>
      <c r="L42" s="5">
        <v>0</v>
      </c>
      <c r="M42" s="5">
        <v>383999.05</v>
      </c>
      <c r="N42" s="5">
        <f>+Tabela2[[#This Row],[SREDSTVA MEHANIZMA]]+Tabela2[[#This Row],[DRUGI EU SKLADI]]+Tabela2[[#This Row],[NACIONALNI JAVNI VIRI]]</f>
        <v>2129449.27</v>
      </c>
    </row>
    <row r="43" spans="1:14" x14ac:dyDescent="0.35">
      <c r="A43">
        <v>3</v>
      </c>
      <c r="B43">
        <v>83845003</v>
      </c>
      <c r="C43" t="s">
        <v>255</v>
      </c>
      <c r="D43" t="s">
        <v>278</v>
      </c>
      <c r="E43" t="s">
        <v>279</v>
      </c>
      <c r="F43" t="s">
        <v>1133</v>
      </c>
      <c r="G43" t="s">
        <v>1134</v>
      </c>
      <c r="H43" t="s">
        <v>459</v>
      </c>
      <c r="I43" t="s">
        <v>460</v>
      </c>
      <c r="J43" t="s">
        <v>163</v>
      </c>
      <c r="K43" s="5">
        <v>1859046.3</v>
      </c>
      <c r="L43" s="5">
        <v>0</v>
      </c>
      <c r="M43" s="5">
        <v>408990.2</v>
      </c>
      <c r="N43" s="5">
        <f>+Tabela2[[#This Row],[SREDSTVA MEHANIZMA]]+Tabela2[[#This Row],[DRUGI EU SKLADI]]+Tabela2[[#This Row],[NACIONALNI JAVNI VIRI]]</f>
        <v>2268036.5</v>
      </c>
    </row>
    <row r="44" spans="1:14" x14ac:dyDescent="0.35">
      <c r="A44">
        <v>3</v>
      </c>
      <c r="B44">
        <v>83845003</v>
      </c>
      <c r="C44" t="s">
        <v>255</v>
      </c>
      <c r="D44" t="s">
        <v>278</v>
      </c>
      <c r="E44" t="s">
        <v>279</v>
      </c>
      <c r="F44" t="s">
        <v>1184</v>
      </c>
      <c r="G44" t="s">
        <v>1193</v>
      </c>
      <c r="H44" t="s">
        <v>343</v>
      </c>
      <c r="I44" t="s">
        <v>344</v>
      </c>
      <c r="J44" t="s">
        <v>13</v>
      </c>
      <c r="K44" s="5">
        <v>6601459.9000000004</v>
      </c>
      <c r="L44" s="5">
        <v>0</v>
      </c>
      <c r="M44" s="5">
        <v>512941.8600000008</v>
      </c>
      <c r="N44" s="5">
        <f>+Tabela2[[#This Row],[SREDSTVA MEHANIZMA]]+Tabela2[[#This Row],[DRUGI EU SKLADI]]+Tabela2[[#This Row],[NACIONALNI JAVNI VIRI]]</f>
        <v>7114401.7600000016</v>
      </c>
    </row>
    <row r="45" spans="1:14" x14ac:dyDescent="0.35">
      <c r="A45">
        <v>3</v>
      </c>
      <c r="B45">
        <v>83845003</v>
      </c>
      <c r="C45" t="s">
        <v>255</v>
      </c>
      <c r="D45" t="s">
        <v>278</v>
      </c>
      <c r="E45" t="s">
        <v>279</v>
      </c>
      <c r="F45" t="s">
        <v>1184</v>
      </c>
      <c r="G45" t="s">
        <v>1193</v>
      </c>
      <c r="H45" t="s">
        <v>348</v>
      </c>
      <c r="I45" t="s">
        <v>349</v>
      </c>
      <c r="J45" t="s">
        <v>350</v>
      </c>
      <c r="K45" s="5">
        <v>16980357.960000001</v>
      </c>
      <c r="L45" s="5">
        <v>0</v>
      </c>
      <c r="M45" s="5">
        <v>3735678.77</v>
      </c>
      <c r="N45" s="5">
        <f>+Tabela2[[#This Row],[SREDSTVA MEHANIZMA]]+Tabela2[[#This Row],[DRUGI EU SKLADI]]+Tabela2[[#This Row],[NACIONALNI JAVNI VIRI]]</f>
        <v>20716036.73</v>
      </c>
    </row>
    <row r="46" spans="1:14" x14ac:dyDescent="0.35">
      <c r="A46">
        <v>3</v>
      </c>
      <c r="B46">
        <v>83845003</v>
      </c>
      <c r="C46" t="s">
        <v>255</v>
      </c>
      <c r="D46" t="s">
        <v>278</v>
      </c>
      <c r="E46" t="s">
        <v>279</v>
      </c>
      <c r="F46" t="s">
        <v>1184</v>
      </c>
      <c r="G46" t="s">
        <v>1193</v>
      </c>
      <c r="H46" t="s">
        <v>430</v>
      </c>
      <c r="I46" t="s">
        <v>431</v>
      </c>
      <c r="J46" t="s">
        <v>46</v>
      </c>
      <c r="K46" s="5">
        <v>1380610.22</v>
      </c>
      <c r="L46" s="5">
        <v>0</v>
      </c>
      <c r="M46" s="5">
        <v>303734.24</v>
      </c>
      <c r="N46" s="5">
        <f>+Tabela2[[#This Row],[SREDSTVA MEHANIZMA]]+Tabela2[[#This Row],[DRUGI EU SKLADI]]+Tabela2[[#This Row],[NACIONALNI JAVNI VIRI]]</f>
        <v>1684344.46</v>
      </c>
    </row>
    <row r="47" spans="1:14" x14ac:dyDescent="0.35">
      <c r="A47">
        <v>3</v>
      </c>
      <c r="B47">
        <v>83845003</v>
      </c>
      <c r="C47" t="s">
        <v>255</v>
      </c>
      <c r="D47" t="s">
        <v>278</v>
      </c>
      <c r="E47" t="s">
        <v>279</v>
      </c>
      <c r="F47" t="s">
        <v>1184</v>
      </c>
      <c r="G47" t="s">
        <v>1193</v>
      </c>
      <c r="H47" t="s">
        <v>434</v>
      </c>
      <c r="I47" t="s">
        <v>435</v>
      </c>
      <c r="J47" t="s">
        <v>46</v>
      </c>
      <c r="K47" s="5">
        <v>12509605.41</v>
      </c>
      <c r="L47" s="5">
        <v>0</v>
      </c>
      <c r="M47" s="5">
        <v>2752036.19</v>
      </c>
      <c r="N47" s="5">
        <f>+Tabela2[[#This Row],[SREDSTVA MEHANIZMA]]+Tabela2[[#This Row],[DRUGI EU SKLADI]]+Tabela2[[#This Row],[NACIONALNI JAVNI VIRI]]</f>
        <v>15261641.6</v>
      </c>
    </row>
    <row r="48" spans="1:14" x14ac:dyDescent="0.35">
      <c r="A48">
        <v>3</v>
      </c>
      <c r="B48">
        <v>83845003</v>
      </c>
      <c r="C48" t="s">
        <v>255</v>
      </c>
      <c r="D48" t="s">
        <v>278</v>
      </c>
      <c r="E48" t="s">
        <v>279</v>
      </c>
      <c r="F48" t="s">
        <v>1184</v>
      </c>
      <c r="G48" t="s">
        <v>1193</v>
      </c>
      <c r="H48" t="s">
        <v>438</v>
      </c>
      <c r="I48" t="s">
        <v>439</v>
      </c>
      <c r="J48" t="s">
        <v>46</v>
      </c>
      <c r="K48" s="5">
        <v>1477363.35</v>
      </c>
      <c r="L48" s="5">
        <v>0</v>
      </c>
      <c r="M48" s="5">
        <v>325019.93</v>
      </c>
      <c r="N48" s="5">
        <f>+Tabela2[[#This Row],[SREDSTVA MEHANIZMA]]+Tabela2[[#This Row],[DRUGI EU SKLADI]]+Tabela2[[#This Row],[NACIONALNI JAVNI VIRI]]</f>
        <v>1802383.28</v>
      </c>
    </row>
    <row r="49" spans="1:14" x14ac:dyDescent="0.35">
      <c r="A49">
        <v>3</v>
      </c>
      <c r="B49">
        <v>83845003</v>
      </c>
      <c r="C49" t="s">
        <v>255</v>
      </c>
      <c r="D49" t="s">
        <v>278</v>
      </c>
      <c r="E49" t="s">
        <v>279</v>
      </c>
      <c r="F49" t="s">
        <v>1184</v>
      </c>
      <c r="G49" t="s">
        <v>1193</v>
      </c>
      <c r="H49" t="s">
        <v>440</v>
      </c>
      <c r="I49" t="s">
        <v>441</v>
      </c>
      <c r="J49" t="s">
        <v>134</v>
      </c>
      <c r="K49" s="5">
        <v>522030.74</v>
      </c>
      <c r="L49" s="5">
        <v>0</v>
      </c>
      <c r="M49" s="5">
        <v>114846.77</v>
      </c>
      <c r="N49" s="5">
        <f>+Tabela2[[#This Row],[SREDSTVA MEHANIZMA]]+Tabela2[[#This Row],[DRUGI EU SKLADI]]+Tabela2[[#This Row],[NACIONALNI JAVNI VIRI]]</f>
        <v>636877.51</v>
      </c>
    </row>
    <row r="50" spans="1:14" x14ac:dyDescent="0.35">
      <c r="A50">
        <v>3</v>
      </c>
      <c r="B50">
        <v>83845003</v>
      </c>
      <c r="C50" t="s">
        <v>255</v>
      </c>
      <c r="D50" t="s">
        <v>278</v>
      </c>
      <c r="E50" t="s">
        <v>279</v>
      </c>
      <c r="F50" t="s">
        <v>1184</v>
      </c>
      <c r="G50" t="s">
        <v>1193</v>
      </c>
      <c r="H50" t="s">
        <v>444</v>
      </c>
      <c r="I50" t="s">
        <v>445</v>
      </c>
      <c r="J50" t="s">
        <v>196</v>
      </c>
      <c r="K50" s="5">
        <v>848447.36</v>
      </c>
      <c r="L50" s="5">
        <v>0</v>
      </c>
      <c r="M50" s="5">
        <v>186658.41</v>
      </c>
      <c r="N50" s="5">
        <f>+Tabela2[[#This Row],[SREDSTVA MEHANIZMA]]+Tabela2[[#This Row],[DRUGI EU SKLADI]]+Tabela2[[#This Row],[NACIONALNI JAVNI VIRI]]</f>
        <v>1035105.77</v>
      </c>
    </row>
    <row r="51" spans="1:14" x14ac:dyDescent="0.35">
      <c r="A51">
        <v>3</v>
      </c>
      <c r="B51">
        <v>83845003</v>
      </c>
      <c r="C51" t="s">
        <v>255</v>
      </c>
      <c r="D51" t="s">
        <v>278</v>
      </c>
      <c r="E51" t="s">
        <v>279</v>
      </c>
      <c r="F51" t="s">
        <v>1184</v>
      </c>
      <c r="G51" t="s">
        <v>1193</v>
      </c>
      <c r="H51" t="s">
        <v>446</v>
      </c>
      <c r="I51" t="s">
        <v>447</v>
      </c>
      <c r="J51" t="s">
        <v>36</v>
      </c>
      <c r="K51" s="5">
        <v>6213984.7699999996</v>
      </c>
      <c r="L51" s="5">
        <v>0</v>
      </c>
      <c r="M51" s="5">
        <v>1361627.14</v>
      </c>
      <c r="N51" s="5">
        <f>+Tabela2[[#This Row],[SREDSTVA MEHANIZMA]]+Tabela2[[#This Row],[DRUGI EU SKLADI]]+Tabela2[[#This Row],[NACIONALNI JAVNI VIRI]]</f>
        <v>7575611.9099999992</v>
      </c>
    </row>
    <row r="52" spans="1:14" x14ac:dyDescent="0.35">
      <c r="A52">
        <v>3</v>
      </c>
      <c r="B52">
        <v>83845003</v>
      </c>
      <c r="C52" t="s">
        <v>255</v>
      </c>
      <c r="D52" t="s">
        <v>278</v>
      </c>
      <c r="E52" t="s">
        <v>279</v>
      </c>
      <c r="F52" t="s">
        <v>1184</v>
      </c>
      <c r="G52" t="s">
        <v>1193</v>
      </c>
      <c r="H52" t="s">
        <v>457</v>
      </c>
      <c r="I52" t="s">
        <v>458</v>
      </c>
      <c r="J52" t="s">
        <v>135</v>
      </c>
      <c r="K52" s="5">
        <v>294397.06</v>
      </c>
      <c r="L52" s="5">
        <v>0</v>
      </c>
      <c r="M52" s="5">
        <v>64767.35</v>
      </c>
      <c r="N52" s="5">
        <f>+Tabela2[[#This Row],[SREDSTVA MEHANIZMA]]+Tabela2[[#This Row],[DRUGI EU SKLADI]]+Tabela2[[#This Row],[NACIONALNI JAVNI VIRI]]</f>
        <v>359164.41</v>
      </c>
    </row>
    <row r="53" spans="1:14" x14ac:dyDescent="0.35">
      <c r="A53">
        <v>3</v>
      </c>
      <c r="B53">
        <v>83845003</v>
      </c>
      <c r="C53" t="s">
        <v>255</v>
      </c>
      <c r="D53" t="s">
        <v>256</v>
      </c>
      <c r="E53" t="s">
        <v>257</v>
      </c>
      <c r="F53" t="s">
        <v>1129</v>
      </c>
      <c r="G53" t="s">
        <v>1130</v>
      </c>
      <c r="H53" t="s">
        <v>258</v>
      </c>
      <c r="I53" t="s">
        <v>259</v>
      </c>
      <c r="J53" t="s">
        <v>13</v>
      </c>
      <c r="K53" s="5">
        <v>2303224.0299999998</v>
      </c>
      <c r="L53" s="5">
        <v>0</v>
      </c>
      <c r="M53" s="5">
        <v>1801690.39</v>
      </c>
      <c r="N53" s="5">
        <f>+Tabela2[[#This Row],[SREDSTVA MEHANIZMA]]+Tabela2[[#This Row],[DRUGI EU SKLADI]]+Tabela2[[#This Row],[NACIONALNI JAVNI VIRI]]</f>
        <v>4104914.42</v>
      </c>
    </row>
    <row r="54" spans="1:14" x14ac:dyDescent="0.35">
      <c r="A54">
        <v>4</v>
      </c>
      <c r="B54">
        <v>79034217</v>
      </c>
      <c r="C54" t="s">
        <v>299</v>
      </c>
      <c r="D54" t="s">
        <v>300</v>
      </c>
      <c r="E54" t="s">
        <v>301</v>
      </c>
      <c r="F54" t="s">
        <v>1137</v>
      </c>
      <c r="G54" t="s">
        <v>1138</v>
      </c>
      <c r="H54" t="s">
        <v>302</v>
      </c>
      <c r="I54" t="s">
        <v>303</v>
      </c>
      <c r="J54" t="s">
        <v>111</v>
      </c>
      <c r="K54" s="5">
        <v>11751586.48</v>
      </c>
      <c r="L54" s="5">
        <v>0</v>
      </c>
      <c r="M54" s="5">
        <v>15640011.5</v>
      </c>
      <c r="N54" s="5">
        <f>+Tabela2[[#This Row],[SREDSTVA MEHANIZMA]]+Tabela2[[#This Row],[DRUGI EU SKLADI]]+Tabela2[[#This Row],[NACIONALNI JAVNI VIRI]]</f>
        <v>27391597.98</v>
      </c>
    </row>
    <row r="55" spans="1:14" x14ac:dyDescent="0.35">
      <c r="A55">
        <v>4</v>
      </c>
      <c r="B55">
        <v>79034217</v>
      </c>
      <c r="C55" t="s">
        <v>299</v>
      </c>
      <c r="D55" t="s">
        <v>300</v>
      </c>
      <c r="E55" t="s">
        <v>301</v>
      </c>
      <c r="F55" t="s">
        <v>1137</v>
      </c>
      <c r="G55" t="s">
        <v>1138</v>
      </c>
      <c r="H55" t="s">
        <v>305</v>
      </c>
      <c r="I55" t="s">
        <v>306</v>
      </c>
      <c r="J55" t="s">
        <v>25</v>
      </c>
      <c r="K55" s="5">
        <v>1087792</v>
      </c>
      <c r="L55" s="5">
        <v>0</v>
      </c>
      <c r="M55" s="5">
        <v>1087792</v>
      </c>
      <c r="N55" s="5">
        <f>+Tabela2[[#This Row],[SREDSTVA MEHANIZMA]]+Tabela2[[#This Row],[DRUGI EU SKLADI]]+Tabela2[[#This Row],[NACIONALNI JAVNI VIRI]]</f>
        <v>2175584</v>
      </c>
    </row>
    <row r="56" spans="1:14" x14ac:dyDescent="0.35">
      <c r="A56">
        <v>4</v>
      </c>
      <c r="B56">
        <v>79034217</v>
      </c>
      <c r="C56" t="s">
        <v>299</v>
      </c>
      <c r="D56" t="s">
        <v>300</v>
      </c>
      <c r="E56" t="s">
        <v>301</v>
      </c>
      <c r="F56" t="s">
        <v>1137</v>
      </c>
      <c r="G56" t="s">
        <v>1138</v>
      </c>
      <c r="H56" t="s">
        <v>307</v>
      </c>
      <c r="I56" t="s">
        <v>308</v>
      </c>
      <c r="J56" t="s">
        <v>127</v>
      </c>
      <c r="K56" s="5">
        <v>195376.25</v>
      </c>
      <c r="L56" s="5">
        <v>0</v>
      </c>
      <c r="M56" s="5">
        <v>195930.82</v>
      </c>
      <c r="N56" s="5">
        <f>+Tabela2[[#This Row],[SREDSTVA MEHANIZMA]]+Tabela2[[#This Row],[DRUGI EU SKLADI]]+Tabela2[[#This Row],[NACIONALNI JAVNI VIRI]]</f>
        <v>391307.07</v>
      </c>
    </row>
    <row r="57" spans="1:14" x14ac:dyDescent="0.35">
      <c r="A57">
        <v>4</v>
      </c>
      <c r="B57">
        <v>79034217</v>
      </c>
      <c r="C57" t="s">
        <v>299</v>
      </c>
      <c r="D57" t="s">
        <v>300</v>
      </c>
      <c r="E57" t="s">
        <v>301</v>
      </c>
      <c r="F57" t="s">
        <v>1137</v>
      </c>
      <c r="G57" t="s">
        <v>1138</v>
      </c>
      <c r="H57" t="s">
        <v>309</v>
      </c>
      <c r="I57" t="s">
        <v>304</v>
      </c>
      <c r="J57" t="s">
        <v>69</v>
      </c>
      <c r="K57" s="5">
        <v>208395.34</v>
      </c>
      <c r="L57" s="5">
        <v>0</v>
      </c>
      <c r="M57" s="5">
        <v>208395.34</v>
      </c>
      <c r="N57" s="5">
        <f>+Tabela2[[#This Row],[SREDSTVA MEHANIZMA]]+Tabela2[[#This Row],[DRUGI EU SKLADI]]+Tabela2[[#This Row],[NACIONALNI JAVNI VIRI]]</f>
        <v>416790.68</v>
      </c>
    </row>
    <row r="58" spans="1:14" x14ac:dyDescent="0.35">
      <c r="A58">
        <v>4</v>
      </c>
      <c r="B58">
        <v>79034217</v>
      </c>
      <c r="C58" t="s">
        <v>299</v>
      </c>
      <c r="D58" t="s">
        <v>300</v>
      </c>
      <c r="E58" t="s">
        <v>301</v>
      </c>
      <c r="F58" t="s">
        <v>1137</v>
      </c>
      <c r="G58" t="s">
        <v>1138</v>
      </c>
      <c r="H58" t="s">
        <v>312</v>
      </c>
      <c r="I58" t="s">
        <v>313</v>
      </c>
      <c r="J58" t="s">
        <v>111</v>
      </c>
      <c r="K58" s="5">
        <v>10770387.18</v>
      </c>
      <c r="L58" s="5">
        <v>0</v>
      </c>
      <c r="M58" s="5">
        <v>10792019.390000001</v>
      </c>
      <c r="N58" s="5">
        <f>+Tabela2[[#This Row],[SREDSTVA MEHANIZMA]]+Tabela2[[#This Row],[DRUGI EU SKLADI]]+Tabela2[[#This Row],[NACIONALNI JAVNI VIRI]]</f>
        <v>21562406.57</v>
      </c>
    </row>
    <row r="59" spans="1:14" x14ac:dyDescent="0.35">
      <c r="A59">
        <v>4</v>
      </c>
      <c r="B59">
        <v>79034217</v>
      </c>
      <c r="C59" t="s">
        <v>299</v>
      </c>
      <c r="D59" t="s">
        <v>300</v>
      </c>
      <c r="E59" t="s">
        <v>301</v>
      </c>
      <c r="F59" t="s">
        <v>1137</v>
      </c>
      <c r="G59" t="s">
        <v>1138</v>
      </c>
      <c r="H59" t="s">
        <v>314</v>
      </c>
      <c r="I59" t="s">
        <v>315</v>
      </c>
      <c r="J59" t="s">
        <v>316</v>
      </c>
      <c r="K59" s="5">
        <v>252130</v>
      </c>
      <c r="L59" s="5">
        <v>0</v>
      </c>
      <c r="M59" s="5">
        <v>252130</v>
      </c>
      <c r="N59" s="5">
        <f>+Tabela2[[#This Row],[SREDSTVA MEHANIZMA]]+Tabela2[[#This Row],[DRUGI EU SKLADI]]+Tabela2[[#This Row],[NACIONALNI JAVNI VIRI]]</f>
        <v>504260</v>
      </c>
    </row>
    <row r="60" spans="1:14" x14ac:dyDescent="0.35">
      <c r="A60">
        <v>4</v>
      </c>
      <c r="B60">
        <v>79034217</v>
      </c>
      <c r="C60" t="s">
        <v>299</v>
      </c>
      <c r="D60" t="s">
        <v>300</v>
      </c>
      <c r="E60" t="s">
        <v>301</v>
      </c>
      <c r="F60" t="s">
        <v>1137</v>
      </c>
      <c r="G60" t="s">
        <v>1138</v>
      </c>
      <c r="H60" t="s">
        <v>317</v>
      </c>
      <c r="I60" t="s">
        <v>318</v>
      </c>
      <c r="J60" t="s">
        <v>23</v>
      </c>
      <c r="K60" s="5">
        <v>652515.43000000005</v>
      </c>
      <c r="L60" s="5">
        <v>0</v>
      </c>
      <c r="M60" s="5">
        <v>652515.43000000005</v>
      </c>
      <c r="N60" s="5">
        <f>+Tabela2[[#This Row],[SREDSTVA MEHANIZMA]]+Tabela2[[#This Row],[DRUGI EU SKLADI]]+Tabela2[[#This Row],[NACIONALNI JAVNI VIRI]]</f>
        <v>1305030.8600000001</v>
      </c>
    </row>
    <row r="61" spans="1:14" x14ac:dyDescent="0.35">
      <c r="A61">
        <v>4</v>
      </c>
      <c r="B61">
        <v>79034217</v>
      </c>
      <c r="C61" t="s">
        <v>299</v>
      </c>
      <c r="D61" t="s">
        <v>300</v>
      </c>
      <c r="E61" t="s">
        <v>301</v>
      </c>
      <c r="F61" t="s">
        <v>1137</v>
      </c>
      <c r="G61" t="s">
        <v>1138</v>
      </c>
      <c r="H61" t="s">
        <v>321</v>
      </c>
      <c r="I61" t="s">
        <v>322</v>
      </c>
      <c r="J61" t="s">
        <v>74</v>
      </c>
      <c r="K61" s="5">
        <v>1836530</v>
      </c>
      <c r="L61" s="5">
        <v>0</v>
      </c>
      <c r="M61" s="5">
        <v>1836530</v>
      </c>
      <c r="N61" s="5">
        <f>+Tabela2[[#This Row],[SREDSTVA MEHANIZMA]]+Tabela2[[#This Row],[DRUGI EU SKLADI]]+Tabela2[[#This Row],[NACIONALNI JAVNI VIRI]]</f>
        <v>3673060</v>
      </c>
    </row>
    <row r="62" spans="1:14" x14ac:dyDescent="0.35">
      <c r="A62">
        <v>4</v>
      </c>
      <c r="B62">
        <v>79034217</v>
      </c>
      <c r="C62" t="s">
        <v>299</v>
      </c>
      <c r="D62" t="s">
        <v>300</v>
      </c>
      <c r="E62" t="s">
        <v>301</v>
      </c>
      <c r="F62" t="s">
        <v>1137</v>
      </c>
      <c r="G62" t="s">
        <v>1138</v>
      </c>
      <c r="H62" t="s">
        <v>327</v>
      </c>
      <c r="I62" t="s">
        <v>328</v>
      </c>
      <c r="J62" t="s">
        <v>209</v>
      </c>
      <c r="K62" s="5">
        <v>7114172.3700000001</v>
      </c>
      <c r="L62" s="5">
        <v>0</v>
      </c>
      <c r="M62" s="5">
        <v>7114172.3600000003</v>
      </c>
      <c r="N62" s="5">
        <f>+Tabela2[[#This Row],[SREDSTVA MEHANIZMA]]+Tabela2[[#This Row],[DRUGI EU SKLADI]]+Tabela2[[#This Row],[NACIONALNI JAVNI VIRI]]</f>
        <v>14228344.73</v>
      </c>
    </row>
    <row r="63" spans="1:14" x14ac:dyDescent="0.35">
      <c r="A63">
        <v>4</v>
      </c>
      <c r="B63">
        <v>79034217</v>
      </c>
      <c r="C63" t="s">
        <v>299</v>
      </c>
      <c r="D63" t="s">
        <v>300</v>
      </c>
      <c r="E63" t="s">
        <v>301</v>
      </c>
      <c r="F63" t="s">
        <v>1137</v>
      </c>
      <c r="G63" t="s">
        <v>1138</v>
      </c>
      <c r="H63" t="s">
        <v>681</v>
      </c>
      <c r="I63" t="s">
        <v>682</v>
      </c>
      <c r="J63" t="s">
        <v>37</v>
      </c>
      <c r="K63" s="5">
        <v>1467351.96</v>
      </c>
      <c r="L63" s="5">
        <v>0</v>
      </c>
      <c r="M63" s="5">
        <v>1746168.83</v>
      </c>
      <c r="N63" s="5">
        <f>+Tabela2[[#This Row],[SREDSTVA MEHANIZMA]]+Tabela2[[#This Row],[DRUGI EU SKLADI]]+Tabela2[[#This Row],[NACIONALNI JAVNI VIRI]]</f>
        <v>3213520.79</v>
      </c>
    </row>
    <row r="64" spans="1:14" x14ac:dyDescent="0.35">
      <c r="A64">
        <v>4</v>
      </c>
      <c r="B64">
        <v>79034217</v>
      </c>
      <c r="C64" t="s">
        <v>299</v>
      </c>
      <c r="D64" t="s">
        <v>300</v>
      </c>
      <c r="E64" t="s">
        <v>301</v>
      </c>
      <c r="F64" t="s">
        <v>1137</v>
      </c>
      <c r="G64" t="s">
        <v>1138</v>
      </c>
      <c r="H64" t="s">
        <v>710</v>
      </c>
      <c r="I64" t="s">
        <v>711</v>
      </c>
      <c r="J64" t="s">
        <v>125</v>
      </c>
      <c r="K64" s="5">
        <v>606516.85</v>
      </c>
      <c r="L64" s="5">
        <v>0</v>
      </c>
      <c r="M64" s="5">
        <v>13991553.15</v>
      </c>
      <c r="N64" s="5">
        <f>+Tabela2[[#This Row],[SREDSTVA MEHANIZMA]]+Tabela2[[#This Row],[DRUGI EU SKLADI]]+Tabela2[[#This Row],[NACIONALNI JAVNI VIRI]]</f>
        <v>14598070</v>
      </c>
    </row>
    <row r="65" spans="1:14" x14ac:dyDescent="0.35">
      <c r="A65">
        <v>4</v>
      </c>
      <c r="B65">
        <v>79034217</v>
      </c>
      <c r="C65" t="s">
        <v>299</v>
      </c>
      <c r="D65" t="s">
        <v>300</v>
      </c>
      <c r="E65" t="s">
        <v>301</v>
      </c>
      <c r="F65" t="s">
        <v>1137</v>
      </c>
      <c r="G65" t="s">
        <v>1138</v>
      </c>
      <c r="H65" t="s">
        <v>714</v>
      </c>
      <c r="I65" t="s">
        <v>715</v>
      </c>
      <c r="J65" t="s">
        <v>125</v>
      </c>
      <c r="K65" s="5">
        <v>700000</v>
      </c>
      <c r="L65" s="5">
        <v>0</v>
      </c>
      <c r="M65" s="5">
        <v>4668338</v>
      </c>
      <c r="N65" s="5">
        <f>+Tabela2[[#This Row],[SREDSTVA MEHANIZMA]]+Tabela2[[#This Row],[DRUGI EU SKLADI]]+Tabela2[[#This Row],[NACIONALNI JAVNI VIRI]]</f>
        <v>5368338</v>
      </c>
    </row>
    <row r="66" spans="1:14" x14ac:dyDescent="0.35">
      <c r="A66">
        <v>5</v>
      </c>
      <c r="B66">
        <v>868503372</v>
      </c>
      <c r="C66" t="s">
        <v>1212</v>
      </c>
      <c r="D66" t="s">
        <v>1079</v>
      </c>
      <c r="E66" t="s">
        <v>1080</v>
      </c>
      <c r="F66" t="s">
        <v>1181</v>
      </c>
      <c r="G66" t="s">
        <v>1188</v>
      </c>
      <c r="H66" t="s">
        <v>1081</v>
      </c>
      <c r="I66" t="s">
        <v>1082</v>
      </c>
      <c r="J66" t="s">
        <v>111</v>
      </c>
      <c r="K66" s="5">
        <v>50051243</v>
      </c>
      <c r="L66" s="5">
        <v>0</v>
      </c>
      <c r="M66" s="5">
        <v>0</v>
      </c>
      <c r="N66" s="5">
        <f>+Tabela2[[#This Row],[SREDSTVA MEHANIZMA]]+Tabela2[[#This Row],[DRUGI EU SKLADI]]+Tabela2[[#This Row],[NACIONALNI JAVNI VIRI]]</f>
        <v>50051243</v>
      </c>
    </row>
    <row r="67" spans="1:14" x14ac:dyDescent="0.35">
      <c r="A67">
        <v>5</v>
      </c>
      <c r="B67">
        <v>868503372</v>
      </c>
      <c r="C67" t="s">
        <v>1212</v>
      </c>
      <c r="D67" t="s">
        <v>1079</v>
      </c>
      <c r="E67" t="s">
        <v>1080</v>
      </c>
      <c r="F67" t="s">
        <v>1190</v>
      </c>
      <c r="G67" t="s">
        <v>1189</v>
      </c>
      <c r="H67" t="s">
        <v>1081</v>
      </c>
      <c r="I67" t="s">
        <v>1082</v>
      </c>
      <c r="J67" t="s">
        <v>111</v>
      </c>
      <c r="K67" s="5">
        <v>21593760</v>
      </c>
      <c r="L67" s="5">
        <v>0</v>
      </c>
      <c r="M67" s="5">
        <v>0</v>
      </c>
      <c r="N67" s="5">
        <f>+Tabela2[[#This Row],[SREDSTVA MEHANIZMA]]+Tabela2[[#This Row],[DRUGI EU SKLADI]]+Tabela2[[#This Row],[NACIONALNI JAVNI VIRI]]</f>
        <v>21593760</v>
      </c>
    </row>
    <row r="68" spans="1:14" x14ac:dyDescent="0.35">
      <c r="A68">
        <v>6</v>
      </c>
      <c r="B68">
        <v>96395265</v>
      </c>
      <c r="C68" t="s">
        <v>597</v>
      </c>
      <c r="D68" t="s">
        <v>608</v>
      </c>
      <c r="E68" t="s">
        <v>609</v>
      </c>
      <c r="F68" t="s">
        <v>1153</v>
      </c>
      <c r="G68" t="s">
        <v>1154</v>
      </c>
      <c r="H68" t="s">
        <v>610</v>
      </c>
      <c r="I68" t="s">
        <v>611</v>
      </c>
      <c r="J68" t="s">
        <v>13</v>
      </c>
      <c r="K68" s="5">
        <v>25826.86</v>
      </c>
      <c r="L68" s="5">
        <v>0</v>
      </c>
      <c r="M68" s="5">
        <v>434.89</v>
      </c>
      <c r="N68" s="5">
        <f>+Tabela2[[#This Row],[SREDSTVA MEHANIZMA]]+Tabela2[[#This Row],[DRUGI EU SKLADI]]+Tabela2[[#This Row],[NACIONALNI JAVNI VIRI]]</f>
        <v>26261.75</v>
      </c>
    </row>
    <row r="69" spans="1:14" x14ac:dyDescent="0.35">
      <c r="A69">
        <v>6</v>
      </c>
      <c r="B69">
        <v>96395265</v>
      </c>
      <c r="C69" t="s">
        <v>597</v>
      </c>
      <c r="D69" t="s">
        <v>608</v>
      </c>
      <c r="E69" t="s">
        <v>609</v>
      </c>
      <c r="F69" t="s">
        <v>1153</v>
      </c>
      <c r="G69" t="s">
        <v>1154</v>
      </c>
      <c r="H69" t="s">
        <v>612</v>
      </c>
      <c r="I69" t="s">
        <v>613</v>
      </c>
      <c r="J69" t="s">
        <v>13</v>
      </c>
      <c r="K69" s="5">
        <v>2229920.44</v>
      </c>
      <c r="L69" s="5">
        <v>0</v>
      </c>
      <c r="M69" s="5">
        <v>126831.32</v>
      </c>
      <c r="N69" s="5">
        <f>+Tabela2[[#This Row],[SREDSTVA MEHANIZMA]]+Tabela2[[#This Row],[DRUGI EU SKLADI]]+Tabela2[[#This Row],[NACIONALNI JAVNI VIRI]]</f>
        <v>2356751.7599999998</v>
      </c>
    </row>
    <row r="70" spans="1:14" x14ac:dyDescent="0.35">
      <c r="A70">
        <v>6</v>
      </c>
      <c r="B70">
        <v>96395265</v>
      </c>
      <c r="C70" t="s">
        <v>597</v>
      </c>
      <c r="D70" t="s">
        <v>608</v>
      </c>
      <c r="E70" t="s">
        <v>609</v>
      </c>
      <c r="F70" t="s">
        <v>1153</v>
      </c>
      <c r="G70" t="s">
        <v>1154</v>
      </c>
      <c r="H70" t="s">
        <v>614</v>
      </c>
      <c r="I70" t="s">
        <v>615</v>
      </c>
      <c r="J70" t="s">
        <v>13</v>
      </c>
      <c r="K70" s="5">
        <v>1826445.13</v>
      </c>
      <c r="L70" s="5">
        <v>0</v>
      </c>
      <c r="M70" s="5">
        <v>347061.93</v>
      </c>
      <c r="N70" s="5">
        <f>+Tabela2[[#This Row],[SREDSTVA MEHANIZMA]]+Tabela2[[#This Row],[DRUGI EU SKLADI]]+Tabela2[[#This Row],[NACIONALNI JAVNI VIRI]]</f>
        <v>2173507.06</v>
      </c>
    </row>
    <row r="71" spans="1:14" x14ac:dyDescent="0.35">
      <c r="A71">
        <v>6</v>
      </c>
      <c r="B71">
        <v>96395265</v>
      </c>
      <c r="C71" t="s">
        <v>597</v>
      </c>
      <c r="D71" t="s">
        <v>598</v>
      </c>
      <c r="E71" t="s">
        <v>599</v>
      </c>
      <c r="F71" t="s">
        <v>1149</v>
      </c>
      <c r="G71" t="s">
        <v>1150</v>
      </c>
      <c r="H71" t="s">
        <v>600</v>
      </c>
      <c r="I71" t="s">
        <v>601</v>
      </c>
      <c r="J71" t="s">
        <v>17</v>
      </c>
      <c r="K71" s="5">
        <v>1254946.1099999999</v>
      </c>
      <c r="L71" s="5">
        <v>0</v>
      </c>
      <c r="M71" s="5">
        <v>185704.64</v>
      </c>
      <c r="N71" s="5">
        <f>+Tabela2[[#This Row],[SREDSTVA MEHANIZMA]]+Tabela2[[#This Row],[DRUGI EU SKLADI]]+Tabela2[[#This Row],[NACIONALNI JAVNI VIRI]]</f>
        <v>1440650.75</v>
      </c>
    </row>
    <row r="72" spans="1:14" x14ac:dyDescent="0.35">
      <c r="A72">
        <v>6</v>
      </c>
      <c r="B72">
        <v>96395265</v>
      </c>
      <c r="C72" t="s">
        <v>597</v>
      </c>
      <c r="D72" t="s">
        <v>598</v>
      </c>
      <c r="E72" t="s">
        <v>599</v>
      </c>
      <c r="F72" t="s">
        <v>1149</v>
      </c>
      <c r="G72" t="s">
        <v>1150</v>
      </c>
      <c r="H72" t="s">
        <v>618</v>
      </c>
      <c r="I72" t="s">
        <v>619</v>
      </c>
      <c r="J72" t="s">
        <v>620</v>
      </c>
      <c r="K72" s="5">
        <v>1814733.26</v>
      </c>
      <c r="L72" s="5">
        <v>0</v>
      </c>
      <c r="M72" s="5">
        <v>398394.04</v>
      </c>
      <c r="N72" s="5">
        <f>+Tabela2[[#This Row],[SREDSTVA MEHANIZMA]]+Tabela2[[#This Row],[DRUGI EU SKLADI]]+Tabela2[[#This Row],[NACIONALNI JAVNI VIRI]]</f>
        <v>2213127.2999999998</v>
      </c>
    </row>
    <row r="73" spans="1:14" x14ac:dyDescent="0.35">
      <c r="A73">
        <v>6</v>
      </c>
      <c r="B73">
        <v>96395265</v>
      </c>
      <c r="C73" t="s">
        <v>597</v>
      </c>
      <c r="D73" t="s">
        <v>598</v>
      </c>
      <c r="E73" t="s">
        <v>599</v>
      </c>
      <c r="F73" t="s">
        <v>1149</v>
      </c>
      <c r="G73" t="s">
        <v>1150</v>
      </c>
      <c r="H73" t="s">
        <v>621</v>
      </c>
      <c r="I73" t="s">
        <v>622</v>
      </c>
      <c r="J73" t="s">
        <v>623</v>
      </c>
      <c r="K73" s="5">
        <v>10802790.260000002</v>
      </c>
      <c r="L73" s="5">
        <v>0</v>
      </c>
      <c r="M73" s="5">
        <v>2366857.27</v>
      </c>
      <c r="N73" s="5">
        <f>+Tabela2[[#This Row],[SREDSTVA MEHANIZMA]]+Tabela2[[#This Row],[DRUGI EU SKLADI]]+Tabela2[[#This Row],[NACIONALNI JAVNI VIRI]]</f>
        <v>13169647.530000001</v>
      </c>
    </row>
    <row r="74" spans="1:14" x14ac:dyDescent="0.35">
      <c r="A74">
        <v>6</v>
      </c>
      <c r="B74">
        <v>96395265</v>
      </c>
      <c r="C74" t="s">
        <v>597</v>
      </c>
      <c r="D74" t="s">
        <v>598</v>
      </c>
      <c r="E74" t="s">
        <v>599</v>
      </c>
      <c r="F74" t="s">
        <v>1149</v>
      </c>
      <c r="G74" t="s">
        <v>1150</v>
      </c>
      <c r="H74" t="s">
        <v>624</v>
      </c>
      <c r="I74" t="s">
        <v>625</v>
      </c>
      <c r="J74" t="s">
        <v>626</v>
      </c>
      <c r="K74" s="5">
        <v>483188.66000000003</v>
      </c>
      <c r="L74" s="5">
        <v>0</v>
      </c>
      <c r="M74" s="5">
        <v>60971.479999999981</v>
      </c>
      <c r="N74" s="5">
        <f>+Tabela2[[#This Row],[SREDSTVA MEHANIZMA]]+Tabela2[[#This Row],[DRUGI EU SKLADI]]+Tabela2[[#This Row],[NACIONALNI JAVNI VIRI]]</f>
        <v>544160.14</v>
      </c>
    </row>
    <row r="75" spans="1:14" x14ac:dyDescent="0.35">
      <c r="A75">
        <v>6</v>
      </c>
      <c r="B75">
        <v>96395265</v>
      </c>
      <c r="C75" t="s">
        <v>597</v>
      </c>
      <c r="D75" t="s">
        <v>598</v>
      </c>
      <c r="E75" t="s">
        <v>599</v>
      </c>
      <c r="F75" t="s">
        <v>1149</v>
      </c>
      <c r="G75" t="s">
        <v>1150</v>
      </c>
      <c r="H75" t="s">
        <v>627</v>
      </c>
      <c r="I75" t="s">
        <v>628</v>
      </c>
      <c r="J75" t="s">
        <v>17</v>
      </c>
      <c r="K75" s="5">
        <v>6631302.54</v>
      </c>
      <c r="L75" s="5">
        <v>0</v>
      </c>
      <c r="M75" s="5">
        <v>1450919.73</v>
      </c>
      <c r="N75" s="5">
        <f>+Tabela2[[#This Row],[SREDSTVA MEHANIZMA]]+Tabela2[[#This Row],[DRUGI EU SKLADI]]+Tabela2[[#This Row],[NACIONALNI JAVNI VIRI]]</f>
        <v>8082222.2699999996</v>
      </c>
    </row>
    <row r="76" spans="1:14" x14ac:dyDescent="0.35">
      <c r="A76">
        <v>6</v>
      </c>
      <c r="B76">
        <v>96395265</v>
      </c>
      <c r="C76" t="s">
        <v>597</v>
      </c>
      <c r="D76" t="s">
        <v>598</v>
      </c>
      <c r="E76" t="s">
        <v>599</v>
      </c>
      <c r="F76" t="s">
        <v>1149</v>
      </c>
      <c r="G76" t="s">
        <v>1150</v>
      </c>
      <c r="H76" t="s">
        <v>629</v>
      </c>
      <c r="I76" t="s">
        <v>630</v>
      </c>
      <c r="J76" t="s">
        <v>620</v>
      </c>
      <c r="K76" s="5">
        <v>10094265.310000001</v>
      </c>
      <c r="L76" s="5">
        <v>0</v>
      </c>
      <c r="M76" s="5">
        <v>2281372.37</v>
      </c>
      <c r="N76" s="5">
        <f>+Tabela2[[#This Row],[SREDSTVA MEHANIZMA]]+Tabela2[[#This Row],[DRUGI EU SKLADI]]+Tabela2[[#This Row],[NACIONALNI JAVNI VIRI]]</f>
        <v>12375637.68</v>
      </c>
    </row>
    <row r="77" spans="1:14" x14ac:dyDescent="0.35">
      <c r="A77">
        <v>6</v>
      </c>
      <c r="B77">
        <v>96395265</v>
      </c>
      <c r="C77" t="s">
        <v>597</v>
      </c>
      <c r="D77" t="s">
        <v>598</v>
      </c>
      <c r="E77" t="s">
        <v>599</v>
      </c>
      <c r="F77" t="s">
        <v>1149</v>
      </c>
      <c r="G77" t="s">
        <v>1150</v>
      </c>
      <c r="H77" t="s">
        <v>631</v>
      </c>
      <c r="I77" t="s">
        <v>632</v>
      </c>
      <c r="J77" t="s">
        <v>633</v>
      </c>
      <c r="K77" s="5">
        <v>4754891.5599999996</v>
      </c>
      <c r="L77" s="5">
        <v>0</v>
      </c>
      <c r="M77" s="5">
        <v>1054004.7</v>
      </c>
      <c r="N77" s="5">
        <f>+Tabela2[[#This Row],[SREDSTVA MEHANIZMA]]+Tabela2[[#This Row],[DRUGI EU SKLADI]]+Tabela2[[#This Row],[NACIONALNI JAVNI VIRI]]</f>
        <v>5808896.2599999998</v>
      </c>
    </row>
    <row r="78" spans="1:14" x14ac:dyDescent="0.35">
      <c r="A78">
        <v>6</v>
      </c>
      <c r="B78">
        <v>96395265</v>
      </c>
      <c r="C78" t="s">
        <v>597</v>
      </c>
      <c r="D78" t="s">
        <v>598</v>
      </c>
      <c r="E78" t="s">
        <v>599</v>
      </c>
      <c r="F78" t="s">
        <v>1149</v>
      </c>
      <c r="G78" t="s">
        <v>1150</v>
      </c>
      <c r="H78" t="s">
        <v>634</v>
      </c>
      <c r="I78" t="s">
        <v>635</v>
      </c>
      <c r="J78" t="s">
        <v>636</v>
      </c>
      <c r="K78" s="5">
        <v>2663953.6399999997</v>
      </c>
      <c r="L78" s="5">
        <v>0</v>
      </c>
      <c r="M78" s="5">
        <v>585761.84</v>
      </c>
      <c r="N78" s="5">
        <f>+Tabela2[[#This Row],[SREDSTVA MEHANIZMA]]+Tabela2[[#This Row],[DRUGI EU SKLADI]]+Tabela2[[#This Row],[NACIONALNI JAVNI VIRI]]</f>
        <v>3249715.4799999995</v>
      </c>
    </row>
    <row r="79" spans="1:14" x14ac:dyDescent="0.35">
      <c r="A79">
        <v>6</v>
      </c>
      <c r="B79">
        <v>96395265</v>
      </c>
      <c r="C79" t="s">
        <v>597</v>
      </c>
      <c r="D79" t="s">
        <v>598</v>
      </c>
      <c r="E79" t="s">
        <v>599</v>
      </c>
      <c r="F79" t="s">
        <v>1149</v>
      </c>
      <c r="G79" t="s">
        <v>1150</v>
      </c>
      <c r="H79" t="s">
        <v>637</v>
      </c>
      <c r="I79" t="s">
        <v>638</v>
      </c>
      <c r="J79" t="s">
        <v>639</v>
      </c>
      <c r="K79" s="5">
        <v>3740041</v>
      </c>
      <c r="L79" s="5">
        <v>0</v>
      </c>
      <c r="M79" s="5">
        <v>822809.02</v>
      </c>
      <c r="N79" s="5">
        <f>+Tabela2[[#This Row],[SREDSTVA MEHANIZMA]]+Tabela2[[#This Row],[DRUGI EU SKLADI]]+Tabela2[[#This Row],[NACIONALNI JAVNI VIRI]]</f>
        <v>4562850.0199999996</v>
      </c>
    </row>
    <row r="80" spans="1:14" x14ac:dyDescent="0.35">
      <c r="A80">
        <v>6</v>
      </c>
      <c r="B80">
        <v>96395265</v>
      </c>
      <c r="C80" t="s">
        <v>597</v>
      </c>
      <c r="D80" t="s">
        <v>598</v>
      </c>
      <c r="E80" t="s">
        <v>599</v>
      </c>
      <c r="F80" t="s">
        <v>1149</v>
      </c>
      <c r="G80" t="s">
        <v>1150</v>
      </c>
      <c r="H80" t="s">
        <v>640</v>
      </c>
      <c r="I80" t="s">
        <v>641</v>
      </c>
      <c r="J80" t="s">
        <v>17</v>
      </c>
      <c r="K80" s="5">
        <v>7015833.7300000004</v>
      </c>
      <c r="L80" s="5">
        <v>0</v>
      </c>
      <c r="M80" s="5">
        <v>1543483.42</v>
      </c>
      <c r="N80" s="5">
        <f>+Tabela2[[#This Row],[SREDSTVA MEHANIZMA]]+Tabela2[[#This Row],[DRUGI EU SKLADI]]+Tabela2[[#This Row],[NACIONALNI JAVNI VIRI]]</f>
        <v>8559317.1500000004</v>
      </c>
    </row>
    <row r="81" spans="1:14" x14ac:dyDescent="0.35">
      <c r="A81">
        <v>6</v>
      </c>
      <c r="B81">
        <v>96395265</v>
      </c>
      <c r="C81" t="s">
        <v>597</v>
      </c>
      <c r="D81" t="s">
        <v>644</v>
      </c>
      <c r="E81" t="s">
        <v>645</v>
      </c>
      <c r="F81" t="s">
        <v>1155</v>
      </c>
      <c r="G81" t="s">
        <v>1156</v>
      </c>
      <c r="H81" t="s">
        <v>662</v>
      </c>
      <c r="I81" t="s">
        <v>663</v>
      </c>
      <c r="J81" t="s">
        <v>202</v>
      </c>
      <c r="K81" s="5">
        <v>60081.97</v>
      </c>
      <c r="L81" s="5">
        <v>0</v>
      </c>
      <c r="M81" s="5">
        <v>13218.03</v>
      </c>
      <c r="N81" s="5">
        <f>+Tabela2[[#This Row],[SREDSTVA MEHANIZMA]]+Tabela2[[#This Row],[DRUGI EU SKLADI]]+Tabela2[[#This Row],[NACIONALNI JAVNI VIRI]]</f>
        <v>73300</v>
      </c>
    </row>
    <row r="82" spans="1:14" x14ac:dyDescent="0.35">
      <c r="A82">
        <v>7</v>
      </c>
      <c r="B82">
        <v>64234894</v>
      </c>
      <c r="C82" t="s">
        <v>603</v>
      </c>
      <c r="D82" t="s">
        <v>644</v>
      </c>
      <c r="E82" t="s">
        <v>645</v>
      </c>
      <c r="F82" t="s">
        <v>1155</v>
      </c>
      <c r="G82" t="s">
        <v>1156</v>
      </c>
      <c r="H82" t="s">
        <v>676</v>
      </c>
      <c r="I82" t="s">
        <v>677</v>
      </c>
      <c r="J82" t="s">
        <v>678</v>
      </c>
      <c r="K82" s="5">
        <v>94196.43</v>
      </c>
      <c r="L82" s="5">
        <v>0</v>
      </c>
      <c r="M82" s="5">
        <v>20723.21</v>
      </c>
      <c r="N82" s="5">
        <f>+Tabela2[[#This Row],[SREDSTVA MEHANIZMA]]+Tabela2[[#This Row],[DRUGI EU SKLADI]]+Tabela2[[#This Row],[NACIONALNI JAVNI VIRI]]</f>
        <v>114919.63999999998</v>
      </c>
    </row>
    <row r="83" spans="1:14" x14ac:dyDescent="0.35">
      <c r="A83">
        <v>7</v>
      </c>
      <c r="B83">
        <v>64234894</v>
      </c>
      <c r="C83" t="s">
        <v>603</v>
      </c>
      <c r="D83" t="s">
        <v>604</v>
      </c>
      <c r="E83" t="s">
        <v>605</v>
      </c>
      <c r="F83" t="s">
        <v>1151</v>
      </c>
      <c r="G83" t="s">
        <v>1152</v>
      </c>
      <c r="H83" t="s">
        <v>606</v>
      </c>
      <c r="I83" t="s">
        <v>607</v>
      </c>
      <c r="J83" t="s">
        <v>17</v>
      </c>
      <c r="K83" s="5">
        <v>23022722</v>
      </c>
      <c r="L83" s="5">
        <v>0</v>
      </c>
      <c r="M83" s="5">
        <v>11444940.470000001</v>
      </c>
      <c r="N83" s="5">
        <f>+Tabela2[[#This Row],[SREDSTVA MEHANIZMA]]+Tabela2[[#This Row],[DRUGI EU SKLADI]]+Tabela2[[#This Row],[NACIONALNI JAVNI VIRI]]</f>
        <v>34467662.469999999</v>
      </c>
    </row>
    <row r="84" spans="1:14" x14ac:dyDescent="0.35">
      <c r="A84">
        <v>7</v>
      </c>
      <c r="B84">
        <v>64234894</v>
      </c>
      <c r="C84" t="s">
        <v>603</v>
      </c>
      <c r="D84" t="s">
        <v>604</v>
      </c>
      <c r="E84" t="s">
        <v>605</v>
      </c>
      <c r="F84" t="s">
        <v>1151</v>
      </c>
      <c r="G84" t="s">
        <v>1152</v>
      </c>
      <c r="H84" t="s">
        <v>642</v>
      </c>
      <c r="I84" t="s">
        <v>643</v>
      </c>
      <c r="J84" t="s">
        <v>111</v>
      </c>
      <c r="K84" s="5">
        <v>13680980</v>
      </c>
      <c r="L84" s="5">
        <v>0</v>
      </c>
      <c r="M84" s="5">
        <v>3017906.6</v>
      </c>
      <c r="N84" s="5">
        <f>+Tabela2[[#This Row],[SREDSTVA MEHANIZMA]]+Tabela2[[#This Row],[DRUGI EU SKLADI]]+Tabela2[[#This Row],[NACIONALNI JAVNI VIRI]]</f>
        <v>16698886.6</v>
      </c>
    </row>
    <row r="85" spans="1:14" x14ac:dyDescent="0.35">
      <c r="A85">
        <v>8</v>
      </c>
      <c r="B85">
        <v>29802377</v>
      </c>
      <c r="C85" t="s">
        <v>724</v>
      </c>
      <c r="D85" t="s">
        <v>11</v>
      </c>
      <c r="E85" t="s">
        <v>12</v>
      </c>
      <c r="F85" t="s">
        <v>1097</v>
      </c>
      <c r="G85" t="s">
        <v>1098</v>
      </c>
      <c r="H85" t="s">
        <v>725</v>
      </c>
      <c r="I85" t="s">
        <v>726</v>
      </c>
      <c r="J85" t="s">
        <v>13</v>
      </c>
      <c r="K85" s="5">
        <v>9021036.2999999989</v>
      </c>
      <c r="L85" s="5">
        <v>0</v>
      </c>
      <c r="M85" s="5">
        <v>1522276.17</v>
      </c>
      <c r="N85" s="5">
        <f>+Tabela2[[#This Row],[SREDSTVA MEHANIZMA]]+Tabela2[[#This Row],[DRUGI EU SKLADI]]+Tabela2[[#This Row],[NACIONALNI JAVNI VIRI]]</f>
        <v>10543312.469999999</v>
      </c>
    </row>
    <row r="86" spans="1:14" x14ac:dyDescent="0.35">
      <c r="A86">
        <v>8</v>
      </c>
      <c r="B86">
        <v>29802377</v>
      </c>
      <c r="C86" t="s">
        <v>724</v>
      </c>
      <c r="D86" t="s">
        <v>11</v>
      </c>
      <c r="E86" t="s">
        <v>12</v>
      </c>
      <c r="F86" t="s">
        <v>1097</v>
      </c>
      <c r="G86" t="s">
        <v>1098</v>
      </c>
      <c r="H86" t="s">
        <v>728</v>
      </c>
      <c r="I86" t="s">
        <v>729</v>
      </c>
      <c r="J86" t="s">
        <v>13</v>
      </c>
      <c r="K86" s="5">
        <v>28600484.190000001</v>
      </c>
      <c r="L86" s="5">
        <v>0</v>
      </c>
      <c r="M86" s="5">
        <v>6199300.1699999999</v>
      </c>
      <c r="N86" s="5">
        <f>+Tabela2[[#This Row],[SREDSTVA MEHANIZMA]]+Tabela2[[#This Row],[DRUGI EU SKLADI]]+Tabela2[[#This Row],[NACIONALNI JAVNI VIRI]]</f>
        <v>34799784.359999999</v>
      </c>
    </row>
    <row r="87" spans="1:14" x14ac:dyDescent="0.35">
      <c r="A87">
        <v>8</v>
      </c>
      <c r="B87">
        <v>29802377</v>
      </c>
      <c r="C87" t="s">
        <v>724</v>
      </c>
      <c r="D87" t="s">
        <v>11</v>
      </c>
      <c r="E87" t="s">
        <v>12</v>
      </c>
      <c r="F87" t="s">
        <v>1097</v>
      </c>
      <c r="G87" t="s">
        <v>1098</v>
      </c>
      <c r="H87" t="s">
        <v>730</v>
      </c>
      <c r="I87" t="s">
        <v>731</v>
      </c>
      <c r="J87" t="s">
        <v>732</v>
      </c>
      <c r="K87" s="5">
        <v>1092955.93</v>
      </c>
      <c r="L87" s="5">
        <v>0</v>
      </c>
      <c r="M87" s="5">
        <v>138660.79</v>
      </c>
      <c r="N87" s="5">
        <f>+Tabela2[[#This Row],[SREDSTVA MEHANIZMA]]+Tabela2[[#This Row],[DRUGI EU SKLADI]]+Tabela2[[#This Row],[NACIONALNI JAVNI VIRI]]</f>
        <v>1231616.72</v>
      </c>
    </row>
    <row r="88" spans="1:14" x14ac:dyDescent="0.35">
      <c r="A88">
        <v>8</v>
      </c>
      <c r="B88">
        <v>29802377</v>
      </c>
      <c r="C88" t="s">
        <v>724</v>
      </c>
      <c r="D88" t="s">
        <v>11</v>
      </c>
      <c r="E88" t="s">
        <v>12</v>
      </c>
      <c r="F88" t="s">
        <v>1097</v>
      </c>
      <c r="G88" t="s">
        <v>1098</v>
      </c>
      <c r="H88" t="s">
        <v>733</v>
      </c>
      <c r="I88" t="s">
        <v>734</v>
      </c>
      <c r="J88" t="s">
        <v>17</v>
      </c>
      <c r="K88" s="5">
        <v>1311503.67</v>
      </c>
      <c r="L88" s="5">
        <v>0</v>
      </c>
      <c r="M88" s="5">
        <v>284737.94</v>
      </c>
      <c r="N88" s="5">
        <f>+Tabela2[[#This Row],[SREDSTVA MEHANIZMA]]+Tabela2[[#This Row],[DRUGI EU SKLADI]]+Tabela2[[#This Row],[NACIONALNI JAVNI VIRI]]</f>
        <v>1596241.6099999999</v>
      </c>
    </row>
    <row r="89" spans="1:14" x14ac:dyDescent="0.35">
      <c r="A89">
        <v>8</v>
      </c>
      <c r="B89">
        <v>29802377</v>
      </c>
      <c r="C89" t="s">
        <v>724</v>
      </c>
      <c r="D89" t="s">
        <v>11</v>
      </c>
      <c r="E89" t="s">
        <v>12</v>
      </c>
      <c r="F89" t="s">
        <v>1097</v>
      </c>
      <c r="G89" t="s">
        <v>1098</v>
      </c>
      <c r="H89" t="s">
        <v>748</v>
      </c>
      <c r="I89" t="s">
        <v>749</v>
      </c>
      <c r="J89" t="s">
        <v>750</v>
      </c>
      <c r="K89" s="5">
        <v>271660.15999999997</v>
      </c>
      <c r="L89" s="5">
        <v>0</v>
      </c>
      <c r="M89" s="5">
        <v>18870.77</v>
      </c>
      <c r="N89" s="5">
        <f>+Tabela2[[#This Row],[SREDSTVA MEHANIZMA]]+Tabela2[[#This Row],[DRUGI EU SKLADI]]+Tabela2[[#This Row],[NACIONALNI JAVNI VIRI]]</f>
        <v>290530.93</v>
      </c>
    </row>
    <row r="90" spans="1:14" x14ac:dyDescent="0.35">
      <c r="A90">
        <v>8</v>
      </c>
      <c r="B90">
        <v>29802377</v>
      </c>
      <c r="C90" t="s">
        <v>724</v>
      </c>
      <c r="D90" t="s">
        <v>11</v>
      </c>
      <c r="E90" t="s">
        <v>12</v>
      </c>
      <c r="F90" t="s">
        <v>1097</v>
      </c>
      <c r="G90" t="s">
        <v>1098</v>
      </c>
      <c r="H90" t="s">
        <v>751</v>
      </c>
      <c r="I90" t="s">
        <v>752</v>
      </c>
      <c r="J90" t="s">
        <v>13</v>
      </c>
      <c r="K90" s="5">
        <v>2258266.69</v>
      </c>
      <c r="L90" s="5">
        <v>0</v>
      </c>
      <c r="M90" s="5">
        <v>496818.67</v>
      </c>
      <c r="N90" s="5">
        <f>+Tabela2[[#This Row],[SREDSTVA MEHANIZMA]]+Tabela2[[#This Row],[DRUGI EU SKLADI]]+Tabela2[[#This Row],[NACIONALNI JAVNI VIRI]]</f>
        <v>2755085.36</v>
      </c>
    </row>
    <row r="91" spans="1:14" x14ac:dyDescent="0.35">
      <c r="A91">
        <v>9</v>
      </c>
      <c r="B91">
        <v>71674705</v>
      </c>
      <c r="C91" t="s">
        <v>848</v>
      </c>
      <c r="D91" t="s">
        <v>461</v>
      </c>
      <c r="E91" t="s">
        <v>462</v>
      </c>
      <c r="F91" t="s">
        <v>1139</v>
      </c>
      <c r="G91" t="s">
        <v>1140</v>
      </c>
      <c r="H91" t="s">
        <v>1067</v>
      </c>
      <c r="I91" t="s">
        <v>1068</v>
      </c>
      <c r="J91" t="s">
        <v>111</v>
      </c>
      <c r="K91" s="5">
        <v>1547252.73</v>
      </c>
      <c r="L91" s="5">
        <v>0</v>
      </c>
      <c r="M91" s="5">
        <v>2940090.51</v>
      </c>
      <c r="N91" s="5">
        <f>+Tabela2[[#This Row],[SREDSTVA MEHANIZMA]]+Tabela2[[#This Row],[DRUGI EU SKLADI]]+Tabela2[[#This Row],[NACIONALNI JAVNI VIRI]]</f>
        <v>4487343.24</v>
      </c>
    </row>
    <row r="92" spans="1:14" x14ac:dyDescent="0.35">
      <c r="A92">
        <v>9</v>
      </c>
      <c r="B92">
        <v>71674705</v>
      </c>
      <c r="C92" t="s">
        <v>848</v>
      </c>
      <c r="D92" t="s">
        <v>461</v>
      </c>
      <c r="E92" t="s">
        <v>462</v>
      </c>
      <c r="F92" t="s">
        <v>1186</v>
      </c>
      <c r="G92" t="s">
        <v>1195</v>
      </c>
      <c r="H92" t="s">
        <v>1069</v>
      </c>
      <c r="I92" t="s">
        <v>1070</v>
      </c>
      <c r="J92" t="s">
        <v>111</v>
      </c>
      <c r="K92" s="5">
        <v>1539551.31</v>
      </c>
      <c r="L92" s="5">
        <v>0</v>
      </c>
      <c r="M92" s="5">
        <v>1743097.63</v>
      </c>
      <c r="N92" s="5">
        <f>+Tabela2[[#This Row],[SREDSTVA MEHANIZMA]]+Tabela2[[#This Row],[DRUGI EU SKLADI]]+Tabela2[[#This Row],[NACIONALNI JAVNI VIRI]]</f>
        <v>3282648.94</v>
      </c>
    </row>
    <row r="93" spans="1:14" x14ac:dyDescent="0.35">
      <c r="A93">
        <v>9</v>
      </c>
      <c r="B93">
        <v>71674705</v>
      </c>
      <c r="C93" t="s">
        <v>848</v>
      </c>
      <c r="D93" t="s">
        <v>806</v>
      </c>
      <c r="E93" t="s">
        <v>807</v>
      </c>
      <c r="F93" t="s">
        <v>1163</v>
      </c>
      <c r="G93" t="s">
        <v>1164</v>
      </c>
      <c r="H93" t="s">
        <v>927</v>
      </c>
      <c r="I93" t="s">
        <v>928</v>
      </c>
      <c r="J93" t="s">
        <v>111</v>
      </c>
      <c r="K93" s="5">
        <v>2279301.84</v>
      </c>
      <c r="L93" s="5">
        <v>0</v>
      </c>
      <c r="M93" s="5">
        <v>501446.40000000002</v>
      </c>
      <c r="N93" s="5">
        <f>+Tabela2[[#This Row],[SREDSTVA MEHANIZMA]]+Tabela2[[#This Row],[DRUGI EU SKLADI]]+Tabela2[[#This Row],[NACIONALNI JAVNI VIRI]]</f>
        <v>2780748.2399999998</v>
      </c>
    </row>
    <row r="94" spans="1:14" x14ac:dyDescent="0.35">
      <c r="A94">
        <v>9</v>
      </c>
      <c r="B94">
        <v>71674705</v>
      </c>
      <c r="C94" t="s">
        <v>848</v>
      </c>
      <c r="D94" t="s">
        <v>806</v>
      </c>
      <c r="E94" t="s">
        <v>807</v>
      </c>
      <c r="F94" t="s">
        <v>1163</v>
      </c>
      <c r="G94" t="s">
        <v>1164</v>
      </c>
      <c r="H94" t="s">
        <v>1063</v>
      </c>
      <c r="I94" t="s">
        <v>1064</v>
      </c>
      <c r="J94" t="s">
        <v>17</v>
      </c>
      <c r="K94" s="5">
        <v>489321.48</v>
      </c>
      <c r="L94" s="5">
        <v>0</v>
      </c>
      <c r="M94" s="5">
        <v>0</v>
      </c>
      <c r="N94" s="5">
        <f>+Tabela2[[#This Row],[SREDSTVA MEHANIZMA]]+Tabela2[[#This Row],[DRUGI EU SKLADI]]+Tabela2[[#This Row],[NACIONALNI JAVNI VIRI]]</f>
        <v>489321.48</v>
      </c>
    </row>
    <row r="95" spans="1:14" x14ac:dyDescent="0.35">
      <c r="A95">
        <v>9</v>
      </c>
      <c r="B95">
        <v>71674705</v>
      </c>
      <c r="C95" t="s">
        <v>848</v>
      </c>
      <c r="D95" t="s">
        <v>137</v>
      </c>
      <c r="E95" t="s">
        <v>138</v>
      </c>
      <c r="F95" t="s">
        <v>1115</v>
      </c>
      <c r="G95" t="s">
        <v>1116</v>
      </c>
      <c r="H95" t="s">
        <v>1073</v>
      </c>
      <c r="I95" t="s">
        <v>1074</v>
      </c>
      <c r="J95" t="s">
        <v>17</v>
      </c>
      <c r="K95" s="5">
        <v>299256.57</v>
      </c>
      <c r="L95" s="5">
        <v>0</v>
      </c>
      <c r="M95" s="5">
        <v>0</v>
      </c>
      <c r="N95" s="5">
        <f>+Tabela2[[#This Row],[SREDSTVA MEHANIZMA]]+Tabela2[[#This Row],[DRUGI EU SKLADI]]+Tabela2[[#This Row],[NACIONALNI JAVNI VIRI]]</f>
        <v>299256.57</v>
      </c>
    </row>
    <row r="96" spans="1:14" x14ac:dyDescent="0.35">
      <c r="A96">
        <v>9</v>
      </c>
      <c r="B96">
        <v>71674705</v>
      </c>
      <c r="C96" t="s">
        <v>848</v>
      </c>
      <c r="D96" t="s">
        <v>931</v>
      </c>
      <c r="E96" t="s">
        <v>932</v>
      </c>
      <c r="F96" t="s">
        <v>1175</v>
      </c>
      <c r="G96" t="s">
        <v>1176</v>
      </c>
      <c r="H96" t="s">
        <v>933</v>
      </c>
      <c r="I96" t="s">
        <v>934</v>
      </c>
      <c r="J96" t="s">
        <v>935</v>
      </c>
      <c r="K96" s="5">
        <v>459344.32</v>
      </c>
      <c r="L96" s="5">
        <v>0</v>
      </c>
      <c r="M96" s="5">
        <v>0</v>
      </c>
      <c r="N96" s="5">
        <f>+Tabela2[[#This Row],[SREDSTVA MEHANIZMA]]+Tabela2[[#This Row],[DRUGI EU SKLADI]]+Tabela2[[#This Row],[NACIONALNI JAVNI VIRI]]</f>
        <v>459344.32</v>
      </c>
    </row>
    <row r="97" spans="1:14" x14ac:dyDescent="0.35">
      <c r="A97">
        <v>9</v>
      </c>
      <c r="B97">
        <v>71674705</v>
      </c>
      <c r="C97" t="s">
        <v>848</v>
      </c>
      <c r="D97" t="s">
        <v>823</v>
      </c>
      <c r="E97" t="s">
        <v>824</v>
      </c>
      <c r="F97" t="s">
        <v>1165</v>
      </c>
      <c r="G97" t="s">
        <v>1166</v>
      </c>
      <c r="H97" t="s">
        <v>1049</v>
      </c>
      <c r="I97" t="s">
        <v>1050</v>
      </c>
      <c r="J97" t="s">
        <v>1051</v>
      </c>
      <c r="K97" s="5">
        <v>590999.98</v>
      </c>
      <c r="L97" s="5">
        <v>0</v>
      </c>
      <c r="M97" s="5">
        <v>0</v>
      </c>
      <c r="N97" s="5">
        <f>+Tabela2[[#This Row],[SREDSTVA MEHANIZMA]]+Tabela2[[#This Row],[DRUGI EU SKLADI]]+Tabela2[[#This Row],[NACIONALNI JAVNI VIRI]]</f>
        <v>590999.98</v>
      </c>
    </row>
    <row r="98" spans="1:14" x14ac:dyDescent="0.35">
      <c r="A98">
        <v>9</v>
      </c>
      <c r="B98">
        <v>71674705</v>
      </c>
      <c r="C98" t="s">
        <v>848</v>
      </c>
      <c r="D98" t="s">
        <v>823</v>
      </c>
      <c r="E98" t="s">
        <v>824</v>
      </c>
      <c r="F98" t="s">
        <v>1165</v>
      </c>
      <c r="G98" t="s">
        <v>1166</v>
      </c>
      <c r="H98" t="s">
        <v>1055</v>
      </c>
      <c r="I98" t="s">
        <v>1056</v>
      </c>
      <c r="J98" t="s">
        <v>1057</v>
      </c>
      <c r="K98" s="5">
        <v>657120</v>
      </c>
      <c r="L98" s="5">
        <v>0</v>
      </c>
      <c r="M98" s="5">
        <v>0</v>
      </c>
      <c r="N98" s="5">
        <f>+Tabela2[[#This Row],[SREDSTVA MEHANIZMA]]+Tabela2[[#This Row],[DRUGI EU SKLADI]]+Tabela2[[#This Row],[NACIONALNI JAVNI VIRI]]</f>
        <v>657120</v>
      </c>
    </row>
    <row r="99" spans="1:14" x14ac:dyDescent="0.35">
      <c r="A99">
        <v>9</v>
      </c>
      <c r="B99">
        <v>71674705</v>
      </c>
      <c r="C99" t="s">
        <v>848</v>
      </c>
      <c r="D99" t="s">
        <v>823</v>
      </c>
      <c r="E99" t="s">
        <v>824</v>
      </c>
      <c r="F99" t="s">
        <v>1165</v>
      </c>
      <c r="G99" t="s">
        <v>1166</v>
      </c>
      <c r="H99" t="s">
        <v>1058</v>
      </c>
      <c r="I99" t="s">
        <v>1059</v>
      </c>
      <c r="J99" t="s">
        <v>1060</v>
      </c>
      <c r="K99" s="5">
        <v>522999.99</v>
      </c>
      <c r="L99" s="5">
        <v>0</v>
      </c>
      <c r="M99" s="5">
        <v>0</v>
      </c>
      <c r="N99" s="5">
        <f>+Tabela2[[#This Row],[SREDSTVA MEHANIZMA]]+Tabela2[[#This Row],[DRUGI EU SKLADI]]+Tabela2[[#This Row],[NACIONALNI JAVNI VIRI]]</f>
        <v>522999.99</v>
      </c>
    </row>
    <row r="100" spans="1:14" x14ac:dyDescent="0.35">
      <c r="A100">
        <v>9</v>
      </c>
      <c r="B100">
        <v>71674705</v>
      </c>
      <c r="C100" t="s">
        <v>848</v>
      </c>
      <c r="D100" t="s">
        <v>839</v>
      </c>
      <c r="E100" t="s">
        <v>840</v>
      </c>
      <c r="F100" t="s">
        <v>1173</v>
      </c>
      <c r="G100" t="s">
        <v>1174</v>
      </c>
      <c r="H100" t="s">
        <v>849</v>
      </c>
      <c r="I100" t="s">
        <v>850</v>
      </c>
      <c r="J100" t="s">
        <v>111</v>
      </c>
      <c r="K100" s="5">
        <v>931649.63</v>
      </c>
      <c r="L100" s="5">
        <v>0</v>
      </c>
      <c r="M100" s="5">
        <v>2401.12</v>
      </c>
      <c r="N100" s="5">
        <f>+Tabela2[[#This Row],[SREDSTVA MEHANIZMA]]+Tabela2[[#This Row],[DRUGI EU SKLADI]]+Tabela2[[#This Row],[NACIONALNI JAVNI VIRI]]</f>
        <v>934050.75</v>
      </c>
    </row>
    <row r="101" spans="1:14" x14ac:dyDescent="0.35">
      <c r="A101">
        <v>9</v>
      </c>
      <c r="B101">
        <v>71674705</v>
      </c>
      <c r="C101" t="s">
        <v>848</v>
      </c>
      <c r="D101" t="s">
        <v>839</v>
      </c>
      <c r="E101" t="s">
        <v>840</v>
      </c>
      <c r="F101" t="s">
        <v>1173</v>
      </c>
      <c r="G101" t="s">
        <v>1174</v>
      </c>
      <c r="H101" t="s">
        <v>851</v>
      </c>
      <c r="I101" t="s">
        <v>852</v>
      </c>
      <c r="J101" t="s">
        <v>111</v>
      </c>
      <c r="K101" s="5">
        <v>799590.3</v>
      </c>
      <c r="L101" s="5">
        <v>0</v>
      </c>
      <c r="M101" s="5">
        <v>53217.06</v>
      </c>
      <c r="N101" s="5">
        <f>+Tabela2[[#This Row],[SREDSTVA MEHANIZMA]]+Tabela2[[#This Row],[DRUGI EU SKLADI]]+Tabela2[[#This Row],[NACIONALNI JAVNI VIRI]]</f>
        <v>852807.3600000001</v>
      </c>
    </row>
    <row r="102" spans="1:14" x14ac:dyDescent="0.35">
      <c r="A102">
        <v>9</v>
      </c>
      <c r="B102">
        <v>71674705</v>
      </c>
      <c r="C102" t="s">
        <v>848</v>
      </c>
      <c r="D102" t="s">
        <v>839</v>
      </c>
      <c r="E102" t="s">
        <v>840</v>
      </c>
      <c r="F102" t="s">
        <v>1173</v>
      </c>
      <c r="G102" t="s">
        <v>1174</v>
      </c>
      <c r="H102" t="s">
        <v>853</v>
      </c>
      <c r="I102" t="s">
        <v>854</v>
      </c>
      <c r="J102" t="s">
        <v>111</v>
      </c>
      <c r="K102" s="5">
        <v>1049990.8600000001</v>
      </c>
      <c r="L102" s="5">
        <v>0</v>
      </c>
      <c r="M102" s="5">
        <v>27158.66</v>
      </c>
      <c r="N102" s="5">
        <f>+Tabela2[[#This Row],[SREDSTVA MEHANIZMA]]+Tabela2[[#This Row],[DRUGI EU SKLADI]]+Tabela2[[#This Row],[NACIONALNI JAVNI VIRI]]</f>
        <v>1077149.52</v>
      </c>
    </row>
    <row r="103" spans="1:14" x14ac:dyDescent="0.35">
      <c r="A103">
        <v>9</v>
      </c>
      <c r="B103">
        <v>71674705</v>
      </c>
      <c r="C103" t="s">
        <v>848</v>
      </c>
      <c r="D103" t="s">
        <v>839</v>
      </c>
      <c r="E103" t="s">
        <v>840</v>
      </c>
      <c r="F103" t="s">
        <v>1173</v>
      </c>
      <c r="G103" t="s">
        <v>1174</v>
      </c>
      <c r="H103" t="s">
        <v>855</v>
      </c>
      <c r="I103" t="s">
        <v>856</v>
      </c>
      <c r="J103" t="s">
        <v>111</v>
      </c>
      <c r="K103" s="5">
        <v>928484.25</v>
      </c>
      <c r="L103" s="5">
        <v>0</v>
      </c>
      <c r="M103" s="5">
        <v>69416.08</v>
      </c>
      <c r="N103" s="5">
        <f>+Tabela2[[#This Row],[SREDSTVA MEHANIZMA]]+Tabela2[[#This Row],[DRUGI EU SKLADI]]+Tabela2[[#This Row],[NACIONALNI JAVNI VIRI]]</f>
        <v>997900.33</v>
      </c>
    </row>
    <row r="104" spans="1:14" x14ac:dyDescent="0.35">
      <c r="A104">
        <v>9</v>
      </c>
      <c r="B104">
        <v>71674705</v>
      </c>
      <c r="C104" t="s">
        <v>848</v>
      </c>
      <c r="D104" t="s">
        <v>839</v>
      </c>
      <c r="E104" t="s">
        <v>840</v>
      </c>
      <c r="F104" t="s">
        <v>1173</v>
      </c>
      <c r="G104" t="s">
        <v>1174</v>
      </c>
      <c r="H104" t="s">
        <v>857</v>
      </c>
      <c r="I104" t="s">
        <v>858</v>
      </c>
      <c r="J104" t="s">
        <v>111</v>
      </c>
      <c r="K104" s="5">
        <v>752473.95</v>
      </c>
      <c r="L104" s="5">
        <v>0</v>
      </c>
      <c r="M104" s="5">
        <v>52302.77</v>
      </c>
      <c r="N104" s="5">
        <f>+Tabela2[[#This Row],[SREDSTVA MEHANIZMA]]+Tabela2[[#This Row],[DRUGI EU SKLADI]]+Tabela2[[#This Row],[NACIONALNI JAVNI VIRI]]</f>
        <v>804776.72</v>
      </c>
    </row>
    <row r="105" spans="1:14" x14ac:dyDescent="0.35">
      <c r="A105">
        <v>9</v>
      </c>
      <c r="B105">
        <v>71674705</v>
      </c>
      <c r="C105" t="s">
        <v>848</v>
      </c>
      <c r="D105" t="s">
        <v>839</v>
      </c>
      <c r="E105" t="s">
        <v>840</v>
      </c>
      <c r="F105" t="s">
        <v>1173</v>
      </c>
      <c r="G105" t="s">
        <v>1174</v>
      </c>
      <c r="H105" t="s">
        <v>859</v>
      </c>
      <c r="I105" t="s">
        <v>860</v>
      </c>
      <c r="J105" t="s">
        <v>111</v>
      </c>
      <c r="K105" s="5">
        <v>499146.05</v>
      </c>
      <c r="L105" s="5">
        <v>0</v>
      </c>
      <c r="M105" s="5">
        <v>31648.99</v>
      </c>
      <c r="N105" s="5">
        <f>+Tabela2[[#This Row],[SREDSTVA MEHANIZMA]]+Tabela2[[#This Row],[DRUGI EU SKLADI]]+Tabela2[[#This Row],[NACIONALNI JAVNI VIRI]]</f>
        <v>530795.04</v>
      </c>
    </row>
    <row r="106" spans="1:14" x14ac:dyDescent="0.35">
      <c r="A106">
        <v>9</v>
      </c>
      <c r="B106">
        <v>71674705</v>
      </c>
      <c r="C106" t="s">
        <v>848</v>
      </c>
      <c r="D106" t="s">
        <v>839</v>
      </c>
      <c r="E106" t="s">
        <v>840</v>
      </c>
      <c r="F106" t="s">
        <v>1173</v>
      </c>
      <c r="G106" t="s">
        <v>1174</v>
      </c>
      <c r="H106" t="s">
        <v>861</v>
      </c>
      <c r="I106" t="s">
        <v>862</v>
      </c>
      <c r="J106" t="s">
        <v>111</v>
      </c>
      <c r="K106" s="5">
        <v>2375230.1800000002</v>
      </c>
      <c r="L106" s="5">
        <v>0</v>
      </c>
      <c r="M106" s="5">
        <v>244445.17</v>
      </c>
      <c r="N106" s="5">
        <f>+Tabela2[[#This Row],[SREDSTVA MEHANIZMA]]+Tabela2[[#This Row],[DRUGI EU SKLADI]]+Tabela2[[#This Row],[NACIONALNI JAVNI VIRI]]</f>
        <v>2619675.35</v>
      </c>
    </row>
    <row r="107" spans="1:14" x14ac:dyDescent="0.35">
      <c r="A107">
        <v>9</v>
      </c>
      <c r="B107">
        <v>71674705</v>
      </c>
      <c r="C107" t="s">
        <v>848</v>
      </c>
      <c r="D107" t="s">
        <v>839</v>
      </c>
      <c r="E107" t="s">
        <v>840</v>
      </c>
      <c r="F107" t="s">
        <v>1173</v>
      </c>
      <c r="G107" t="s">
        <v>1174</v>
      </c>
      <c r="H107" t="s">
        <v>863</v>
      </c>
      <c r="I107" t="s">
        <v>864</v>
      </c>
      <c r="J107" t="s">
        <v>111</v>
      </c>
      <c r="K107" s="5">
        <v>789539.61</v>
      </c>
      <c r="L107" s="5">
        <v>0</v>
      </c>
      <c r="M107" s="5">
        <v>84262.13</v>
      </c>
      <c r="N107" s="5">
        <f>+Tabela2[[#This Row],[SREDSTVA MEHANIZMA]]+Tabela2[[#This Row],[DRUGI EU SKLADI]]+Tabela2[[#This Row],[NACIONALNI JAVNI VIRI]]</f>
        <v>873801.74</v>
      </c>
    </row>
    <row r="108" spans="1:14" x14ac:dyDescent="0.35">
      <c r="A108">
        <v>9</v>
      </c>
      <c r="B108">
        <v>71674705</v>
      </c>
      <c r="C108" t="s">
        <v>848</v>
      </c>
      <c r="D108" t="s">
        <v>839</v>
      </c>
      <c r="E108" t="s">
        <v>840</v>
      </c>
      <c r="F108" t="s">
        <v>1173</v>
      </c>
      <c r="G108" t="s">
        <v>1174</v>
      </c>
      <c r="H108" t="s">
        <v>865</v>
      </c>
      <c r="I108" t="s">
        <v>866</v>
      </c>
      <c r="J108" t="s">
        <v>111</v>
      </c>
      <c r="K108" s="5">
        <v>1131179.1000000001</v>
      </c>
      <c r="L108" s="5">
        <v>0</v>
      </c>
      <c r="M108" s="5">
        <v>107769.54</v>
      </c>
      <c r="N108" s="5">
        <f>+Tabela2[[#This Row],[SREDSTVA MEHANIZMA]]+Tabela2[[#This Row],[DRUGI EU SKLADI]]+Tabela2[[#This Row],[NACIONALNI JAVNI VIRI]]</f>
        <v>1238948.6400000001</v>
      </c>
    </row>
    <row r="109" spans="1:14" x14ac:dyDescent="0.35">
      <c r="A109">
        <v>9</v>
      </c>
      <c r="B109">
        <v>71674705</v>
      </c>
      <c r="C109" t="s">
        <v>848</v>
      </c>
      <c r="D109" t="s">
        <v>839</v>
      </c>
      <c r="E109" t="s">
        <v>840</v>
      </c>
      <c r="F109" t="s">
        <v>1173</v>
      </c>
      <c r="G109" t="s">
        <v>1174</v>
      </c>
      <c r="H109" t="s">
        <v>867</v>
      </c>
      <c r="I109" t="s">
        <v>868</v>
      </c>
      <c r="J109" t="s">
        <v>111</v>
      </c>
      <c r="K109" s="5">
        <v>792304.03</v>
      </c>
      <c r="L109" s="5">
        <v>0</v>
      </c>
      <c r="M109" s="5">
        <v>44249.8</v>
      </c>
      <c r="N109" s="5">
        <f>+Tabela2[[#This Row],[SREDSTVA MEHANIZMA]]+Tabela2[[#This Row],[DRUGI EU SKLADI]]+Tabela2[[#This Row],[NACIONALNI JAVNI VIRI]]</f>
        <v>836553.83000000007</v>
      </c>
    </row>
    <row r="110" spans="1:14" x14ac:dyDescent="0.35">
      <c r="A110">
        <v>9</v>
      </c>
      <c r="B110">
        <v>71674705</v>
      </c>
      <c r="C110" t="s">
        <v>848</v>
      </c>
      <c r="D110" t="s">
        <v>839</v>
      </c>
      <c r="E110" t="s">
        <v>840</v>
      </c>
      <c r="F110" t="s">
        <v>1173</v>
      </c>
      <c r="G110" t="s">
        <v>1174</v>
      </c>
      <c r="H110" t="s">
        <v>869</v>
      </c>
      <c r="I110" t="s">
        <v>870</v>
      </c>
      <c r="J110" t="s">
        <v>111</v>
      </c>
      <c r="K110" s="5">
        <v>776204.59</v>
      </c>
      <c r="L110" s="5">
        <v>0</v>
      </c>
      <c r="M110" s="5">
        <v>26358.53</v>
      </c>
      <c r="N110" s="5">
        <f>+Tabela2[[#This Row],[SREDSTVA MEHANIZMA]]+Tabela2[[#This Row],[DRUGI EU SKLADI]]+Tabela2[[#This Row],[NACIONALNI JAVNI VIRI]]</f>
        <v>802563.12</v>
      </c>
    </row>
    <row r="111" spans="1:14" x14ac:dyDescent="0.35">
      <c r="A111">
        <v>9</v>
      </c>
      <c r="B111">
        <v>71674705</v>
      </c>
      <c r="C111" t="s">
        <v>848</v>
      </c>
      <c r="D111" t="s">
        <v>839</v>
      </c>
      <c r="E111" t="s">
        <v>840</v>
      </c>
      <c r="F111" t="s">
        <v>1173</v>
      </c>
      <c r="G111" t="s">
        <v>1174</v>
      </c>
      <c r="H111" t="s">
        <v>871</v>
      </c>
      <c r="I111" t="s">
        <v>872</v>
      </c>
      <c r="J111" t="s">
        <v>111</v>
      </c>
      <c r="K111" s="5">
        <v>1298400.23</v>
      </c>
      <c r="L111" s="5">
        <v>0</v>
      </c>
      <c r="M111" s="5">
        <v>94438.35</v>
      </c>
      <c r="N111" s="5">
        <f>+Tabela2[[#This Row],[SREDSTVA MEHANIZMA]]+Tabela2[[#This Row],[DRUGI EU SKLADI]]+Tabela2[[#This Row],[NACIONALNI JAVNI VIRI]]</f>
        <v>1392838.58</v>
      </c>
    </row>
    <row r="112" spans="1:14" x14ac:dyDescent="0.35">
      <c r="A112">
        <v>9</v>
      </c>
      <c r="B112">
        <v>71674705</v>
      </c>
      <c r="C112" t="s">
        <v>848</v>
      </c>
      <c r="D112" t="s">
        <v>839</v>
      </c>
      <c r="E112" t="s">
        <v>840</v>
      </c>
      <c r="F112" t="s">
        <v>1173</v>
      </c>
      <c r="G112" t="s">
        <v>1174</v>
      </c>
      <c r="H112" t="s">
        <v>873</v>
      </c>
      <c r="I112" t="s">
        <v>874</v>
      </c>
      <c r="J112" t="s">
        <v>111</v>
      </c>
      <c r="K112" s="5">
        <v>1500046.46</v>
      </c>
      <c r="L112" s="5">
        <v>0</v>
      </c>
      <c r="M112" s="5">
        <v>38059.360000000001</v>
      </c>
      <c r="N112" s="5">
        <f>+Tabela2[[#This Row],[SREDSTVA MEHANIZMA]]+Tabela2[[#This Row],[DRUGI EU SKLADI]]+Tabela2[[#This Row],[NACIONALNI JAVNI VIRI]]</f>
        <v>1538105.82</v>
      </c>
    </row>
    <row r="113" spans="1:14" x14ac:dyDescent="0.35">
      <c r="A113">
        <v>9</v>
      </c>
      <c r="B113">
        <v>71674705</v>
      </c>
      <c r="C113" t="s">
        <v>848</v>
      </c>
      <c r="D113" t="s">
        <v>839</v>
      </c>
      <c r="E113" t="s">
        <v>840</v>
      </c>
      <c r="F113" t="s">
        <v>1173</v>
      </c>
      <c r="G113" t="s">
        <v>1174</v>
      </c>
      <c r="H113" t="s">
        <v>875</v>
      </c>
      <c r="I113" t="s">
        <v>876</v>
      </c>
      <c r="J113" t="s">
        <v>111</v>
      </c>
      <c r="K113" s="5">
        <v>520156.1</v>
      </c>
      <c r="L113" s="5">
        <v>0</v>
      </c>
      <c r="M113" s="5">
        <v>33242.86</v>
      </c>
      <c r="N113" s="5">
        <f>+Tabela2[[#This Row],[SREDSTVA MEHANIZMA]]+Tabela2[[#This Row],[DRUGI EU SKLADI]]+Tabela2[[#This Row],[NACIONALNI JAVNI VIRI]]</f>
        <v>553398.96</v>
      </c>
    </row>
    <row r="114" spans="1:14" x14ac:dyDescent="0.35">
      <c r="A114">
        <v>9</v>
      </c>
      <c r="B114">
        <v>71674705</v>
      </c>
      <c r="C114" t="s">
        <v>848</v>
      </c>
      <c r="D114" t="s">
        <v>839</v>
      </c>
      <c r="E114" t="s">
        <v>840</v>
      </c>
      <c r="F114" t="s">
        <v>1173</v>
      </c>
      <c r="G114" t="s">
        <v>1174</v>
      </c>
      <c r="H114" t="s">
        <v>877</v>
      </c>
      <c r="I114" t="s">
        <v>878</v>
      </c>
      <c r="J114" t="s">
        <v>111</v>
      </c>
      <c r="K114" s="5">
        <v>1548807.48</v>
      </c>
      <c r="L114" s="5">
        <v>0</v>
      </c>
      <c r="M114" s="5">
        <v>56377.73</v>
      </c>
      <c r="N114" s="5">
        <f>+Tabela2[[#This Row],[SREDSTVA MEHANIZMA]]+Tabela2[[#This Row],[DRUGI EU SKLADI]]+Tabela2[[#This Row],[NACIONALNI JAVNI VIRI]]</f>
        <v>1605185.21</v>
      </c>
    </row>
    <row r="115" spans="1:14" x14ac:dyDescent="0.35">
      <c r="A115">
        <v>9</v>
      </c>
      <c r="B115">
        <v>71674705</v>
      </c>
      <c r="C115" t="s">
        <v>848</v>
      </c>
      <c r="D115" t="s">
        <v>839</v>
      </c>
      <c r="E115" t="s">
        <v>840</v>
      </c>
      <c r="F115" t="s">
        <v>1173</v>
      </c>
      <c r="G115" t="s">
        <v>1174</v>
      </c>
      <c r="H115" t="s">
        <v>879</v>
      </c>
      <c r="I115" t="s">
        <v>880</v>
      </c>
      <c r="J115" t="s">
        <v>111</v>
      </c>
      <c r="K115" s="5">
        <v>493935.17</v>
      </c>
      <c r="L115" s="5">
        <v>0</v>
      </c>
      <c r="M115" s="5">
        <v>0</v>
      </c>
      <c r="N115" s="5">
        <f>+Tabela2[[#This Row],[SREDSTVA MEHANIZMA]]+Tabela2[[#This Row],[DRUGI EU SKLADI]]+Tabela2[[#This Row],[NACIONALNI JAVNI VIRI]]</f>
        <v>493935.17</v>
      </c>
    </row>
    <row r="116" spans="1:14" x14ac:dyDescent="0.35">
      <c r="A116">
        <v>9</v>
      </c>
      <c r="B116">
        <v>71674705</v>
      </c>
      <c r="C116" t="s">
        <v>848</v>
      </c>
      <c r="D116" t="s">
        <v>839</v>
      </c>
      <c r="E116" t="s">
        <v>840</v>
      </c>
      <c r="F116" t="s">
        <v>1173</v>
      </c>
      <c r="G116" t="s">
        <v>1174</v>
      </c>
      <c r="H116" t="s">
        <v>881</v>
      </c>
      <c r="I116" t="s">
        <v>882</v>
      </c>
      <c r="J116" t="s">
        <v>111</v>
      </c>
      <c r="K116" s="5">
        <v>2727925.95</v>
      </c>
      <c r="L116" s="5">
        <v>0</v>
      </c>
      <c r="M116" s="5">
        <v>173745.32</v>
      </c>
      <c r="N116" s="5">
        <f>+Tabela2[[#This Row],[SREDSTVA MEHANIZMA]]+Tabela2[[#This Row],[DRUGI EU SKLADI]]+Tabela2[[#This Row],[NACIONALNI JAVNI VIRI]]</f>
        <v>2901671.27</v>
      </c>
    </row>
    <row r="117" spans="1:14" x14ac:dyDescent="0.35">
      <c r="A117">
        <v>9</v>
      </c>
      <c r="B117">
        <v>71674705</v>
      </c>
      <c r="C117" t="s">
        <v>848</v>
      </c>
      <c r="D117" t="s">
        <v>839</v>
      </c>
      <c r="E117" t="s">
        <v>840</v>
      </c>
      <c r="F117" t="s">
        <v>1173</v>
      </c>
      <c r="G117" t="s">
        <v>1174</v>
      </c>
      <c r="H117" t="s">
        <v>883</v>
      </c>
      <c r="I117" t="s">
        <v>884</v>
      </c>
      <c r="J117" t="s">
        <v>111</v>
      </c>
      <c r="K117" s="5">
        <v>757085.32</v>
      </c>
      <c r="L117" s="5">
        <v>0</v>
      </c>
      <c r="M117" s="5">
        <v>71764.27</v>
      </c>
      <c r="N117" s="5">
        <f>+Tabela2[[#This Row],[SREDSTVA MEHANIZMA]]+Tabela2[[#This Row],[DRUGI EU SKLADI]]+Tabela2[[#This Row],[NACIONALNI JAVNI VIRI]]</f>
        <v>828849.59</v>
      </c>
    </row>
    <row r="118" spans="1:14" x14ac:dyDescent="0.35">
      <c r="A118">
        <v>9</v>
      </c>
      <c r="B118">
        <v>71674705</v>
      </c>
      <c r="C118" t="s">
        <v>848</v>
      </c>
      <c r="D118" t="s">
        <v>839</v>
      </c>
      <c r="E118" t="s">
        <v>840</v>
      </c>
      <c r="F118" t="s">
        <v>1173</v>
      </c>
      <c r="G118" t="s">
        <v>1174</v>
      </c>
      <c r="H118" t="s">
        <v>885</v>
      </c>
      <c r="I118" t="s">
        <v>886</v>
      </c>
      <c r="J118" t="s">
        <v>111</v>
      </c>
      <c r="K118" s="5">
        <v>791662.46</v>
      </c>
      <c r="L118" s="5">
        <v>0</v>
      </c>
      <c r="M118" s="5">
        <v>38275.47</v>
      </c>
      <c r="N118" s="5">
        <f>+Tabela2[[#This Row],[SREDSTVA MEHANIZMA]]+Tabela2[[#This Row],[DRUGI EU SKLADI]]+Tabela2[[#This Row],[NACIONALNI JAVNI VIRI]]</f>
        <v>829937.92999999993</v>
      </c>
    </row>
    <row r="119" spans="1:14" x14ac:dyDescent="0.35">
      <c r="A119">
        <v>9</v>
      </c>
      <c r="B119">
        <v>71674705</v>
      </c>
      <c r="C119" t="s">
        <v>848</v>
      </c>
      <c r="D119" t="s">
        <v>839</v>
      </c>
      <c r="E119" t="s">
        <v>840</v>
      </c>
      <c r="F119" t="s">
        <v>1173</v>
      </c>
      <c r="G119" t="s">
        <v>1174</v>
      </c>
      <c r="H119" t="s">
        <v>887</v>
      </c>
      <c r="I119" t="s">
        <v>888</v>
      </c>
      <c r="J119" t="s">
        <v>111</v>
      </c>
      <c r="K119" s="5">
        <v>789231.01</v>
      </c>
      <c r="L119" s="5">
        <v>0</v>
      </c>
      <c r="M119" s="5">
        <v>32277.62</v>
      </c>
      <c r="N119" s="5">
        <f>+Tabela2[[#This Row],[SREDSTVA MEHANIZMA]]+Tabela2[[#This Row],[DRUGI EU SKLADI]]+Tabela2[[#This Row],[NACIONALNI JAVNI VIRI]]</f>
        <v>821508.63</v>
      </c>
    </row>
    <row r="120" spans="1:14" x14ac:dyDescent="0.35">
      <c r="A120">
        <v>9</v>
      </c>
      <c r="B120">
        <v>71674705</v>
      </c>
      <c r="C120" t="s">
        <v>848</v>
      </c>
      <c r="D120" t="s">
        <v>839</v>
      </c>
      <c r="E120" t="s">
        <v>840</v>
      </c>
      <c r="F120" t="s">
        <v>1173</v>
      </c>
      <c r="G120" t="s">
        <v>1174</v>
      </c>
      <c r="H120" t="s">
        <v>889</v>
      </c>
      <c r="I120" t="s">
        <v>890</v>
      </c>
      <c r="J120" t="s">
        <v>111</v>
      </c>
      <c r="K120" s="5">
        <v>796892.57</v>
      </c>
      <c r="L120" s="5">
        <v>0</v>
      </c>
      <c r="M120" s="5">
        <v>25784.32</v>
      </c>
      <c r="N120" s="5">
        <f>+Tabela2[[#This Row],[SREDSTVA MEHANIZMA]]+Tabela2[[#This Row],[DRUGI EU SKLADI]]+Tabela2[[#This Row],[NACIONALNI JAVNI VIRI]]</f>
        <v>822676.8899999999</v>
      </c>
    </row>
    <row r="121" spans="1:14" x14ac:dyDescent="0.35">
      <c r="A121">
        <v>9</v>
      </c>
      <c r="B121">
        <v>71674705</v>
      </c>
      <c r="C121" t="s">
        <v>848</v>
      </c>
      <c r="D121" t="s">
        <v>839</v>
      </c>
      <c r="E121" t="s">
        <v>840</v>
      </c>
      <c r="F121" t="s">
        <v>1173</v>
      </c>
      <c r="G121" t="s">
        <v>1174</v>
      </c>
      <c r="H121" t="s">
        <v>891</v>
      </c>
      <c r="I121" t="s">
        <v>892</v>
      </c>
      <c r="J121" t="s">
        <v>111</v>
      </c>
      <c r="K121" s="5">
        <v>846960.62</v>
      </c>
      <c r="L121" s="5">
        <v>0</v>
      </c>
      <c r="M121" s="5">
        <v>25427.48</v>
      </c>
      <c r="N121" s="5">
        <f>+Tabela2[[#This Row],[SREDSTVA MEHANIZMA]]+Tabela2[[#This Row],[DRUGI EU SKLADI]]+Tabela2[[#This Row],[NACIONALNI JAVNI VIRI]]</f>
        <v>872388.1</v>
      </c>
    </row>
    <row r="122" spans="1:14" x14ac:dyDescent="0.35">
      <c r="A122">
        <v>9</v>
      </c>
      <c r="B122">
        <v>71674705</v>
      </c>
      <c r="C122" t="s">
        <v>848</v>
      </c>
      <c r="D122" t="s">
        <v>839</v>
      </c>
      <c r="E122" t="s">
        <v>840</v>
      </c>
      <c r="F122" t="s">
        <v>1173</v>
      </c>
      <c r="G122" t="s">
        <v>1174</v>
      </c>
      <c r="H122" t="s">
        <v>893</v>
      </c>
      <c r="I122" t="s">
        <v>894</v>
      </c>
      <c r="J122" t="s">
        <v>111</v>
      </c>
      <c r="K122" s="5">
        <v>1198263.1599999999</v>
      </c>
      <c r="L122" s="5">
        <v>0</v>
      </c>
      <c r="M122" s="5">
        <v>53562.55</v>
      </c>
      <c r="N122" s="5">
        <f>+Tabela2[[#This Row],[SREDSTVA MEHANIZMA]]+Tabela2[[#This Row],[DRUGI EU SKLADI]]+Tabela2[[#This Row],[NACIONALNI JAVNI VIRI]]</f>
        <v>1251825.71</v>
      </c>
    </row>
    <row r="123" spans="1:14" x14ac:dyDescent="0.35">
      <c r="A123">
        <v>10</v>
      </c>
      <c r="B123">
        <v>65799739</v>
      </c>
      <c r="C123" t="s">
        <v>815</v>
      </c>
      <c r="D123" t="s">
        <v>806</v>
      </c>
      <c r="E123" t="s">
        <v>807</v>
      </c>
      <c r="F123" t="s">
        <v>1163</v>
      </c>
      <c r="G123" t="s">
        <v>1164</v>
      </c>
      <c r="H123" t="s">
        <v>816</v>
      </c>
      <c r="I123" t="s">
        <v>817</v>
      </c>
      <c r="J123" t="s">
        <v>13</v>
      </c>
      <c r="K123" s="5">
        <v>4794003.08</v>
      </c>
      <c r="L123" s="5">
        <v>0</v>
      </c>
      <c r="M123" s="5">
        <v>1400776.82</v>
      </c>
      <c r="N123" s="5">
        <f>+Tabela2[[#This Row],[SREDSTVA MEHANIZMA]]+Tabela2[[#This Row],[DRUGI EU SKLADI]]+Tabela2[[#This Row],[NACIONALNI JAVNI VIRI]]</f>
        <v>6194779.9000000004</v>
      </c>
    </row>
    <row r="124" spans="1:14" x14ac:dyDescent="0.35">
      <c r="A124">
        <v>10</v>
      </c>
      <c r="B124">
        <v>65799739</v>
      </c>
      <c r="C124" t="s">
        <v>815</v>
      </c>
      <c r="D124" t="s">
        <v>806</v>
      </c>
      <c r="E124" t="s">
        <v>807</v>
      </c>
      <c r="F124" t="s">
        <v>1163</v>
      </c>
      <c r="G124" t="s">
        <v>1164</v>
      </c>
      <c r="H124" t="s">
        <v>818</v>
      </c>
      <c r="I124" t="s">
        <v>819</v>
      </c>
      <c r="J124" t="s">
        <v>820</v>
      </c>
      <c r="K124" s="5">
        <v>4596582.3600000003</v>
      </c>
      <c r="L124" s="5">
        <v>0</v>
      </c>
      <c r="M124" s="5">
        <v>1011248.09</v>
      </c>
      <c r="N124" s="5">
        <f>+Tabela2[[#This Row],[SREDSTVA MEHANIZMA]]+Tabela2[[#This Row],[DRUGI EU SKLADI]]+Tabela2[[#This Row],[NACIONALNI JAVNI VIRI]]</f>
        <v>5607830.4500000002</v>
      </c>
    </row>
    <row r="125" spans="1:14" x14ac:dyDescent="0.35">
      <c r="A125">
        <v>10</v>
      </c>
      <c r="B125">
        <v>65799739</v>
      </c>
      <c r="C125" t="s">
        <v>815</v>
      </c>
      <c r="D125" t="s">
        <v>806</v>
      </c>
      <c r="E125" t="s">
        <v>807</v>
      </c>
      <c r="F125" t="s">
        <v>1163</v>
      </c>
      <c r="G125" t="s">
        <v>1164</v>
      </c>
      <c r="H125" t="s">
        <v>821</v>
      </c>
      <c r="I125" t="s">
        <v>822</v>
      </c>
      <c r="J125" t="s">
        <v>13</v>
      </c>
      <c r="K125" s="5">
        <v>5282617.74</v>
      </c>
      <c r="L125" s="5">
        <v>0</v>
      </c>
      <c r="M125" s="5">
        <v>1162175.9099999999</v>
      </c>
      <c r="N125" s="5">
        <f>+Tabela2[[#This Row],[SREDSTVA MEHANIZMA]]+Tabela2[[#This Row],[DRUGI EU SKLADI]]+Tabela2[[#This Row],[NACIONALNI JAVNI VIRI]]</f>
        <v>6444793.6500000004</v>
      </c>
    </row>
    <row r="126" spans="1:14" x14ac:dyDescent="0.35">
      <c r="A126">
        <v>10</v>
      </c>
      <c r="B126">
        <v>65799739</v>
      </c>
      <c r="C126" t="s">
        <v>815</v>
      </c>
      <c r="D126" t="s">
        <v>806</v>
      </c>
      <c r="E126" t="s">
        <v>807</v>
      </c>
      <c r="F126" t="s">
        <v>1163</v>
      </c>
      <c r="G126" t="s">
        <v>1164</v>
      </c>
      <c r="H126" t="s">
        <v>1071</v>
      </c>
      <c r="I126" t="s">
        <v>1072</v>
      </c>
      <c r="J126" t="s">
        <v>111</v>
      </c>
      <c r="K126" s="5">
        <v>10724198.960000001</v>
      </c>
      <c r="L126" s="5">
        <v>0</v>
      </c>
      <c r="M126" s="5">
        <v>2459978.9900000002</v>
      </c>
      <c r="N126" s="5">
        <f>+Tabela2[[#This Row],[SREDSTVA MEHANIZMA]]+Tabela2[[#This Row],[DRUGI EU SKLADI]]+Tabela2[[#This Row],[NACIONALNI JAVNI VIRI]]</f>
        <v>13184177.950000001</v>
      </c>
    </row>
    <row r="127" spans="1:14" x14ac:dyDescent="0.35">
      <c r="A127">
        <v>10</v>
      </c>
      <c r="B127">
        <v>65799739</v>
      </c>
      <c r="C127" t="s">
        <v>815</v>
      </c>
      <c r="D127" t="s">
        <v>806</v>
      </c>
      <c r="E127" t="s">
        <v>807</v>
      </c>
      <c r="F127" t="s">
        <v>1163</v>
      </c>
      <c r="G127" t="s">
        <v>1164</v>
      </c>
      <c r="H127" t="s">
        <v>1077</v>
      </c>
      <c r="I127" t="s">
        <v>1078</v>
      </c>
      <c r="J127" t="s">
        <v>17</v>
      </c>
      <c r="K127" s="5">
        <v>604264</v>
      </c>
      <c r="L127" s="5">
        <v>0</v>
      </c>
      <c r="M127" s="5">
        <v>132938.07999999999</v>
      </c>
      <c r="N127" s="5">
        <f>+Tabela2[[#This Row],[SREDSTVA MEHANIZMA]]+Tabela2[[#This Row],[DRUGI EU SKLADI]]+Tabela2[[#This Row],[NACIONALNI JAVNI VIRI]]</f>
        <v>737202.08</v>
      </c>
    </row>
    <row r="128" spans="1:14" x14ac:dyDescent="0.35">
      <c r="A128">
        <v>11</v>
      </c>
      <c r="B128">
        <v>70949417</v>
      </c>
      <c r="C128" t="s">
        <v>943</v>
      </c>
      <c r="D128" t="s">
        <v>954</v>
      </c>
      <c r="E128" t="s">
        <v>955</v>
      </c>
      <c r="F128" t="s">
        <v>1179</v>
      </c>
      <c r="G128" t="s">
        <v>1180</v>
      </c>
      <c r="H128" t="s">
        <v>956</v>
      </c>
      <c r="I128" t="s">
        <v>957</v>
      </c>
      <c r="J128" t="s">
        <v>13</v>
      </c>
      <c r="K128" s="5">
        <v>1975367.32</v>
      </c>
      <c r="L128" s="5">
        <v>0</v>
      </c>
      <c r="M128" s="5">
        <v>324210.96999999997</v>
      </c>
      <c r="N128" s="5">
        <f>+Tabela2[[#This Row],[SREDSTVA MEHANIZMA]]+Tabela2[[#This Row],[DRUGI EU SKLADI]]+Tabela2[[#This Row],[NACIONALNI JAVNI VIRI]]</f>
        <v>2299578.29</v>
      </c>
    </row>
    <row r="129" spans="1:14" x14ac:dyDescent="0.35">
      <c r="A129">
        <v>11</v>
      </c>
      <c r="B129">
        <v>70949417</v>
      </c>
      <c r="C129" t="s">
        <v>943</v>
      </c>
      <c r="D129" t="s">
        <v>954</v>
      </c>
      <c r="E129" t="s">
        <v>955</v>
      </c>
      <c r="F129" t="s">
        <v>1179</v>
      </c>
      <c r="G129" t="s">
        <v>1180</v>
      </c>
      <c r="H129" t="s">
        <v>974</v>
      </c>
      <c r="I129" t="s">
        <v>975</v>
      </c>
      <c r="J129" t="s">
        <v>17</v>
      </c>
      <c r="K129" s="5">
        <v>101841.19</v>
      </c>
      <c r="L129" s="5">
        <v>0</v>
      </c>
      <c r="M129" s="5">
        <v>338.79999999999927</v>
      </c>
      <c r="N129" s="5">
        <f>+Tabela2[[#This Row],[SREDSTVA MEHANIZMA]]+Tabela2[[#This Row],[DRUGI EU SKLADI]]+Tabela2[[#This Row],[NACIONALNI JAVNI VIRI]]</f>
        <v>102179.99</v>
      </c>
    </row>
    <row r="130" spans="1:14" x14ac:dyDescent="0.35">
      <c r="A130">
        <v>11</v>
      </c>
      <c r="B130">
        <v>70949417</v>
      </c>
      <c r="C130" t="s">
        <v>943</v>
      </c>
      <c r="D130" t="s">
        <v>954</v>
      </c>
      <c r="E130" t="s">
        <v>955</v>
      </c>
      <c r="F130" t="s">
        <v>1179</v>
      </c>
      <c r="G130" t="s">
        <v>1180</v>
      </c>
      <c r="H130" t="s">
        <v>977</v>
      </c>
      <c r="I130" t="s">
        <v>978</v>
      </c>
      <c r="J130" t="s">
        <v>17</v>
      </c>
      <c r="K130" s="5">
        <v>1996092.58</v>
      </c>
      <c r="L130" s="5">
        <v>0</v>
      </c>
      <c r="M130" s="5">
        <v>310298.11</v>
      </c>
      <c r="N130" s="5">
        <f>+Tabela2[[#This Row],[SREDSTVA MEHANIZMA]]+Tabela2[[#This Row],[DRUGI EU SKLADI]]+Tabela2[[#This Row],[NACIONALNI JAVNI VIRI]]</f>
        <v>2306390.69</v>
      </c>
    </row>
    <row r="131" spans="1:14" x14ac:dyDescent="0.35">
      <c r="A131">
        <v>11</v>
      </c>
      <c r="B131">
        <v>70949417</v>
      </c>
      <c r="C131" t="s">
        <v>943</v>
      </c>
      <c r="D131" t="s">
        <v>944</v>
      </c>
      <c r="E131" t="s">
        <v>945</v>
      </c>
      <c r="F131" t="s">
        <v>1177</v>
      </c>
      <c r="G131" t="s">
        <v>1178</v>
      </c>
      <c r="H131" t="s">
        <v>946</v>
      </c>
      <c r="I131" t="s">
        <v>947</v>
      </c>
      <c r="J131" t="s">
        <v>97</v>
      </c>
      <c r="K131" s="5">
        <v>5735010.2599999998</v>
      </c>
      <c r="L131" s="5">
        <v>0</v>
      </c>
      <c r="M131" s="5">
        <v>1267543.26</v>
      </c>
      <c r="N131" s="5">
        <f>+Tabela2[[#This Row],[SREDSTVA MEHANIZMA]]+Tabela2[[#This Row],[DRUGI EU SKLADI]]+Tabela2[[#This Row],[NACIONALNI JAVNI VIRI]]</f>
        <v>7002553.5199999996</v>
      </c>
    </row>
    <row r="132" spans="1:14" x14ac:dyDescent="0.35">
      <c r="A132">
        <v>11</v>
      </c>
      <c r="B132">
        <v>70949417</v>
      </c>
      <c r="C132" t="s">
        <v>943</v>
      </c>
      <c r="D132" t="s">
        <v>944</v>
      </c>
      <c r="E132" t="s">
        <v>945</v>
      </c>
      <c r="F132" t="s">
        <v>1177</v>
      </c>
      <c r="G132" t="s">
        <v>1178</v>
      </c>
      <c r="H132" t="s">
        <v>948</v>
      </c>
      <c r="I132" t="s">
        <v>949</v>
      </c>
      <c r="J132" t="s">
        <v>397</v>
      </c>
      <c r="K132" s="5">
        <v>8278870.8099999996</v>
      </c>
      <c r="L132" s="5">
        <v>0</v>
      </c>
      <c r="M132" s="5">
        <v>2415662.35</v>
      </c>
      <c r="N132" s="5">
        <f>+Tabela2[[#This Row],[SREDSTVA MEHANIZMA]]+Tabela2[[#This Row],[DRUGI EU SKLADI]]+Tabela2[[#This Row],[NACIONALNI JAVNI VIRI]]</f>
        <v>10694533.16</v>
      </c>
    </row>
    <row r="133" spans="1:14" x14ac:dyDescent="0.35">
      <c r="A133">
        <v>11</v>
      </c>
      <c r="B133">
        <v>70949417</v>
      </c>
      <c r="C133" t="s">
        <v>943</v>
      </c>
      <c r="D133" t="s">
        <v>944</v>
      </c>
      <c r="E133" t="s">
        <v>945</v>
      </c>
      <c r="F133" t="s">
        <v>1177</v>
      </c>
      <c r="G133" t="s">
        <v>1178</v>
      </c>
      <c r="H133" t="s">
        <v>950</v>
      </c>
      <c r="I133" t="s">
        <v>951</v>
      </c>
      <c r="J133" t="s">
        <v>70</v>
      </c>
      <c r="K133" s="5">
        <v>2183773.88</v>
      </c>
      <c r="L133" s="5">
        <v>0</v>
      </c>
      <c r="M133" s="5">
        <v>406438.6</v>
      </c>
      <c r="N133" s="5">
        <f>+Tabela2[[#This Row],[SREDSTVA MEHANIZMA]]+Tabela2[[#This Row],[DRUGI EU SKLADI]]+Tabela2[[#This Row],[NACIONALNI JAVNI VIRI]]</f>
        <v>2590212.48</v>
      </c>
    </row>
    <row r="134" spans="1:14" x14ac:dyDescent="0.35">
      <c r="A134">
        <v>11</v>
      </c>
      <c r="B134">
        <v>70949417</v>
      </c>
      <c r="C134" t="s">
        <v>943</v>
      </c>
      <c r="D134" t="s">
        <v>944</v>
      </c>
      <c r="E134" t="s">
        <v>945</v>
      </c>
      <c r="F134" t="s">
        <v>1177</v>
      </c>
      <c r="G134" t="s">
        <v>1178</v>
      </c>
      <c r="H134" t="s">
        <v>952</v>
      </c>
      <c r="I134" t="s">
        <v>953</v>
      </c>
      <c r="J134" t="s">
        <v>41</v>
      </c>
      <c r="K134" s="5">
        <v>3201442.72</v>
      </c>
      <c r="L134" s="5">
        <v>0</v>
      </c>
      <c r="M134" s="5">
        <v>2175583.06</v>
      </c>
      <c r="N134" s="5">
        <f>+Tabela2[[#This Row],[SREDSTVA MEHANIZMA]]+Tabela2[[#This Row],[DRUGI EU SKLADI]]+Tabela2[[#This Row],[NACIONALNI JAVNI VIRI]]</f>
        <v>5377025.7800000003</v>
      </c>
    </row>
    <row r="135" spans="1:14" x14ac:dyDescent="0.35">
      <c r="A135">
        <v>11</v>
      </c>
      <c r="B135">
        <v>70949417</v>
      </c>
      <c r="C135" t="s">
        <v>943</v>
      </c>
      <c r="D135" t="s">
        <v>944</v>
      </c>
      <c r="E135" t="s">
        <v>945</v>
      </c>
      <c r="F135" t="s">
        <v>1177</v>
      </c>
      <c r="G135" t="s">
        <v>1178</v>
      </c>
      <c r="H135" t="s">
        <v>988</v>
      </c>
      <c r="I135" t="s">
        <v>989</v>
      </c>
      <c r="J135" t="s">
        <v>70</v>
      </c>
      <c r="K135" s="5">
        <v>955691.27</v>
      </c>
      <c r="L135" s="5">
        <v>0</v>
      </c>
      <c r="M135" s="5">
        <v>210252.04</v>
      </c>
      <c r="N135" s="5">
        <f>+Tabela2[[#This Row],[SREDSTVA MEHANIZMA]]+Tabela2[[#This Row],[DRUGI EU SKLADI]]+Tabela2[[#This Row],[NACIONALNI JAVNI VIRI]]</f>
        <v>1165943.31</v>
      </c>
    </row>
    <row r="136" spans="1:14" x14ac:dyDescent="0.35">
      <c r="A136">
        <v>12</v>
      </c>
      <c r="B136">
        <v>18170692</v>
      </c>
      <c r="C136" t="s">
        <v>260</v>
      </c>
      <c r="D136" t="s">
        <v>278</v>
      </c>
      <c r="E136" t="s">
        <v>279</v>
      </c>
      <c r="F136" t="s">
        <v>1184</v>
      </c>
      <c r="G136" t="s">
        <v>1193</v>
      </c>
      <c r="H136" t="s">
        <v>280</v>
      </c>
      <c r="I136" t="s">
        <v>281</v>
      </c>
      <c r="J136" t="s">
        <v>206</v>
      </c>
      <c r="K136" s="5">
        <v>4761223.67</v>
      </c>
      <c r="L136" s="5">
        <v>0</v>
      </c>
      <c r="M136" s="5">
        <v>1011354.61</v>
      </c>
      <c r="N136" s="5">
        <f>+Tabela2[[#This Row],[SREDSTVA MEHANIZMA]]+Tabela2[[#This Row],[DRUGI EU SKLADI]]+Tabela2[[#This Row],[NACIONALNI JAVNI VIRI]]</f>
        <v>5772578.2800000003</v>
      </c>
    </row>
    <row r="137" spans="1:14" x14ac:dyDescent="0.35">
      <c r="A137">
        <v>12</v>
      </c>
      <c r="B137">
        <v>18170692</v>
      </c>
      <c r="C137" t="s">
        <v>260</v>
      </c>
      <c r="D137" t="s">
        <v>278</v>
      </c>
      <c r="E137" t="s">
        <v>279</v>
      </c>
      <c r="F137" t="s">
        <v>1184</v>
      </c>
      <c r="G137" t="s">
        <v>1193</v>
      </c>
      <c r="H137" t="s">
        <v>282</v>
      </c>
      <c r="I137" t="s">
        <v>283</v>
      </c>
      <c r="J137" t="s">
        <v>197</v>
      </c>
      <c r="K137" s="5">
        <v>5975459.8900000006</v>
      </c>
      <c r="L137" s="5">
        <v>0</v>
      </c>
      <c r="M137" s="5">
        <v>1274752.73</v>
      </c>
      <c r="N137" s="5">
        <f>+Tabela2[[#This Row],[SREDSTVA MEHANIZMA]]+Tabela2[[#This Row],[DRUGI EU SKLADI]]+Tabela2[[#This Row],[NACIONALNI JAVNI VIRI]]</f>
        <v>7250212.620000001</v>
      </c>
    </row>
    <row r="138" spans="1:14" x14ac:dyDescent="0.35">
      <c r="A138">
        <v>12</v>
      </c>
      <c r="B138">
        <v>18170692</v>
      </c>
      <c r="C138" t="s">
        <v>260</v>
      </c>
      <c r="D138" t="s">
        <v>278</v>
      </c>
      <c r="E138" t="s">
        <v>279</v>
      </c>
      <c r="F138" t="s">
        <v>1184</v>
      </c>
      <c r="G138" t="s">
        <v>1193</v>
      </c>
      <c r="H138" t="s">
        <v>289</v>
      </c>
      <c r="I138" t="s">
        <v>290</v>
      </c>
      <c r="J138" t="s">
        <v>151</v>
      </c>
      <c r="K138" s="5">
        <v>3994207.61</v>
      </c>
      <c r="L138" s="5">
        <v>0</v>
      </c>
      <c r="M138" s="5">
        <v>862955.8</v>
      </c>
      <c r="N138" s="5">
        <f>+Tabela2[[#This Row],[SREDSTVA MEHANIZMA]]+Tabela2[[#This Row],[DRUGI EU SKLADI]]+Tabela2[[#This Row],[NACIONALNI JAVNI VIRI]]</f>
        <v>4857163.41</v>
      </c>
    </row>
    <row r="139" spans="1:14" x14ac:dyDescent="0.35">
      <c r="A139">
        <v>12</v>
      </c>
      <c r="B139">
        <v>18170692</v>
      </c>
      <c r="C139" t="s">
        <v>260</v>
      </c>
      <c r="D139" t="s">
        <v>278</v>
      </c>
      <c r="E139" t="s">
        <v>279</v>
      </c>
      <c r="F139" t="s">
        <v>1184</v>
      </c>
      <c r="G139" t="s">
        <v>1193</v>
      </c>
      <c r="H139" t="s">
        <v>291</v>
      </c>
      <c r="I139" t="s">
        <v>292</v>
      </c>
      <c r="J139" t="s">
        <v>24</v>
      </c>
      <c r="K139" s="5">
        <v>2366667.73</v>
      </c>
      <c r="L139" s="5">
        <v>0</v>
      </c>
      <c r="M139" s="5">
        <v>513490.37</v>
      </c>
      <c r="N139" s="5">
        <f>+Tabela2[[#This Row],[SREDSTVA MEHANIZMA]]+Tabela2[[#This Row],[DRUGI EU SKLADI]]+Tabela2[[#This Row],[NACIONALNI JAVNI VIRI]]</f>
        <v>2880158.1</v>
      </c>
    </row>
    <row r="140" spans="1:14" x14ac:dyDescent="0.35">
      <c r="A140">
        <v>12</v>
      </c>
      <c r="B140">
        <v>18170692</v>
      </c>
      <c r="C140" t="s">
        <v>260</v>
      </c>
      <c r="D140" t="s">
        <v>278</v>
      </c>
      <c r="E140" t="s">
        <v>279</v>
      </c>
      <c r="F140" t="s">
        <v>1184</v>
      </c>
      <c r="G140" t="s">
        <v>1193</v>
      </c>
      <c r="H140" t="s">
        <v>293</v>
      </c>
      <c r="I140" t="s">
        <v>294</v>
      </c>
      <c r="J140" t="s">
        <v>201</v>
      </c>
      <c r="K140" s="5">
        <v>4871940.1399999997</v>
      </c>
      <c r="L140" s="5">
        <v>0</v>
      </c>
      <c r="M140" s="5">
        <v>1034426.17</v>
      </c>
      <c r="N140" s="5">
        <f>+Tabela2[[#This Row],[SREDSTVA MEHANIZMA]]+Tabela2[[#This Row],[DRUGI EU SKLADI]]+Tabela2[[#This Row],[NACIONALNI JAVNI VIRI]]</f>
        <v>5906366.3099999996</v>
      </c>
    </row>
    <row r="141" spans="1:14" x14ac:dyDescent="0.35">
      <c r="A141">
        <v>12</v>
      </c>
      <c r="B141">
        <v>18170692</v>
      </c>
      <c r="C141" t="s">
        <v>260</v>
      </c>
      <c r="D141" t="s">
        <v>256</v>
      </c>
      <c r="E141" t="s">
        <v>257</v>
      </c>
      <c r="F141" t="s">
        <v>1129</v>
      </c>
      <c r="G141" t="s">
        <v>1130</v>
      </c>
      <c r="H141" t="s">
        <v>258</v>
      </c>
      <c r="I141" t="s">
        <v>259</v>
      </c>
      <c r="J141" t="s">
        <v>13</v>
      </c>
      <c r="K141" s="5">
        <v>2627358.1</v>
      </c>
      <c r="L141" s="5">
        <v>0</v>
      </c>
      <c r="M141" s="5">
        <v>427389.87</v>
      </c>
      <c r="N141" s="5">
        <f>+Tabela2[[#This Row],[SREDSTVA MEHANIZMA]]+Tabela2[[#This Row],[DRUGI EU SKLADI]]+Tabela2[[#This Row],[NACIONALNI JAVNI VIRI]]</f>
        <v>3054747.97</v>
      </c>
    </row>
    <row r="142" spans="1:14" x14ac:dyDescent="0.35">
      <c r="A142">
        <v>13</v>
      </c>
      <c r="B142">
        <v>62275348</v>
      </c>
      <c r="C142" t="s">
        <v>802</v>
      </c>
      <c r="D142" t="s">
        <v>796</v>
      </c>
      <c r="E142" t="s">
        <v>797</v>
      </c>
      <c r="F142" t="s">
        <v>1187</v>
      </c>
      <c r="G142" t="s">
        <v>1196</v>
      </c>
      <c r="H142" t="s">
        <v>803</v>
      </c>
      <c r="I142" t="s">
        <v>804</v>
      </c>
      <c r="J142" t="s">
        <v>206</v>
      </c>
      <c r="K142" s="5">
        <v>8759807</v>
      </c>
      <c r="L142" s="5">
        <v>0</v>
      </c>
      <c r="M142" s="5">
        <v>18665040.379999999</v>
      </c>
      <c r="N142" s="5">
        <f>+Tabela2[[#This Row],[SREDSTVA MEHANIZMA]]+Tabela2[[#This Row],[DRUGI EU SKLADI]]+Tabela2[[#This Row],[NACIONALNI JAVNI VIRI]]</f>
        <v>27424847.379999999</v>
      </c>
    </row>
    <row r="143" spans="1:14" x14ac:dyDescent="0.35">
      <c r="A143">
        <v>14</v>
      </c>
      <c r="B143">
        <v>64524485</v>
      </c>
      <c r="C143" t="s">
        <v>805</v>
      </c>
      <c r="D143" t="s">
        <v>806</v>
      </c>
      <c r="E143" t="s">
        <v>807</v>
      </c>
      <c r="F143" t="s">
        <v>1163</v>
      </c>
      <c r="G143" t="s">
        <v>1164</v>
      </c>
      <c r="H143" t="s">
        <v>808</v>
      </c>
      <c r="I143" t="s">
        <v>809</v>
      </c>
      <c r="J143" t="s">
        <v>13</v>
      </c>
      <c r="K143" s="5">
        <v>3816612.81</v>
      </c>
      <c r="L143" s="5">
        <v>0</v>
      </c>
      <c r="M143" s="5">
        <v>616131.71</v>
      </c>
      <c r="N143" s="5">
        <f>+Tabela2[[#This Row],[SREDSTVA MEHANIZMA]]+Tabela2[[#This Row],[DRUGI EU SKLADI]]+Tabela2[[#This Row],[NACIONALNI JAVNI VIRI]]</f>
        <v>4432744.5199999996</v>
      </c>
    </row>
    <row r="144" spans="1:14" x14ac:dyDescent="0.35">
      <c r="A144">
        <v>14</v>
      </c>
      <c r="B144">
        <v>64524485</v>
      </c>
      <c r="C144" t="s">
        <v>805</v>
      </c>
      <c r="D144" t="s">
        <v>806</v>
      </c>
      <c r="E144" t="s">
        <v>807</v>
      </c>
      <c r="F144" t="s">
        <v>1163</v>
      </c>
      <c r="G144" t="s">
        <v>1164</v>
      </c>
      <c r="H144" t="s">
        <v>810</v>
      </c>
      <c r="I144" t="s">
        <v>811</v>
      </c>
      <c r="J144" t="s">
        <v>17</v>
      </c>
      <c r="K144" s="5">
        <v>633788.44999999995</v>
      </c>
      <c r="L144" s="5">
        <v>0</v>
      </c>
      <c r="M144" s="5">
        <v>67159.320000000007</v>
      </c>
      <c r="N144" s="5">
        <f>+Tabela2[[#This Row],[SREDSTVA MEHANIZMA]]+Tabela2[[#This Row],[DRUGI EU SKLADI]]+Tabela2[[#This Row],[NACIONALNI JAVNI VIRI]]</f>
        <v>700947.77</v>
      </c>
    </row>
    <row r="145" spans="1:14" x14ac:dyDescent="0.35">
      <c r="A145">
        <v>14</v>
      </c>
      <c r="B145">
        <v>64524485</v>
      </c>
      <c r="C145" t="s">
        <v>805</v>
      </c>
      <c r="D145" t="s">
        <v>806</v>
      </c>
      <c r="E145" t="s">
        <v>807</v>
      </c>
      <c r="F145" t="s">
        <v>1163</v>
      </c>
      <c r="G145" t="s">
        <v>1164</v>
      </c>
      <c r="H145" t="s">
        <v>812</v>
      </c>
      <c r="I145" t="s">
        <v>813</v>
      </c>
      <c r="J145" t="s">
        <v>814</v>
      </c>
      <c r="K145" s="5">
        <v>15200778.539999999</v>
      </c>
      <c r="L145" s="5">
        <v>0</v>
      </c>
      <c r="M145" s="5">
        <v>3230536.65</v>
      </c>
      <c r="N145" s="5">
        <f>+Tabela2[[#This Row],[SREDSTVA MEHANIZMA]]+Tabela2[[#This Row],[DRUGI EU SKLADI]]+Tabela2[[#This Row],[NACIONALNI JAVNI VIRI]]</f>
        <v>18431315.189999998</v>
      </c>
    </row>
    <row r="146" spans="1:14" x14ac:dyDescent="0.35">
      <c r="A146">
        <v>14</v>
      </c>
      <c r="B146">
        <v>64524485</v>
      </c>
      <c r="C146" t="s">
        <v>805</v>
      </c>
      <c r="D146" t="s">
        <v>823</v>
      </c>
      <c r="E146" t="s">
        <v>824</v>
      </c>
      <c r="F146" t="s">
        <v>1165</v>
      </c>
      <c r="G146" t="s">
        <v>1166</v>
      </c>
      <c r="H146" t="s">
        <v>825</v>
      </c>
      <c r="I146" t="s">
        <v>826</v>
      </c>
      <c r="J146" t="s">
        <v>13</v>
      </c>
      <c r="K146" s="5">
        <v>1067486.6100000001</v>
      </c>
      <c r="L146" s="5">
        <v>0</v>
      </c>
      <c r="M146" s="5">
        <v>43881.38</v>
      </c>
      <c r="N146" s="5">
        <f>+Tabela2[[#This Row],[SREDSTVA MEHANIZMA]]+Tabela2[[#This Row],[DRUGI EU SKLADI]]+Tabela2[[#This Row],[NACIONALNI JAVNI VIRI]]</f>
        <v>1111367.99</v>
      </c>
    </row>
    <row r="147" spans="1:14" x14ac:dyDescent="0.35">
      <c r="A147">
        <v>14</v>
      </c>
      <c r="B147">
        <v>64524485</v>
      </c>
      <c r="C147" t="s">
        <v>805</v>
      </c>
      <c r="D147" t="s">
        <v>823</v>
      </c>
      <c r="E147" t="s">
        <v>824</v>
      </c>
      <c r="F147" t="s">
        <v>1165</v>
      </c>
      <c r="G147" t="s">
        <v>1166</v>
      </c>
      <c r="H147" t="s">
        <v>837</v>
      </c>
      <c r="I147" t="s">
        <v>838</v>
      </c>
      <c r="J147" t="s">
        <v>17</v>
      </c>
      <c r="K147" s="5">
        <v>666363.56999999995</v>
      </c>
      <c r="L147" s="5">
        <v>0</v>
      </c>
      <c r="M147" s="5">
        <v>48547.65</v>
      </c>
      <c r="N147" s="5">
        <f>+Tabela2[[#This Row],[SREDSTVA MEHANIZMA]]+Tabela2[[#This Row],[DRUGI EU SKLADI]]+Tabela2[[#This Row],[NACIONALNI JAVNI VIRI]]</f>
        <v>714911.22</v>
      </c>
    </row>
    <row r="148" spans="1:14" x14ac:dyDescent="0.35">
      <c r="A148">
        <v>14</v>
      </c>
      <c r="B148">
        <v>64524485</v>
      </c>
      <c r="C148" t="s">
        <v>805</v>
      </c>
      <c r="D148" t="s">
        <v>823</v>
      </c>
      <c r="E148" t="s">
        <v>824</v>
      </c>
      <c r="F148" t="s">
        <v>1165</v>
      </c>
      <c r="G148" t="s">
        <v>1166</v>
      </c>
      <c r="H148" t="s">
        <v>1061</v>
      </c>
      <c r="I148" t="s">
        <v>1062</v>
      </c>
      <c r="J148" t="s">
        <v>17</v>
      </c>
      <c r="K148" s="5">
        <v>282795</v>
      </c>
      <c r="L148" s="5">
        <v>0</v>
      </c>
      <c r="M148" s="5">
        <v>62214.9</v>
      </c>
      <c r="N148" s="5">
        <f>+Tabela2[[#This Row],[SREDSTVA MEHANIZMA]]+Tabela2[[#This Row],[DRUGI EU SKLADI]]+Tabela2[[#This Row],[NACIONALNI JAVNI VIRI]]</f>
        <v>345009.9</v>
      </c>
    </row>
    <row r="149" spans="1:14" x14ac:dyDescent="0.35">
      <c r="A149">
        <v>15</v>
      </c>
      <c r="B149">
        <v>49977725</v>
      </c>
      <c r="C149" t="s">
        <v>114</v>
      </c>
      <c r="D149" t="s">
        <v>478</v>
      </c>
      <c r="E149" t="s">
        <v>479</v>
      </c>
      <c r="F149" t="s">
        <v>1145</v>
      </c>
      <c r="G149" t="s">
        <v>1146</v>
      </c>
      <c r="H149" t="s">
        <v>490</v>
      </c>
      <c r="I149" t="s">
        <v>481</v>
      </c>
      <c r="J149" t="s">
        <v>10</v>
      </c>
      <c r="K149" s="5">
        <v>6937322.4000000004</v>
      </c>
      <c r="L149" s="5">
        <v>0</v>
      </c>
      <c r="M149" s="5">
        <v>0</v>
      </c>
      <c r="N149" s="5">
        <f>+Tabela2[[#This Row],[SREDSTVA MEHANIZMA]]+Tabela2[[#This Row],[DRUGI EU SKLADI]]+Tabela2[[#This Row],[NACIONALNI JAVNI VIRI]]</f>
        <v>6937322.4000000004</v>
      </c>
    </row>
    <row r="150" spans="1:14" x14ac:dyDescent="0.35">
      <c r="A150">
        <v>15</v>
      </c>
      <c r="B150">
        <v>49977725</v>
      </c>
      <c r="C150" t="s">
        <v>114</v>
      </c>
      <c r="D150" t="s">
        <v>478</v>
      </c>
      <c r="E150" t="s">
        <v>479</v>
      </c>
      <c r="F150" t="s">
        <v>1145</v>
      </c>
      <c r="G150" t="s">
        <v>1146</v>
      </c>
      <c r="H150" t="s">
        <v>531</v>
      </c>
      <c r="I150" t="s">
        <v>532</v>
      </c>
      <c r="J150" t="s">
        <v>10</v>
      </c>
      <c r="K150" s="5">
        <v>1732639</v>
      </c>
      <c r="L150" s="5">
        <v>0</v>
      </c>
      <c r="M150" s="5">
        <v>0</v>
      </c>
      <c r="N150" s="5">
        <f>+Tabela2[[#This Row],[SREDSTVA MEHANIZMA]]+Tabela2[[#This Row],[DRUGI EU SKLADI]]+Tabela2[[#This Row],[NACIONALNI JAVNI VIRI]]</f>
        <v>1732639</v>
      </c>
    </row>
    <row r="151" spans="1:14" x14ac:dyDescent="0.35">
      <c r="A151">
        <v>15</v>
      </c>
      <c r="B151">
        <v>49977725</v>
      </c>
      <c r="C151" t="s">
        <v>114</v>
      </c>
      <c r="D151" t="s">
        <v>59</v>
      </c>
      <c r="E151" t="s">
        <v>60</v>
      </c>
      <c r="F151" t="s">
        <v>1105</v>
      </c>
      <c r="G151" t="s">
        <v>1106</v>
      </c>
      <c r="H151" t="s">
        <v>584</v>
      </c>
      <c r="I151" t="s">
        <v>585</v>
      </c>
      <c r="J151" t="s">
        <v>586</v>
      </c>
      <c r="K151" s="5">
        <v>393391.56</v>
      </c>
      <c r="L151" s="5">
        <v>0</v>
      </c>
      <c r="M151" s="5">
        <v>0</v>
      </c>
      <c r="N151" s="5">
        <f>+Tabela2[[#This Row],[SREDSTVA MEHANIZMA]]+Tabela2[[#This Row],[DRUGI EU SKLADI]]+Tabela2[[#This Row],[NACIONALNI JAVNI VIRI]]</f>
        <v>393391.56</v>
      </c>
    </row>
    <row r="152" spans="1:14" x14ac:dyDescent="0.35">
      <c r="A152">
        <v>15</v>
      </c>
      <c r="B152">
        <v>49977725</v>
      </c>
      <c r="C152" t="s">
        <v>114</v>
      </c>
      <c r="D152" t="s">
        <v>59</v>
      </c>
      <c r="E152" t="s">
        <v>60</v>
      </c>
      <c r="F152" t="s">
        <v>1105</v>
      </c>
      <c r="G152" t="s">
        <v>1106</v>
      </c>
      <c r="H152" t="s">
        <v>589</v>
      </c>
      <c r="I152" t="s">
        <v>590</v>
      </c>
      <c r="J152" t="s">
        <v>591</v>
      </c>
      <c r="K152" s="5">
        <v>146106.81</v>
      </c>
      <c r="L152" s="5">
        <v>0</v>
      </c>
      <c r="M152" s="5">
        <v>0</v>
      </c>
      <c r="N152" s="5">
        <f>+Tabela2[[#This Row],[SREDSTVA MEHANIZMA]]+Tabela2[[#This Row],[DRUGI EU SKLADI]]+Tabela2[[#This Row],[NACIONALNI JAVNI VIRI]]</f>
        <v>146106.81</v>
      </c>
    </row>
    <row r="153" spans="1:14" x14ac:dyDescent="0.35">
      <c r="A153">
        <v>15</v>
      </c>
      <c r="B153">
        <v>49977725</v>
      </c>
      <c r="C153" t="s">
        <v>114</v>
      </c>
      <c r="D153" t="s">
        <v>112</v>
      </c>
      <c r="E153" t="s">
        <v>113</v>
      </c>
      <c r="F153" t="s">
        <v>1111</v>
      </c>
      <c r="G153" t="s">
        <v>1112</v>
      </c>
      <c r="H153" t="s">
        <v>115</v>
      </c>
      <c r="I153" t="s">
        <v>116</v>
      </c>
      <c r="J153" t="s">
        <v>117</v>
      </c>
      <c r="K153" s="5">
        <v>111241.01</v>
      </c>
      <c r="L153" s="5">
        <v>0</v>
      </c>
      <c r="M153" s="5">
        <v>0</v>
      </c>
      <c r="N153" s="5">
        <f>+Tabela2[[#This Row],[SREDSTVA MEHANIZMA]]+Tabela2[[#This Row],[DRUGI EU SKLADI]]+Tabela2[[#This Row],[NACIONALNI JAVNI VIRI]]</f>
        <v>111241.01</v>
      </c>
    </row>
    <row r="154" spans="1:14" x14ac:dyDescent="0.35">
      <c r="A154">
        <v>15</v>
      </c>
      <c r="B154">
        <v>49977725</v>
      </c>
      <c r="C154" t="s">
        <v>114</v>
      </c>
      <c r="D154" t="s">
        <v>476</v>
      </c>
      <c r="E154" t="s">
        <v>477</v>
      </c>
      <c r="F154" t="s">
        <v>1143</v>
      </c>
      <c r="G154" t="s">
        <v>1144</v>
      </c>
      <c r="H154" t="s">
        <v>490</v>
      </c>
      <c r="I154" t="s">
        <v>481</v>
      </c>
      <c r="J154" t="s">
        <v>10</v>
      </c>
      <c r="K154" s="5">
        <v>6927893.5999999996</v>
      </c>
      <c r="L154" s="5">
        <v>0</v>
      </c>
      <c r="M154" s="5">
        <v>0</v>
      </c>
      <c r="N154" s="5">
        <f>+Tabela2[[#This Row],[SREDSTVA MEHANIZMA]]+Tabela2[[#This Row],[DRUGI EU SKLADI]]+Tabela2[[#This Row],[NACIONALNI JAVNI VIRI]]</f>
        <v>6927893.5999999996</v>
      </c>
    </row>
    <row r="155" spans="1:14" x14ac:dyDescent="0.35">
      <c r="A155">
        <v>15</v>
      </c>
      <c r="B155">
        <v>49977725</v>
      </c>
      <c r="C155" t="s">
        <v>114</v>
      </c>
      <c r="D155" t="s">
        <v>476</v>
      </c>
      <c r="E155" t="s">
        <v>477</v>
      </c>
      <c r="F155" t="s">
        <v>1143</v>
      </c>
      <c r="G155" t="s">
        <v>1144</v>
      </c>
      <c r="H155" t="s">
        <v>531</v>
      </c>
      <c r="I155" t="s">
        <v>532</v>
      </c>
      <c r="J155" t="s">
        <v>10</v>
      </c>
      <c r="K155" s="5">
        <v>3512306</v>
      </c>
      <c r="L155" s="5">
        <v>0</v>
      </c>
      <c r="M155" s="5">
        <v>0</v>
      </c>
      <c r="N155" s="5">
        <f>+Tabela2[[#This Row],[SREDSTVA MEHANIZMA]]+Tabela2[[#This Row],[DRUGI EU SKLADI]]+Tabela2[[#This Row],[NACIONALNI JAVNI VIRI]]</f>
        <v>3512306</v>
      </c>
    </row>
    <row r="156" spans="1:14" x14ac:dyDescent="0.35">
      <c r="A156">
        <v>15</v>
      </c>
      <c r="B156">
        <v>49977725</v>
      </c>
      <c r="C156" t="s">
        <v>114</v>
      </c>
      <c r="D156" t="s">
        <v>476</v>
      </c>
      <c r="E156" t="s">
        <v>477</v>
      </c>
      <c r="F156" t="s">
        <v>1143</v>
      </c>
      <c r="G156" t="s">
        <v>1144</v>
      </c>
      <c r="H156" t="s">
        <v>545</v>
      </c>
      <c r="I156" t="s">
        <v>546</v>
      </c>
      <c r="J156" t="s">
        <v>10</v>
      </c>
      <c r="K156" s="5">
        <v>4750773.5</v>
      </c>
      <c r="L156" s="5">
        <v>0</v>
      </c>
      <c r="M156" s="5">
        <v>0</v>
      </c>
      <c r="N156" s="5">
        <f>+Tabela2[[#This Row],[SREDSTVA MEHANIZMA]]+Tabela2[[#This Row],[DRUGI EU SKLADI]]+Tabela2[[#This Row],[NACIONALNI JAVNI VIRI]]</f>
        <v>4750773.5</v>
      </c>
    </row>
    <row r="157" spans="1:14" x14ac:dyDescent="0.35">
      <c r="A157">
        <v>15</v>
      </c>
      <c r="B157">
        <v>49977725</v>
      </c>
      <c r="C157" t="s">
        <v>114</v>
      </c>
      <c r="D157" t="s">
        <v>471</v>
      </c>
      <c r="E157" t="s">
        <v>472</v>
      </c>
      <c r="F157" t="s">
        <v>1141</v>
      </c>
      <c r="G157" t="s">
        <v>1142</v>
      </c>
      <c r="H157" t="s">
        <v>473</v>
      </c>
      <c r="I157" t="s">
        <v>474</v>
      </c>
      <c r="J157" t="s">
        <v>17</v>
      </c>
      <c r="K157" s="5">
        <v>7200</v>
      </c>
      <c r="L157" s="5">
        <v>0</v>
      </c>
      <c r="M157" s="5">
        <v>0</v>
      </c>
      <c r="N157" s="5">
        <f>+Tabela2[[#This Row],[SREDSTVA MEHANIZMA]]+Tabela2[[#This Row],[DRUGI EU SKLADI]]+Tabela2[[#This Row],[NACIONALNI JAVNI VIRI]]</f>
        <v>7200</v>
      </c>
    </row>
    <row r="158" spans="1:14" x14ac:dyDescent="0.35">
      <c r="A158">
        <v>15</v>
      </c>
      <c r="B158">
        <v>49977725</v>
      </c>
      <c r="C158" t="s">
        <v>114</v>
      </c>
      <c r="D158" t="s">
        <v>471</v>
      </c>
      <c r="E158" t="s">
        <v>472</v>
      </c>
      <c r="F158" t="s">
        <v>1141</v>
      </c>
      <c r="G158" t="s">
        <v>1142</v>
      </c>
      <c r="H158" t="s">
        <v>587</v>
      </c>
      <c r="I158" t="s">
        <v>588</v>
      </c>
      <c r="J158" t="s">
        <v>40</v>
      </c>
      <c r="K158" s="5">
        <v>90470.52</v>
      </c>
      <c r="L158" s="5">
        <v>0</v>
      </c>
      <c r="M158" s="5">
        <v>0</v>
      </c>
      <c r="N158" s="5">
        <f>+Tabela2[[#This Row],[SREDSTVA MEHANIZMA]]+Tabela2[[#This Row],[DRUGI EU SKLADI]]+Tabela2[[#This Row],[NACIONALNI JAVNI VIRI]]</f>
        <v>90470.52</v>
      </c>
    </row>
    <row r="159" spans="1:14" x14ac:dyDescent="0.35">
      <c r="A159">
        <v>15</v>
      </c>
      <c r="B159">
        <v>49977725</v>
      </c>
      <c r="C159" t="s">
        <v>114</v>
      </c>
      <c r="D159" t="s">
        <v>471</v>
      </c>
      <c r="E159" t="s">
        <v>472</v>
      </c>
      <c r="F159" t="s">
        <v>1141</v>
      </c>
      <c r="G159" t="s">
        <v>1142</v>
      </c>
      <c r="H159" t="s">
        <v>592</v>
      </c>
      <c r="I159" t="s">
        <v>593</v>
      </c>
      <c r="J159" t="s">
        <v>74</v>
      </c>
      <c r="K159" s="5">
        <v>176189.94</v>
      </c>
      <c r="L159" s="5">
        <v>0</v>
      </c>
      <c r="M159" s="5">
        <v>0</v>
      </c>
      <c r="N159" s="5">
        <f>+Tabela2[[#This Row],[SREDSTVA MEHANIZMA]]+Tabela2[[#This Row],[DRUGI EU SKLADI]]+Tabela2[[#This Row],[NACIONALNI JAVNI VIRI]]</f>
        <v>176189.94</v>
      </c>
    </row>
    <row r="160" spans="1:14" x14ac:dyDescent="0.35">
      <c r="A160">
        <v>15</v>
      </c>
      <c r="B160">
        <v>49977725</v>
      </c>
      <c r="C160" t="s">
        <v>114</v>
      </c>
      <c r="D160" t="s">
        <v>471</v>
      </c>
      <c r="E160" t="s">
        <v>472</v>
      </c>
      <c r="F160" t="s">
        <v>1141</v>
      </c>
      <c r="G160" t="s">
        <v>1142</v>
      </c>
      <c r="H160" t="s">
        <v>594</v>
      </c>
      <c r="I160" t="s">
        <v>595</v>
      </c>
      <c r="J160" t="s">
        <v>596</v>
      </c>
      <c r="K160" s="5">
        <v>427907</v>
      </c>
      <c r="L160" s="5">
        <v>0</v>
      </c>
      <c r="M160" s="5">
        <v>0</v>
      </c>
      <c r="N160" s="5">
        <f>+Tabela2[[#This Row],[SREDSTVA MEHANIZMA]]+Tabela2[[#This Row],[DRUGI EU SKLADI]]+Tabela2[[#This Row],[NACIONALNI JAVNI VIRI]]</f>
        <v>427907</v>
      </c>
    </row>
    <row r="161" spans="1:14" x14ac:dyDescent="0.35">
      <c r="A161">
        <v>16</v>
      </c>
      <c r="B161">
        <v>47429518</v>
      </c>
      <c r="C161" t="s">
        <v>49</v>
      </c>
      <c r="D161" t="s">
        <v>59</v>
      </c>
      <c r="E161" t="s">
        <v>60</v>
      </c>
      <c r="F161" t="s">
        <v>1105</v>
      </c>
      <c r="G161" t="s">
        <v>1106</v>
      </c>
      <c r="H161" t="s">
        <v>61</v>
      </c>
      <c r="I161" t="s">
        <v>62</v>
      </c>
      <c r="J161" t="s">
        <v>63</v>
      </c>
      <c r="K161" s="5">
        <v>357085</v>
      </c>
      <c r="L161" s="5">
        <v>0</v>
      </c>
      <c r="M161" s="5">
        <v>78558.7</v>
      </c>
      <c r="N161" s="5">
        <f>+Tabela2[[#This Row],[SREDSTVA MEHANIZMA]]+Tabela2[[#This Row],[DRUGI EU SKLADI]]+Tabela2[[#This Row],[NACIONALNI JAVNI VIRI]]</f>
        <v>435643.7</v>
      </c>
    </row>
    <row r="162" spans="1:14" x14ac:dyDescent="0.35">
      <c r="A162">
        <v>16</v>
      </c>
      <c r="B162">
        <v>47429518</v>
      </c>
      <c r="C162" t="s">
        <v>49</v>
      </c>
      <c r="D162" t="s">
        <v>47</v>
      </c>
      <c r="E162" t="s">
        <v>48</v>
      </c>
      <c r="F162" t="s">
        <v>1103</v>
      </c>
      <c r="G162" t="s">
        <v>1104</v>
      </c>
      <c r="H162" t="s">
        <v>1093</v>
      </c>
      <c r="I162" t="s">
        <v>1094</v>
      </c>
      <c r="J162" t="s">
        <v>13</v>
      </c>
      <c r="K162" s="5">
        <v>6077957.5199999996</v>
      </c>
      <c r="L162" s="5">
        <v>0</v>
      </c>
      <c r="M162" s="5">
        <v>1337150.6499999999</v>
      </c>
      <c r="N162" s="5">
        <f>+Tabela2[[#This Row],[SREDSTVA MEHANIZMA]]+Tabela2[[#This Row],[DRUGI EU SKLADI]]+Tabela2[[#This Row],[NACIONALNI JAVNI VIRI]]</f>
        <v>7415108.1699999999</v>
      </c>
    </row>
    <row r="163" spans="1:14" x14ac:dyDescent="0.35">
      <c r="A163">
        <v>16</v>
      </c>
      <c r="B163">
        <v>47429518</v>
      </c>
      <c r="C163" t="s">
        <v>49</v>
      </c>
      <c r="D163" t="s">
        <v>47</v>
      </c>
      <c r="E163" t="s">
        <v>48</v>
      </c>
      <c r="F163" t="s">
        <v>1103</v>
      </c>
      <c r="G163" t="s">
        <v>1104</v>
      </c>
      <c r="H163" t="s">
        <v>50</v>
      </c>
      <c r="I163" t="s">
        <v>51</v>
      </c>
      <c r="J163" t="s">
        <v>52</v>
      </c>
      <c r="K163" s="5">
        <v>1046419.2000000001</v>
      </c>
      <c r="L163" s="5">
        <v>0</v>
      </c>
      <c r="M163" s="5">
        <v>228625.76</v>
      </c>
      <c r="N163" s="5">
        <f>+Tabela2[[#This Row],[SREDSTVA MEHANIZMA]]+Tabela2[[#This Row],[DRUGI EU SKLADI]]+Tabela2[[#This Row],[NACIONALNI JAVNI VIRI]]</f>
        <v>1275044.96</v>
      </c>
    </row>
    <row r="164" spans="1:14" x14ac:dyDescent="0.35">
      <c r="A164">
        <v>16</v>
      </c>
      <c r="B164">
        <v>47429518</v>
      </c>
      <c r="C164" t="s">
        <v>49</v>
      </c>
      <c r="D164" t="s">
        <v>47</v>
      </c>
      <c r="E164" t="s">
        <v>48</v>
      </c>
      <c r="F164" t="s">
        <v>1103</v>
      </c>
      <c r="G164" t="s">
        <v>1104</v>
      </c>
      <c r="H164" t="s">
        <v>53</v>
      </c>
      <c r="I164" t="s">
        <v>54</v>
      </c>
      <c r="J164" t="s">
        <v>13</v>
      </c>
      <c r="K164" s="5">
        <v>3388917.3</v>
      </c>
      <c r="L164" s="5">
        <v>0</v>
      </c>
      <c r="M164" s="5">
        <v>745561.81</v>
      </c>
      <c r="N164" s="5">
        <f>+Tabela2[[#This Row],[SREDSTVA MEHANIZMA]]+Tabela2[[#This Row],[DRUGI EU SKLADI]]+Tabela2[[#This Row],[NACIONALNI JAVNI VIRI]]</f>
        <v>4134479.11</v>
      </c>
    </row>
    <row r="165" spans="1:14" x14ac:dyDescent="0.35">
      <c r="A165">
        <v>16</v>
      </c>
      <c r="B165">
        <v>47429518</v>
      </c>
      <c r="C165" t="s">
        <v>49</v>
      </c>
      <c r="D165" t="s">
        <v>47</v>
      </c>
      <c r="E165" t="s">
        <v>48</v>
      </c>
      <c r="F165" t="s">
        <v>1103</v>
      </c>
      <c r="G165" t="s">
        <v>1104</v>
      </c>
      <c r="H165" t="s">
        <v>55</v>
      </c>
      <c r="I165" t="s">
        <v>56</v>
      </c>
      <c r="J165" t="s">
        <v>17</v>
      </c>
      <c r="K165" s="5">
        <v>1156138.1100000001</v>
      </c>
      <c r="L165" s="5">
        <v>0</v>
      </c>
      <c r="M165" s="5">
        <v>254350.38</v>
      </c>
      <c r="N165" s="5">
        <f>+Tabela2[[#This Row],[SREDSTVA MEHANIZMA]]+Tabela2[[#This Row],[DRUGI EU SKLADI]]+Tabela2[[#This Row],[NACIONALNI JAVNI VIRI]]</f>
        <v>1410488.4900000002</v>
      </c>
    </row>
    <row r="166" spans="1:14" x14ac:dyDescent="0.35">
      <c r="A166">
        <v>16</v>
      </c>
      <c r="B166">
        <v>47429518</v>
      </c>
      <c r="C166" t="s">
        <v>49</v>
      </c>
      <c r="D166" t="s">
        <v>47</v>
      </c>
      <c r="E166" t="s">
        <v>48</v>
      </c>
      <c r="F166" t="s">
        <v>1103</v>
      </c>
      <c r="G166" t="s">
        <v>1104</v>
      </c>
      <c r="H166" t="s">
        <v>57</v>
      </c>
      <c r="I166" t="s">
        <v>58</v>
      </c>
      <c r="J166" t="s">
        <v>13</v>
      </c>
      <c r="K166" s="5">
        <v>7682236.0499999998</v>
      </c>
      <c r="L166" s="5">
        <v>0</v>
      </c>
      <c r="M166" s="5">
        <v>1585001.05</v>
      </c>
      <c r="N166" s="5">
        <f>+Tabela2[[#This Row],[SREDSTVA MEHANIZMA]]+Tabela2[[#This Row],[DRUGI EU SKLADI]]+Tabela2[[#This Row],[NACIONALNI JAVNI VIRI]]</f>
        <v>9267237.0999999996</v>
      </c>
    </row>
    <row r="167" spans="1:14" x14ac:dyDescent="0.35">
      <c r="A167">
        <v>17</v>
      </c>
      <c r="B167">
        <v>56084382</v>
      </c>
      <c r="C167" t="s">
        <v>261</v>
      </c>
      <c r="D167" t="s">
        <v>256</v>
      </c>
      <c r="E167" t="s">
        <v>257</v>
      </c>
      <c r="F167" t="s">
        <v>1129</v>
      </c>
      <c r="G167" t="s">
        <v>1130</v>
      </c>
      <c r="H167" t="s">
        <v>258</v>
      </c>
      <c r="I167" t="s">
        <v>259</v>
      </c>
      <c r="J167" t="s">
        <v>13</v>
      </c>
      <c r="K167" s="5">
        <v>19699069.260000002</v>
      </c>
      <c r="L167" s="5">
        <v>0</v>
      </c>
      <c r="M167" s="5">
        <v>3876828.71</v>
      </c>
      <c r="N167" s="5">
        <f>+Tabela2[[#This Row],[SREDSTVA MEHANIZMA]]+Tabela2[[#This Row],[DRUGI EU SKLADI]]+Tabela2[[#This Row],[NACIONALNI JAVNI VIRI]]</f>
        <v>23575897.970000003</v>
      </c>
    </row>
    <row r="168" spans="1:14" x14ac:dyDescent="0.35">
      <c r="A168">
        <v>18</v>
      </c>
      <c r="B168">
        <v>53318862</v>
      </c>
      <c r="C168" t="s">
        <v>555</v>
      </c>
      <c r="D168" t="s">
        <v>503</v>
      </c>
      <c r="E168" t="s">
        <v>504</v>
      </c>
      <c r="F168" t="s">
        <v>1147</v>
      </c>
      <c r="G168" t="s">
        <v>1148</v>
      </c>
      <c r="H168" t="s">
        <v>556</v>
      </c>
      <c r="I168" t="s">
        <v>557</v>
      </c>
      <c r="J168" t="s">
        <v>558</v>
      </c>
      <c r="K168" s="5">
        <v>162936</v>
      </c>
      <c r="L168" s="5">
        <v>0</v>
      </c>
      <c r="M168" s="5">
        <v>0</v>
      </c>
      <c r="N168" s="5">
        <f>+Tabela2[[#This Row],[SREDSTVA MEHANIZMA]]+Tabela2[[#This Row],[DRUGI EU SKLADI]]+Tabela2[[#This Row],[NACIONALNI JAVNI VIRI]]</f>
        <v>162936</v>
      </c>
    </row>
    <row r="169" spans="1:14" x14ac:dyDescent="0.35">
      <c r="A169">
        <v>18</v>
      </c>
      <c r="B169">
        <v>53318862</v>
      </c>
      <c r="C169" t="s">
        <v>555</v>
      </c>
      <c r="D169" t="s">
        <v>683</v>
      </c>
      <c r="E169" t="s">
        <v>684</v>
      </c>
      <c r="F169" t="s">
        <v>1157</v>
      </c>
      <c r="G169" t="s">
        <v>1158</v>
      </c>
      <c r="H169" t="s">
        <v>691</v>
      </c>
      <c r="I169" t="s">
        <v>692</v>
      </c>
      <c r="J169" t="s">
        <v>144</v>
      </c>
      <c r="K169" s="5">
        <v>2526540.7799999998</v>
      </c>
      <c r="L169" s="5">
        <v>0</v>
      </c>
      <c r="M169" s="5">
        <v>1423981.28</v>
      </c>
      <c r="N169" s="5">
        <f>+Tabela2[[#This Row],[SREDSTVA MEHANIZMA]]+Tabela2[[#This Row],[DRUGI EU SKLADI]]+Tabela2[[#This Row],[NACIONALNI JAVNI VIRI]]</f>
        <v>3950522.0599999996</v>
      </c>
    </row>
    <row r="170" spans="1:14" x14ac:dyDescent="0.35">
      <c r="A170">
        <v>18</v>
      </c>
      <c r="B170">
        <v>53318862</v>
      </c>
      <c r="C170" t="s">
        <v>555</v>
      </c>
      <c r="D170" t="s">
        <v>683</v>
      </c>
      <c r="E170" t="s">
        <v>684</v>
      </c>
      <c r="F170" t="s">
        <v>1157</v>
      </c>
      <c r="G170" t="s">
        <v>1158</v>
      </c>
      <c r="H170" t="s">
        <v>693</v>
      </c>
      <c r="I170" t="s">
        <v>694</v>
      </c>
      <c r="J170" t="s">
        <v>208</v>
      </c>
      <c r="K170" s="5">
        <v>6610614.6200000001</v>
      </c>
      <c r="L170" s="5">
        <v>0</v>
      </c>
      <c r="M170" s="5">
        <v>1680864.3900000001</v>
      </c>
      <c r="N170" s="5">
        <f>+Tabela2[[#This Row],[SREDSTVA MEHANIZMA]]+Tabela2[[#This Row],[DRUGI EU SKLADI]]+Tabela2[[#This Row],[NACIONALNI JAVNI VIRI]]</f>
        <v>8291479.0099999998</v>
      </c>
    </row>
    <row r="171" spans="1:14" x14ac:dyDescent="0.35">
      <c r="A171">
        <v>18</v>
      </c>
      <c r="B171">
        <v>53318862</v>
      </c>
      <c r="C171" t="s">
        <v>555</v>
      </c>
      <c r="D171" t="s">
        <v>683</v>
      </c>
      <c r="E171" t="s">
        <v>684</v>
      </c>
      <c r="F171" t="s">
        <v>1157</v>
      </c>
      <c r="G171" t="s">
        <v>1158</v>
      </c>
      <c r="H171" t="s">
        <v>697</v>
      </c>
      <c r="I171" t="s">
        <v>698</v>
      </c>
      <c r="J171" t="s">
        <v>298</v>
      </c>
      <c r="K171" s="5">
        <v>6629675.96</v>
      </c>
      <c r="L171" s="5">
        <v>0</v>
      </c>
      <c r="M171" s="5">
        <v>3123329.94</v>
      </c>
      <c r="N171" s="5">
        <f>+Tabela2[[#This Row],[SREDSTVA MEHANIZMA]]+Tabela2[[#This Row],[DRUGI EU SKLADI]]+Tabela2[[#This Row],[NACIONALNI JAVNI VIRI]]</f>
        <v>9753005.9000000004</v>
      </c>
    </row>
    <row r="172" spans="1:14" x14ac:dyDescent="0.35">
      <c r="A172">
        <v>19</v>
      </c>
      <c r="B172">
        <v>46419853</v>
      </c>
      <c r="C172" t="s">
        <v>485</v>
      </c>
      <c r="D172" t="s">
        <v>478</v>
      </c>
      <c r="E172" t="s">
        <v>479</v>
      </c>
      <c r="F172" t="s">
        <v>1145</v>
      </c>
      <c r="G172" t="s">
        <v>1146</v>
      </c>
      <c r="H172" t="s">
        <v>486</v>
      </c>
      <c r="I172" t="s">
        <v>481</v>
      </c>
      <c r="J172" t="s">
        <v>111</v>
      </c>
      <c r="K172" s="5">
        <v>4770112</v>
      </c>
      <c r="L172" s="5">
        <v>0</v>
      </c>
      <c r="M172" s="5">
        <v>0</v>
      </c>
      <c r="N172" s="5">
        <f>+Tabela2[[#This Row],[SREDSTVA MEHANIZMA]]+Tabela2[[#This Row],[DRUGI EU SKLADI]]+Tabela2[[#This Row],[NACIONALNI JAVNI VIRI]]</f>
        <v>4770112</v>
      </c>
    </row>
    <row r="173" spans="1:14" x14ac:dyDescent="0.35">
      <c r="A173">
        <v>19</v>
      </c>
      <c r="B173">
        <v>46419853</v>
      </c>
      <c r="C173" t="s">
        <v>485</v>
      </c>
      <c r="D173" t="s">
        <v>478</v>
      </c>
      <c r="E173" t="s">
        <v>479</v>
      </c>
      <c r="F173" t="s">
        <v>1145</v>
      </c>
      <c r="G173" t="s">
        <v>1146</v>
      </c>
      <c r="H173" t="s">
        <v>528</v>
      </c>
      <c r="I173" t="s">
        <v>529</v>
      </c>
      <c r="J173" t="s">
        <v>530</v>
      </c>
      <c r="K173" s="5">
        <v>3697618</v>
      </c>
      <c r="L173" s="5">
        <v>0</v>
      </c>
      <c r="M173" s="5">
        <v>0</v>
      </c>
      <c r="N173" s="5">
        <f>+Tabela2[[#This Row],[SREDSTVA MEHANIZMA]]+Tabela2[[#This Row],[DRUGI EU SKLADI]]+Tabela2[[#This Row],[NACIONALNI JAVNI VIRI]]</f>
        <v>3697618</v>
      </c>
    </row>
    <row r="174" spans="1:14" x14ac:dyDescent="0.35">
      <c r="A174">
        <v>19</v>
      </c>
      <c r="B174">
        <v>46419853</v>
      </c>
      <c r="C174" t="s">
        <v>485</v>
      </c>
      <c r="D174" t="s">
        <v>476</v>
      </c>
      <c r="E174" t="s">
        <v>477</v>
      </c>
      <c r="F174" t="s">
        <v>1143</v>
      </c>
      <c r="G174" t="s">
        <v>1144</v>
      </c>
      <c r="H174" t="s">
        <v>528</v>
      </c>
      <c r="I174" t="s">
        <v>529</v>
      </c>
      <c r="J174" t="s">
        <v>530</v>
      </c>
      <c r="K174" s="5">
        <v>7672972.8300000001</v>
      </c>
      <c r="L174" s="5">
        <v>0</v>
      </c>
      <c r="M174" s="5">
        <v>0</v>
      </c>
      <c r="N174" s="5">
        <f>+Tabela2[[#This Row],[SREDSTVA MEHANIZMA]]+Tabela2[[#This Row],[DRUGI EU SKLADI]]+Tabela2[[#This Row],[NACIONALNI JAVNI VIRI]]</f>
        <v>7672972.8300000001</v>
      </c>
    </row>
    <row r="175" spans="1:14" x14ac:dyDescent="0.35">
      <c r="A175">
        <v>19</v>
      </c>
      <c r="B175">
        <v>46419853</v>
      </c>
      <c r="C175" t="s">
        <v>485</v>
      </c>
      <c r="D175" t="s">
        <v>476</v>
      </c>
      <c r="E175" t="s">
        <v>477</v>
      </c>
      <c r="F175" t="s">
        <v>1143</v>
      </c>
      <c r="G175" t="s">
        <v>1144</v>
      </c>
      <c r="H175" t="s">
        <v>543</v>
      </c>
      <c r="I175" t="s">
        <v>544</v>
      </c>
      <c r="J175" t="s">
        <v>530</v>
      </c>
      <c r="K175" s="5">
        <v>3769338.81</v>
      </c>
      <c r="L175" s="5">
        <v>0</v>
      </c>
      <c r="M175" s="5">
        <v>0</v>
      </c>
      <c r="N175" s="5">
        <f>+Tabela2[[#This Row],[SREDSTVA MEHANIZMA]]+Tabela2[[#This Row],[DRUGI EU SKLADI]]+Tabela2[[#This Row],[NACIONALNI JAVNI VIRI]]</f>
        <v>3769338.81</v>
      </c>
    </row>
    <row r="176" spans="1:14" x14ac:dyDescent="0.35">
      <c r="A176">
        <v>20</v>
      </c>
      <c r="B176">
        <v>23369809</v>
      </c>
      <c r="C176" t="s">
        <v>1029</v>
      </c>
      <c r="D176" t="s">
        <v>461</v>
      </c>
      <c r="E176" t="s">
        <v>462</v>
      </c>
      <c r="F176" t="s">
        <v>1139</v>
      </c>
      <c r="G176" t="s">
        <v>1140</v>
      </c>
      <c r="H176" t="s">
        <v>1030</v>
      </c>
      <c r="I176" t="s">
        <v>1031</v>
      </c>
      <c r="J176" t="s">
        <v>150</v>
      </c>
      <c r="K176" s="5">
        <v>14034505.75</v>
      </c>
      <c r="L176" s="5">
        <v>0</v>
      </c>
      <c r="M176" s="5">
        <v>5559511.9400000004</v>
      </c>
      <c r="N176" s="5">
        <f>+Tabela2[[#This Row],[SREDSTVA MEHANIZMA]]+Tabela2[[#This Row],[DRUGI EU SKLADI]]+Tabela2[[#This Row],[NACIONALNI JAVNI VIRI]]</f>
        <v>19594017.690000001</v>
      </c>
    </row>
    <row r="177" spans="1:14" x14ac:dyDescent="0.35">
      <c r="A177">
        <v>21</v>
      </c>
      <c r="B177">
        <v>64696553</v>
      </c>
      <c r="C177" t="s">
        <v>1208</v>
      </c>
      <c r="D177" t="s">
        <v>753</v>
      </c>
      <c r="E177" t="s">
        <v>754</v>
      </c>
      <c r="F177" t="s">
        <v>1159</v>
      </c>
      <c r="G177" t="s">
        <v>1160</v>
      </c>
      <c r="H177" t="s">
        <v>755</v>
      </c>
      <c r="I177" t="s">
        <v>756</v>
      </c>
      <c r="J177" t="s">
        <v>75</v>
      </c>
      <c r="K177" s="5">
        <v>836006.40000000002</v>
      </c>
      <c r="L177" s="5">
        <v>0</v>
      </c>
      <c r="M177" s="5">
        <v>0</v>
      </c>
      <c r="N177" s="5">
        <f>+Tabela2[[#This Row],[SREDSTVA MEHANIZMA]]+Tabela2[[#This Row],[DRUGI EU SKLADI]]+Tabela2[[#This Row],[NACIONALNI JAVNI VIRI]]</f>
        <v>836006.40000000002</v>
      </c>
    </row>
    <row r="178" spans="1:14" x14ac:dyDescent="0.35">
      <c r="A178">
        <v>21</v>
      </c>
      <c r="B178">
        <v>64696553</v>
      </c>
      <c r="C178" t="s">
        <v>1208</v>
      </c>
      <c r="D178" t="s">
        <v>753</v>
      </c>
      <c r="E178" t="s">
        <v>754</v>
      </c>
      <c r="F178" t="s">
        <v>1159</v>
      </c>
      <c r="G178" t="s">
        <v>1160</v>
      </c>
      <c r="H178" t="s">
        <v>757</v>
      </c>
      <c r="I178" t="s">
        <v>758</v>
      </c>
      <c r="J178" t="s">
        <v>26</v>
      </c>
      <c r="K178" s="5">
        <v>1459174.92</v>
      </c>
      <c r="L178" s="5">
        <v>0</v>
      </c>
      <c r="M178" s="5">
        <v>0</v>
      </c>
      <c r="N178" s="5">
        <f>+Tabela2[[#This Row],[SREDSTVA MEHANIZMA]]+Tabela2[[#This Row],[DRUGI EU SKLADI]]+Tabela2[[#This Row],[NACIONALNI JAVNI VIRI]]</f>
        <v>1459174.92</v>
      </c>
    </row>
    <row r="179" spans="1:14" x14ac:dyDescent="0.35">
      <c r="A179">
        <v>21</v>
      </c>
      <c r="B179">
        <v>64696553</v>
      </c>
      <c r="C179" t="s">
        <v>1208</v>
      </c>
      <c r="D179" t="s">
        <v>753</v>
      </c>
      <c r="E179" t="s">
        <v>754</v>
      </c>
      <c r="F179" t="s">
        <v>1159</v>
      </c>
      <c r="G179" t="s">
        <v>1160</v>
      </c>
      <c r="H179" t="s">
        <v>759</v>
      </c>
      <c r="I179" t="s">
        <v>760</v>
      </c>
      <c r="J179" t="s">
        <v>288</v>
      </c>
      <c r="K179" s="5">
        <v>1476600.56</v>
      </c>
      <c r="L179" s="5">
        <v>0</v>
      </c>
      <c r="M179" s="5">
        <v>0</v>
      </c>
      <c r="N179" s="5">
        <f>+Tabela2[[#This Row],[SREDSTVA MEHANIZMA]]+Tabela2[[#This Row],[DRUGI EU SKLADI]]+Tabela2[[#This Row],[NACIONALNI JAVNI VIRI]]</f>
        <v>1476600.56</v>
      </c>
    </row>
    <row r="180" spans="1:14" x14ac:dyDescent="0.35">
      <c r="A180">
        <v>21</v>
      </c>
      <c r="B180">
        <v>64696553</v>
      </c>
      <c r="C180" t="s">
        <v>1208</v>
      </c>
      <c r="D180" t="s">
        <v>753</v>
      </c>
      <c r="E180" t="s">
        <v>754</v>
      </c>
      <c r="F180" t="s">
        <v>1159</v>
      </c>
      <c r="G180" t="s">
        <v>1160</v>
      </c>
      <c r="H180" t="s">
        <v>761</v>
      </c>
      <c r="I180" t="s">
        <v>762</v>
      </c>
      <c r="J180" t="s">
        <v>702</v>
      </c>
      <c r="K180" s="5">
        <v>922808.31999999995</v>
      </c>
      <c r="L180" s="5">
        <v>0</v>
      </c>
      <c r="M180" s="5">
        <v>0</v>
      </c>
      <c r="N180" s="5">
        <f>+Tabela2[[#This Row],[SREDSTVA MEHANIZMA]]+Tabela2[[#This Row],[DRUGI EU SKLADI]]+Tabela2[[#This Row],[NACIONALNI JAVNI VIRI]]</f>
        <v>922808.31999999995</v>
      </c>
    </row>
    <row r="181" spans="1:14" x14ac:dyDescent="0.35">
      <c r="A181">
        <v>21</v>
      </c>
      <c r="B181">
        <v>64696553</v>
      </c>
      <c r="C181" t="s">
        <v>1208</v>
      </c>
      <c r="D181" t="s">
        <v>753</v>
      </c>
      <c r="E181" t="s">
        <v>754</v>
      </c>
      <c r="F181" t="s">
        <v>1159</v>
      </c>
      <c r="G181" t="s">
        <v>1160</v>
      </c>
      <c r="H181" t="s">
        <v>763</v>
      </c>
      <c r="I181" t="s">
        <v>764</v>
      </c>
      <c r="J181" t="s">
        <v>42</v>
      </c>
      <c r="K181" s="5">
        <v>772286.4</v>
      </c>
      <c r="L181" s="5">
        <v>0</v>
      </c>
      <c r="M181" s="5">
        <v>0</v>
      </c>
      <c r="N181" s="5">
        <f>+Tabela2[[#This Row],[SREDSTVA MEHANIZMA]]+Tabela2[[#This Row],[DRUGI EU SKLADI]]+Tabela2[[#This Row],[NACIONALNI JAVNI VIRI]]</f>
        <v>772286.4</v>
      </c>
    </row>
    <row r="182" spans="1:14" x14ac:dyDescent="0.35">
      <c r="A182">
        <v>21</v>
      </c>
      <c r="B182">
        <v>64696553</v>
      </c>
      <c r="C182" t="s">
        <v>1208</v>
      </c>
      <c r="D182" t="s">
        <v>753</v>
      </c>
      <c r="E182" t="s">
        <v>754</v>
      </c>
      <c r="F182" t="s">
        <v>1159</v>
      </c>
      <c r="G182" t="s">
        <v>1160</v>
      </c>
      <c r="H182" t="s">
        <v>765</v>
      </c>
      <c r="I182" t="s">
        <v>766</v>
      </c>
      <c r="J182" t="s">
        <v>767</v>
      </c>
      <c r="K182" s="5">
        <v>736073.28</v>
      </c>
      <c r="L182" s="5">
        <v>0</v>
      </c>
      <c r="M182" s="5">
        <v>0</v>
      </c>
      <c r="N182" s="5">
        <f>+Tabela2[[#This Row],[SREDSTVA MEHANIZMA]]+Tabela2[[#This Row],[DRUGI EU SKLADI]]+Tabela2[[#This Row],[NACIONALNI JAVNI VIRI]]</f>
        <v>736073.28</v>
      </c>
    </row>
    <row r="183" spans="1:14" x14ac:dyDescent="0.35">
      <c r="A183">
        <v>21</v>
      </c>
      <c r="B183">
        <v>64696553</v>
      </c>
      <c r="C183" t="s">
        <v>1208</v>
      </c>
      <c r="D183" t="s">
        <v>753</v>
      </c>
      <c r="E183" t="s">
        <v>754</v>
      </c>
      <c r="F183" t="s">
        <v>1159</v>
      </c>
      <c r="G183" t="s">
        <v>1160</v>
      </c>
      <c r="H183" t="s">
        <v>768</v>
      </c>
      <c r="I183" t="s">
        <v>769</v>
      </c>
      <c r="J183" t="s">
        <v>23</v>
      </c>
      <c r="K183" s="5">
        <v>1535812.39</v>
      </c>
      <c r="L183" s="5">
        <v>0</v>
      </c>
      <c r="M183" s="5">
        <v>0</v>
      </c>
      <c r="N183" s="5">
        <f>+Tabela2[[#This Row],[SREDSTVA MEHANIZMA]]+Tabela2[[#This Row],[DRUGI EU SKLADI]]+Tabela2[[#This Row],[NACIONALNI JAVNI VIRI]]</f>
        <v>1535812.39</v>
      </c>
    </row>
    <row r="184" spans="1:14" x14ac:dyDescent="0.35">
      <c r="A184">
        <v>21</v>
      </c>
      <c r="B184">
        <v>64696553</v>
      </c>
      <c r="C184" t="s">
        <v>1208</v>
      </c>
      <c r="D184" t="s">
        <v>753</v>
      </c>
      <c r="E184" t="s">
        <v>754</v>
      </c>
      <c r="F184" t="s">
        <v>1159</v>
      </c>
      <c r="G184" t="s">
        <v>1160</v>
      </c>
      <c r="H184" t="s">
        <v>770</v>
      </c>
      <c r="I184" t="s">
        <v>771</v>
      </c>
      <c r="J184" t="s">
        <v>73</v>
      </c>
      <c r="K184" s="5">
        <v>224689.95</v>
      </c>
      <c r="L184" s="5">
        <v>0</v>
      </c>
      <c r="M184" s="5">
        <v>0</v>
      </c>
      <c r="N184" s="5">
        <f>+Tabela2[[#This Row],[SREDSTVA MEHANIZMA]]+Tabela2[[#This Row],[DRUGI EU SKLADI]]+Tabela2[[#This Row],[NACIONALNI JAVNI VIRI]]</f>
        <v>224689.95</v>
      </c>
    </row>
    <row r="185" spans="1:14" x14ac:dyDescent="0.35">
      <c r="A185">
        <v>21</v>
      </c>
      <c r="B185">
        <v>64696553</v>
      </c>
      <c r="C185" t="s">
        <v>1208</v>
      </c>
      <c r="D185" t="s">
        <v>753</v>
      </c>
      <c r="E185" t="s">
        <v>754</v>
      </c>
      <c r="F185" t="s">
        <v>1159</v>
      </c>
      <c r="G185" t="s">
        <v>1160</v>
      </c>
      <c r="H185" t="s">
        <v>772</v>
      </c>
      <c r="I185" t="s">
        <v>773</v>
      </c>
      <c r="J185" t="s">
        <v>491</v>
      </c>
      <c r="K185" s="5">
        <v>1431686.99</v>
      </c>
      <c r="L185" s="5">
        <v>0</v>
      </c>
      <c r="M185" s="5">
        <v>0</v>
      </c>
      <c r="N185" s="5">
        <f>+Tabela2[[#This Row],[SREDSTVA MEHANIZMA]]+Tabela2[[#This Row],[DRUGI EU SKLADI]]+Tabela2[[#This Row],[NACIONALNI JAVNI VIRI]]</f>
        <v>1431686.99</v>
      </c>
    </row>
    <row r="186" spans="1:14" x14ac:dyDescent="0.35">
      <c r="A186">
        <v>21</v>
      </c>
      <c r="B186">
        <v>64696553</v>
      </c>
      <c r="C186" t="s">
        <v>1208</v>
      </c>
      <c r="D186" t="s">
        <v>753</v>
      </c>
      <c r="E186" t="s">
        <v>754</v>
      </c>
      <c r="F186" t="s">
        <v>1159</v>
      </c>
      <c r="G186" t="s">
        <v>1160</v>
      </c>
      <c r="H186" t="s">
        <v>774</v>
      </c>
      <c r="I186" t="s">
        <v>775</v>
      </c>
      <c r="J186" t="s">
        <v>145</v>
      </c>
      <c r="K186" s="5">
        <v>840770.06</v>
      </c>
      <c r="L186" s="5">
        <v>0</v>
      </c>
      <c r="M186" s="5">
        <v>0</v>
      </c>
      <c r="N186" s="5">
        <f>+Tabela2[[#This Row],[SREDSTVA MEHANIZMA]]+Tabela2[[#This Row],[DRUGI EU SKLADI]]+Tabela2[[#This Row],[NACIONALNI JAVNI VIRI]]</f>
        <v>840770.06</v>
      </c>
    </row>
    <row r="187" spans="1:14" x14ac:dyDescent="0.35">
      <c r="A187">
        <v>21</v>
      </c>
      <c r="B187">
        <v>64696553</v>
      </c>
      <c r="C187" t="s">
        <v>1208</v>
      </c>
      <c r="D187" t="s">
        <v>753</v>
      </c>
      <c r="E187" t="s">
        <v>754</v>
      </c>
      <c r="F187" t="s">
        <v>1159</v>
      </c>
      <c r="G187" t="s">
        <v>1160</v>
      </c>
      <c r="H187" t="s">
        <v>776</v>
      </c>
      <c r="I187" t="s">
        <v>777</v>
      </c>
      <c r="J187" t="s">
        <v>27</v>
      </c>
      <c r="K187" s="5">
        <v>425349.36</v>
      </c>
      <c r="L187" s="5">
        <v>0</v>
      </c>
      <c r="M187" s="5">
        <v>0</v>
      </c>
      <c r="N187" s="5">
        <f>+Tabela2[[#This Row],[SREDSTVA MEHANIZMA]]+Tabela2[[#This Row],[DRUGI EU SKLADI]]+Tabela2[[#This Row],[NACIONALNI JAVNI VIRI]]</f>
        <v>425349.36</v>
      </c>
    </row>
    <row r="188" spans="1:14" x14ac:dyDescent="0.35">
      <c r="A188">
        <v>21</v>
      </c>
      <c r="B188">
        <v>64696553</v>
      </c>
      <c r="C188" t="s">
        <v>1208</v>
      </c>
      <c r="D188" t="s">
        <v>753</v>
      </c>
      <c r="E188" t="s">
        <v>754</v>
      </c>
      <c r="F188" t="s">
        <v>1159</v>
      </c>
      <c r="G188" t="s">
        <v>1160</v>
      </c>
      <c r="H188" t="s">
        <v>778</v>
      </c>
      <c r="I188" t="s">
        <v>779</v>
      </c>
      <c r="J188" t="s">
        <v>152</v>
      </c>
      <c r="K188" s="5">
        <v>1788475.96</v>
      </c>
      <c r="L188" s="5">
        <v>0</v>
      </c>
      <c r="M188" s="5">
        <v>0</v>
      </c>
      <c r="N188" s="5">
        <f>+Tabela2[[#This Row],[SREDSTVA MEHANIZMA]]+Tabela2[[#This Row],[DRUGI EU SKLADI]]+Tabela2[[#This Row],[NACIONALNI JAVNI VIRI]]</f>
        <v>1788475.96</v>
      </c>
    </row>
    <row r="189" spans="1:14" x14ac:dyDescent="0.35">
      <c r="A189">
        <v>21</v>
      </c>
      <c r="B189">
        <v>64696553</v>
      </c>
      <c r="C189" t="s">
        <v>1208</v>
      </c>
      <c r="D189" t="s">
        <v>753</v>
      </c>
      <c r="E189" t="s">
        <v>754</v>
      </c>
      <c r="F189" t="s">
        <v>1159</v>
      </c>
      <c r="G189" t="s">
        <v>1160</v>
      </c>
      <c r="H189" t="s">
        <v>780</v>
      </c>
      <c r="I189" t="s">
        <v>781</v>
      </c>
      <c r="J189" t="s">
        <v>204</v>
      </c>
      <c r="K189" s="5">
        <v>1242050.04</v>
      </c>
      <c r="L189" s="5">
        <v>0</v>
      </c>
      <c r="M189" s="5">
        <v>0</v>
      </c>
      <c r="N189" s="5">
        <f>+Tabela2[[#This Row],[SREDSTVA MEHANIZMA]]+Tabela2[[#This Row],[DRUGI EU SKLADI]]+Tabela2[[#This Row],[NACIONALNI JAVNI VIRI]]</f>
        <v>1242050.04</v>
      </c>
    </row>
    <row r="190" spans="1:14" x14ac:dyDescent="0.35">
      <c r="A190">
        <v>21</v>
      </c>
      <c r="B190">
        <v>64696553</v>
      </c>
      <c r="C190" t="s">
        <v>1208</v>
      </c>
      <c r="D190" t="s">
        <v>753</v>
      </c>
      <c r="E190" t="s">
        <v>754</v>
      </c>
      <c r="F190" t="s">
        <v>1159</v>
      </c>
      <c r="G190" t="s">
        <v>1160</v>
      </c>
      <c r="H190" t="s">
        <v>782</v>
      </c>
      <c r="I190" t="s">
        <v>783</v>
      </c>
      <c r="J190" t="s">
        <v>33</v>
      </c>
      <c r="K190" s="5">
        <v>1973608</v>
      </c>
      <c r="L190" s="5">
        <v>0</v>
      </c>
      <c r="M190" s="5">
        <v>0</v>
      </c>
      <c r="N190" s="5">
        <f>+Tabela2[[#This Row],[SREDSTVA MEHANIZMA]]+Tabela2[[#This Row],[DRUGI EU SKLADI]]+Tabela2[[#This Row],[NACIONALNI JAVNI VIRI]]</f>
        <v>1973608</v>
      </c>
    </row>
    <row r="191" spans="1:14" x14ac:dyDescent="0.35">
      <c r="A191">
        <v>21</v>
      </c>
      <c r="B191">
        <v>64696553</v>
      </c>
      <c r="C191" t="s">
        <v>1208</v>
      </c>
      <c r="D191" t="s">
        <v>753</v>
      </c>
      <c r="E191" t="s">
        <v>754</v>
      </c>
      <c r="F191" t="s">
        <v>1159</v>
      </c>
      <c r="G191" t="s">
        <v>1160</v>
      </c>
      <c r="H191" t="s">
        <v>784</v>
      </c>
      <c r="I191" t="s">
        <v>785</v>
      </c>
      <c r="J191" t="s">
        <v>76</v>
      </c>
      <c r="K191" s="5">
        <v>153144.20000000001</v>
      </c>
      <c r="L191" s="5">
        <v>0</v>
      </c>
      <c r="M191" s="5">
        <v>0</v>
      </c>
      <c r="N191" s="5">
        <f>+Tabela2[[#This Row],[SREDSTVA MEHANIZMA]]+Tabela2[[#This Row],[DRUGI EU SKLADI]]+Tabela2[[#This Row],[NACIONALNI JAVNI VIRI]]</f>
        <v>153144.20000000001</v>
      </c>
    </row>
    <row r="192" spans="1:14" x14ac:dyDescent="0.35">
      <c r="A192">
        <v>21</v>
      </c>
      <c r="B192">
        <v>64696553</v>
      </c>
      <c r="C192" t="s">
        <v>1208</v>
      </c>
      <c r="D192" t="s">
        <v>753</v>
      </c>
      <c r="E192" t="s">
        <v>754</v>
      </c>
      <c r="F192" t="s">
        <v>1159</v>
      </c>
      <c r="G192" t="s">
        <v>1160</v>
      </c>
      <c r="H192" t="s">
        <v>786</v>
      </c>
      <c r="I192" t="s">
        <v>787</v>
      </c>
      <c r="J192" t="s">
        <v>127</v>
      </c>
      <c r="K192" s="5">
        <v>258023.85</v>
      </c>
      <c r="L192" s="5">
        <v>0</v>
      </c>
      <c r="M192" s="5">
        <v>0</v>
      </c>
      <c r="N192" s="5">
        <f>+Tabela2[[#This Row],[SREDSTVA MEHANIZMA]]+Tabela2[[#This Row],[DRUGI EU SKLADI]]+Tabela2[[#This Row],[NACIONALNI JAVNI VIRI]]</f>
        <v>258023.85</v>
      </c>
    </row>
    <row r="193" spans="1:14" x14ac:dyDescent="0.35">
      <c r="A193">
        <v>21</v>
      </c>
      <c r="B193">
        <v>64696553</v>
      </c>
      <c r="C193" t="s">
        <v>1208</v>
      </c>
      <c r="D193" t="s">
        <v>753</v>
      </c>
      <c r="E193" t="s">
        <v>754</v>
      </c>
      <c r="F193" t="s">
        <v>1159</v>
      </c>
      <c r="G193" t="s">
        <v>1160</v>
      </c>
      <c r="H193" t="s">
        <v>788</v>
      </c>
      <c r="I193" t="s">
        <v>789</v>
      </c>
      <c r="J193" t="s">
        <v>37</v>
      </c>
      <c r="K193" s="5">
        <v>535648.04</v>
      </c>
      <c r="L193" s="5">
        <v>0</v>
      </c>
      <c r="M193" s="5">
        <v>0</v>
      </c>
      <c r="N193" s="5">
        <f>+Tabela2[[#This Row],[SREDSTVA MEHANIZMA]]+Tabela2[[#This Row],[DRUGI EU SKLADI]]+Tabela2[[#This Row],[NACIONALNI JAVNI VIRI]]</f>
        <v>535648.04</v>
      </c>
    </row>
    <row r="194" spans="1:14" x14ac:dyDescent="0.35">
      <c r="A194">
        <v>21</v>
      </c>
      <c r="B194">
        <v>64696553</v>
      </c>
      <c r="C194" t="s">
        <v>1208</v>
      </c>
      <c r="D194" t="s">
        <v>753</v>
      </c>
      <c r="E194" t="s">
        <v>754</v>
      </c>
      <c r="F194" t="s">
        <v>1159</v>
      </c>
      <c r="G194" t="s">
        <v>1160</v>
      </c>
      <c r="H194" t="s">
        <v>790</v>
      </c>
      <c r="I194" t="s">
        <v>791</v>
      </c>
      <c r="J194" t="s">
        <v>110</v>
      </c>
      <c r="K194" s="5">
        <v>1209539.76</v>
      </c>
      <c r="L194" s="5">
        <v>0</v>
      </c>
      <c r="M194" s="5">
        <v>0</v>
      </c>
      <c r="N194" s="5">
        <f>+Tabela2[[#This Row],[SREDSTVA MEHANIZMA]]+Tabela2[[#This Row],[DRUGI EU SKLADI]]+Tabela2[[#This Row],[NACIONALNI JAVNI VIRI]]</f>
        <v>1209539.76</v>
      </c>
    </row>
    <row r="195" spans="1:14" x14ac:dyDescent="0.35">
      <c r="A195">
        <v>21</v>
      </c>
      <c r="B195">
        <v>64696553</v>
      </c>
      <c r="C195" t="s">
        <v>1208</v>
      </c>
      <c r="D195" t="s">
        <v>753</v>
      </c>
      <c r="E195" t="s">
        <v>754</v>
      </c>
      <c r="F195" t="s">
        <v>1159</v>
      </c>
      <c r="G195" t="s">
        <v>1160</v>
      </c>
      <c r="H195" t="s">
        <v>792</v>
      </c>
      <c r="I195" t="s">
        <v>793</v>
      </c>
      <c r="J195" t="s">
        <v>205</v>
      </c>
      <c r="K195" s="5">
        <v>68557.320000000007</v>
      </c>
      <c r="L195" s="5">
        <v>0</v>
      </c>
      <c r="M195" s="5">
        <v>0</v>
      </c>
      <c r="N195" s="5">
        <f>+Tabela2[[#This Row],[SREDSTVA MEHANIZMA]]+Tabela2[[#This Row],[DRUGI EU SKLADI]]+Tabela2[[#This Row],[NACIONALNI JAVNI VIRI]]</f>
        <v>68557.320000000007</v>
      </c>
    </row>
    <row r="196" spans="1:14" x14ac:dyDescent="0.35">
      <c r="A196">
        <v>21</v>
      </c>
      <c r="B196">
        <v>64696553</v>
      </c>
      <c r="C196" t="s">
        <v>1208</v>
      </c>
      <c r="D196" t="s">
        <v>753</v>
      </c>
      <c r="E196" t="s">
        <v>754</v>
      </c>
      <c r="F196" t="s">
        <v>1159</v>
      </c>
      <c r="G196" t="s">
        <v>1160</v>
      </c>
      <c r="H196" t="s">
        <v>794</v>
      </c>
      <c r="I196" t="s">
        <v>795</v>
      </c>
      <c r="J196" t="s">
        <v>136</v>
      </c>
      <c r="K196" s="5">
        <v>748811.28</v>
      </c>
      <c r="L196" s="5">
        <v>0</v>
      </c>
      <c r="M196" s="5">
        <v>0</v>
      </c>
      <c r="N196" s="5">
        <f>+Tabela2[[#This Row],[SREDSTVA MEHANIZMA]]+Tabela2[[#This Row],[DRUGI EU SKLADI]]+Tabela2[[#This Row],[NACIONALNI JAVNI VIRI]]</f>
        <v>748811.28</v>
      </c>
    </row>
    <row r="197" spans="1:14" x14ac:dyDescent="0.35">
      <c r="A197">
        <v>22</v>
      </c>
      <c r="B197">
        <v>62166859</v>
      </c>
      <c r="C197" t="s">
        <v>487</v>
      </c>
      <c r="D197" t="s">
        <v>478</v>
      </c>
      <c r="E197" t="s">
        <v>479</v>
      </c>
      <c r="F197" t="s">
        <v>1145</v>
      </c>
      <c r="G197" t="s">
        <v>1146</v>
      </c>
      <c r="H197" t="s">
        <v>488</v>
      </c>
      <c r="I197" t="s">
        <v>481</v>
      </c>
      <c r="J197" t="s">
        <v>489</v>
      </c>
      <c r="K197" s="5">
        <v>10205613</v>
      </c>
      <c r="L197" s="5">
        <v>0</v>
      </c>
      <c r="M197" s="5">
        <v>0</v>
      </c>
      <c r="N197" s="5">
        <f>+Tabela2[[#This Row],[SREDSTVA MEHANIZMA]]+Tabela2[[#This Row],[DRUGI EU SKLADI]]+Tabela2[[#This Row],[NACIONALNI JAVNI VIRI]]</f>
        <v>10205613</v>
      </c>
    </row>
    <row r="198" spans="1:14" x14ac:dyDescent="0.35">
      <c r="A198">
        <v>22</v>
      </c>
      <c r="B198">
        <v>62166859</v>
      </c>
      <c r="C198" t="s">
        <v>487</v>
      </c>
      <c r="D198" t="s">
        <v>478</v>
      </c>
      <c r="E198" t="s">
        <v>479</v>
      </c>
      <c r="F198" t="s">
        <v>1145</v>
      </c>
      <c r="G198" t="s">
        <v>1146</v>
      </c>
      <c r="H198" t="s">
        <v>523</v>
      </c>
      <c r="I198" t="s">
        <v>524</v>
      </c>
      <c r="J198" t="s">
        <v>525</v>
      </c>
      <c r="K198" s="5">
        <v>2383653.9300000002</v>
      </c>
      <c r="L198" s="5">
        <v>0</v>
      </c>
      <c r="M198" s="5">
        <v>0</v>
      </c>
      <c r="N198" s="5">
        <f>+Tabela2[[#This Row],[SREDSTVA MEHANIZMA]]+Tabela2[[#This Row],[DRUGI EU SKLADI]]+Tabela2[[#This Row],[NACIONALNI JAVNI VIRI]]</f>
        <v>2383653.9300000002</v>
      </c>
    </row>
    <row r="199" spans="1:14" x14ac:dyDescent="0.35">
      <c r="A199">
        <v>22</v>
      </c>
      <c r="B199">
        <v>62166859</v>
      </c>
      <c r="C199" t="s">
        <v>487</v>
      </c>
      <c r="D199" t="s">
        <v>476</v>
      </c>
      <c r="E199" t="s">
        <v>477</v>
      </c>
      <c r="F199" t="s">
        <v>1143</v>
      </c>
      <c r="G199" t="s">
        <v>1144</v>
      </c>
      <c r="H199" t="s">
        <v>523</v>
      </c>
      <c r="I199" t="s">
        <v>524</v>
      </c>
      <c r="J199" t="s">
        <v>525</v>
      </c>
      <c r="K199" s="5">
        <v>2519871.56</v>
      </c>
      <c r="L199" s="5">
        <v>0</v>
      </c>
      <c r="M199" s="5">
        <v>0</v>
      </c>
      <c r="N199" s="5">
        <f>+Tabela2[[#This Row],[SREDSTVA MEHANIZMA]]+Tabela2[[#This Row],[DRUGI EU SKLADI]]+Tabela2[[#This Row],[NACIONALNI JAVNI VIRI]]</f>
        <v>2519871.56</v>
      </c>
    </row>
    <row r="200" spans="1:14" x14ac:dyDescent="0.35">
      <c r="A200">
        <v>22</v>
      </c>
      <c r="B200">
        <v>62166859</v>
      </c>
      <c r="C200" t="s">
        <v>487</v>
      </c>
      <c r="D200" t="s">
        <v>476</v>
      </c>
      <c r="E200" t="s">
        <v>477</v>
      </c>
      <c r="F200" t="s">
        <v>1143</v>
      </c>
      <c r="G200" t="s">
        <v>1144</v>
      </c>
      <c r="H200" t="s">
        <v>535</v>
      </c>
      <c r="I200" t="s">
        <v>536</v>
      </c>
      <c r="J200" t="s">
        <v>537</v>
      </c>
      <c r="K200" s="5">
        <v>2695514.86</v>
      </c>
      <c r="L200" s="5">
        <v>0</v>
      </c>
      <c r="M200" s="5">
        <v>0</v>
      </c>
      <c r="N200" s="5">
        <f>+Tabela2[[#This Row],[SREDSTVA MEHANIZMA]]+Tabela2[[#This Row],[DRUGI EU SKLADI]]+Tabela2[[#This Row],[NACIONALNI JAVNI VIRI]]</f>
        <v>2695514.86</v>
      </c>
    </row>
    <row r="201" spans="1:14" x14ac:dyDescent="0.35">
      <c r="A201">
        <v>23</v>
      </c>
      <c r="B201">
        <v>37102656</v>
      </c>
      <c r="C201" t="s">
        <v>118</v>
      </c>
      <c r="D201" t="s">
        <v>478</v>
      </c>
      <c r="E201" t="s">
        <v>479</v>
      </c>
      <c r="F201" t="s">
        <v>1145</v>
      </c>
      <c r="G201" t="s">
        <v>1146</v>
      </c>
      <c r="H201" t="s">
        <v>483</v>
      </c>
      <c r="I201" t="s">
        <v>481</v>
      </c>
      <c r="J201" t="s">
        <v>484</v>
      </c>
      <c r="K201" s="5">
        <v>4500313</v>
      </c>
      <c r="L201" s="5">
        <v>0</v>
      </c>
      <c r="M201" s="5">
        <v>0</v>
      </c>
      <c r="N201" s="5">
        <f>+Tabela2[[#This Row],[SREDSTVA MEHANIZMA]]+Tabela2[[#This Row],[DRUGI EU SKLADI]]+Tabela2[[#This Row],[NACIONALNI JAVNI VIRI]]</f>
        <v>4500313</v>
      </c>
    </row>
    <row r="202" spans="1:14" x14ac:dyDescent="0.35">
      <c r="A202">
        <v>23</v>
      </c>
      <c r="B202">
        <v>37102656</v>
      </c>
      <c r="C202" t="s">
        <v>118</v>
      </c>
      <c r="D202" t="s">
        <v>478</v>
      </c>
      <c r="E202" t="s">
        <v>479</v>
      </c>
      <c r="F202" t="s">
        <v>1145</v>
      </c>
      <c r="G202" t="s">
        <v>1146</v>
      </c>
      <c r="H202" t="s">
        <v>526</v>
      </c>
      <c r="I202" t="s">
        <v>527</v>
      </c>
      <c r="J202" t="s">
        <v>484</v>
      </c>
      <c r="K202" s="5">
        <v>2194813</v>
      </c>
      <c r="L202" s="5">
        <v>0</v>
      </c>
      <c r="M202" s="5">
        <v>0</v>
      </c>
      <c r="N202" s="5">
        <f>+Tabela2[[#This Row],[SREDSTVA MEHANIZMA]]+Tabela2[[#This Row],[DRUGI EU SKLADI]]+Tabela2[[#This Row],[NACIONALNI JAVNI VIRI]]</f>
        <v>2194813</v>
      </c>
    </row>
    <row r="203" spans="1:14" x14ac:dyDescent="0.35">
      <c r="A203">
        <v>23</v>
      </c>
      <c r="B203">
        <v>37102656</v>
      </c>
      <c r="C203" t="s">
        <v>118</v>
      </c>
      <c r="D203" t="s">
        <v>112</v>
      </c>
      <c r="E203" t="s">
        <v>113</v>
      </c>
      <c r="F203" t="s">
        <v>1111</v>
      </c>
      <c r="G203" t="s">
        <v>1112</v>
      </c>
      <c r="H203" t="s">
        <v>119</v>
      </c>
      <c r="I203" t="s">
        <v>120</v>
      </c>
      <c r="J203" t="s">
        <v>121</v>
      </c>
      <c r="K203" s="5">
        <v>341922.45</v>
      </c>
      <c r="L203" s="5">
        <v>0</v>
      </c>
      <c r="M203" s="5">
        <v>0</v>
      </c>
      <c r="N203" s="5">
        <f>+Tabela2[[#This Row],[SREDSTVA MEHANIZMA]]+Tabela2[[#This Row],[DRUGI EU SKLADI]]+Tabela2[[#This Row],[NACIONALNI JAVNI VIRI]]</f>
        <v>341922.45</v>
      </c>
    </row>
    <row r="204" spans="1:14" x14ac:dyDescent="0.35">
      <c r="A204">
        <v>23</v>
      </c>
      <c r="B204">
        <v>37102656</v>
      </c>
      <c r="C204" t="s">
        <v>118</v>
      </c>
      <c r="D204" t="s">
        <v>476</v>
      </c>
      <c r="E204" t="s">
        <v>477</v>
      </c>
      <c r="F204" t="s">
        <v>1143</v>
      </c>
      <c r="G204" t="s">
        <v>1144</v>
      </c>
      <c r="H204" t="s">
        <v>526</v>
      </c>
      <c r="I204" t="s">
        <v>527</v>
      </c>
      <c r="J204" t="s">
        <v>484</v>
      </c>
      <c r="K204" s="5">
        <v>4715603.7300000004</v>
      </c>
      <c r="L204" s="5">
        <v>0</v>
      </c>
      <c r="M204" s="5">
        <v>0</v>
      </c>
      <c r="N204" s="5">
        <f>+Tabela2[[#This Row],[SREDSTVA MEHANIZMA]]+Tabela2[[#This Row],[DRUGI EU SKLADI]]+Tabela2[[#This Row],[NACIONALNI JAVNI VIRI]]</f>
        <v>4715603.7300000004</v>
      </c>
    </row>
    <row r="205" spans="1:14" x14ac:dyDescent="0.35">
      <c r="A205">
        <v>23</v>
      </c>
      <c r="B205">
        <v>37102656</v>
      </c>
      <c r="C205" t="s">
        <v>118</v>
      </c>
      <c r="D205" t="s">
        <v>476</v>
      </c>
      <c r="E205" t="s">
        <v>477</v>
      </c>
      <c r="F205" t="s">
        <v>1143</v>
      </c>
      <c r="G205" t="s">
        <v>1144</v>
      </c>
      <c r="H205" t="s">
        <v>540</v>
      </c>
      <c r="I205" t="s">
        <v>541</v>
      </c>
      <c r="J205" t="s">
        <v>542</v>
      </c>
      <c r="K205" s="5">
        <v>3128644</v>
      </c>
      <c r="L205" s="5">
        <v>0</v>
      </c>
      <c r="M205" s="5">
        <v>0</v>
      </c>
      <c r="N205" s="5">
        <f>+Tabela2[[#This Row],[SREDSTVA MEHANIZMA]]+Tabela2[[#This Row],[DRUGI EU SKLADI]]+Tabela2[[#This Row],[NACIONALNI JAVNI VIRI]]</f>
        <v>3128644</v>
      </c>
    </row>
    <row r="206" spans="1:14" x14ac:dyDescent="0.35">
      <c r="A206">
        <v>24</v>
      </c>
      <c r="B206">
        <v>41717031</v>
      </c>
      <c r="C206" t="s">
        <v>336</v>
      </c>
      <c r="D206" t="s">
        <v>300</v>
      </c>
      <c r="E206" t="s">
        <v>301</v>
      </c>
      <c r="F206" t="s">
        <v>1137</v>
      </c>
      <c r="G206" t="s">
        <v>1138</v>
      </c>
      <c r="H206" t="s">
        <v>337</v>
      </c>
      <c r="I206" t="s">
        <v>338</v>
      </c>
      <c r="J206" t="s">
        <v>17</v>
      </c>
      <c r="K206" s="5">
        <v>4876572.9400000004</v>
      </c>
      <c r="L206" s="5">
        <v>0</v>
      </c>
      <c r="M206" s="5">
        <v>6207464.9400000004</v>
      </c>
      <c r="N206" s="5">
        <f>+Tabela2[[#This Row],[SREDSTVA MEHANIZMA]]+Tabela2[[#This Row],[DRUGI EU SKLADI]]+Tabela2[[#This Row],[NACIONALNI JAVNI VIRI]]</f>
        <v>11084037.880000001</v>
      </c>
    </row>
    <row r="207" spans="1:14" x14ac:dyDescent="0.35">
      <c r="A207">
        <v>24</v>
      </c>
      <c r="B207">
        <v>41717031</v>
      </c>
      <c r="C207" t="s">
        <v>336</v>
      </c>
      <c r="D207" t="s">
        <v>300</v>
      </c>
      <c r="E207" t="s">
        <v>301</v>
      </c>
      <c r="F207" t="s">
        <v>1137</v>
      </c>
      <c r="G207" t="s">
        <v>1138</v>
      </c>
      <c r="H207" t="s">
        <v>716</v>
      </c>
      <c r="I207" t="s">
        <v>717</v>
      </c>
      <c r="J207" t="s">
        <v>17</v>
      </c>
      <c r="K207" s="5">
        <v>700000</v>
      </c>
      <c r="L207" s="5">
        <v>0</v>
      </c>
      <c r="M207" s="5">
        <v>1879301.24</v>
      </c>
      <c r="N207" s="5">
        <f>+Tabela2[[#This Row],[SREDSTVA MEHANIZMA]]+Tabela2[[#This Row],[DRUGI EU SKLADI]]+Tabela2[[#This Row],[NACIONALNI JAVNI VIRI]]</f>
        <v>2579301.2400000002</v>
      </c>
    </row>
    <row r="208" spans="1:14" x14ac:dyDescent="0.35">
      <c r="A208">
        <v>25</v>
      </c>
      <c r="B208">
        <v>91838983</v>
      </c>
      <c r="C208" t="s">
        <v>727</v>
      </c>
      <c r="D208" t="s">
        <v>461</v>
      </c>
      <c r="E208" t="s">
        <v>462</v>
      </c>
      <c r="F208" t="s">
        <v>1139</v>
      </c>
      <c r="G208" t="s">
        <v>1140</v>
      </c>
      <c r="H208" t="s">
        <v>741</v>
      </c>
      <c r="I208" t="s">
        <v>742</v>
      </c>
      <c r="J208" t="s">
        <v>17</v>
      </c>
      <c r="K208" s="5">
        <v>2264086.33</v>
      </c>
      <c r="L208" s="5">
        <v>0</v>
      </c>
      <c r="M208" s="5">
        <v>3018581.45</v>
      </c>
      <c r="N208" s="5">
        <f>+Tabela2[[#This Row],[SREDSTVA MEHANIZMA]]+Tabela2[[#This Row],[DRUGI EU SKLADI]]+Tabela2[[#This Row],[NACIONALNI JAVNI VIRI]]</f>
        <v>5282667.78</v>
      </c>
    </row>
    <row r="209" spans="1:14" x14ac:dyDescent="0.35">
      <c r="A209">
        <v>25</v>
      </c>
      <c r="B209">
        <v>91838983</v>
      </c>
      <c r="C209" t="s">
        <v>727</v>
      </c>
      <c r="D209" t="s">
        <v>461</v>
      </c>
      <c r="E209" t="s">
        <v>462</v>
      </c>
      <c r="F209" t="s">
        <v>1186</v>
      </c>
      <c r="G209" t="s">
        <v>1195</v>
      </c>
      <c r="H209" t="s">
        <v>743</v>
      </c>
      <c r="I209" t="s">
        <v>744</v>
      </c>
      <c r="J209" t="s">
        <v>17</v>
      </c>
      <c r="K209" s="5">
        <v>944711.81</v>
      </c>
      <c r="L209" s="5">
        <v>0</v>
      </c>
      <c r="M209" s="5">
        <v>1269747.43</v>
      </c>
      <c r="N209" s="5">
        <f>+Tabela2[[#This Row],[SREDSTVA MEHANIZMA]]+Tabela2[[#This Row],[DRUGI EU SKLADI]]+Tabela2[[#This Row],[NACIONALNI JAVNI VIRI]]</f>
        <v>2214459.2400000002</v>
      </c>
    </row>
    <row r="210" spans="1:14" x14ac:dyDescent="0.35">
      <c r="A210">
        <v>25</v>
      </c>
      <c r="B210">
        <v>91838983</v>
      </c>
      <c r="C210" t="s">
        <v>727</v>
      </c>
      <c r="D210" t="s">
        <v>59</v>
      </c>
      <c r="E210" t="s">
        <v>60</v>
      </c>
      <c r="F210" t="s">
        <v>1105</v>
      </c>
      <c r="G210" t="s">
        <v>1106</v>
      </c>
      <c r="H210" t="s">
        <v>745</v>
      </c>
      <c r="I210" t="s">
        <v>746</v>
      </c>
      <c r="J210" t="s">
        <v>747</v>
      </c>
      <c r="K210" s="5">
        <v>717376.38</v>
      </c>
      <c r="L210" s="5">
        <v>0</v>
      </c>
      <c r="M210" s="5">
        <v>157822.79999999999</v>
      </c>
      <c r="N210" s="5">
        <f>+Tabela2[[#This Row],[SREDSTVA MEHANIZMA]]+Tabela2[[#This Row],[DRUGI EU SKLADI]]+Tabela2[[#This Row],[NACIONALNI JAVNI VIRI]]</f>
        <v>875199.17999999993</v>
      </c>
    </row>
    <row r="211" spans="1:14" x14ac:dyDescent="0.35">
      <c r="A211">
        <v>25</v>
      </c>
      <c r="B211">
        <v>91838983</v>
      </c>
      <c r="C211" t="s">
        <v>727</v>
      </c>
      <c r="D211" t="s">
        <v>11</v>
      </c>
      <c r="E211" t="s">
        <v>12</v>
      </c>
      <c r="F211" t="s">
        <v>1097</v>
      </c>
      <c r="G211" t="s">
        <v>1098</v>
      </c>
      <c r="H211" t="s">
        <v>725</v>
      </c>
      <c r="I211" t="s">
        <v>726</v>
      </c>
      <c r="J211" t="s">
        <v>13</v>
      </c>
      <c r="K211" s="5">
        <v>172892</v>
      </c>
      <c r="L211" s="5">
        <v>0</v>
      </c>
      <c r="M211" s="5">
        <v>38036.239999999998</v>
      </c>
      <c r="N211" s="5">
        <f>+Tabela2[[#This Row],[SREDSTVA MEHANIZMA]]+Tabela2[[#This Row],[DRUGI EU SKLADI]]+Tabela2[[#This Row],[NACIONALNI JAVNI VIRI]]</f>
        <v>210928.24</v>
      </c>
    </row>
    <row r="212" spans="1:14" x14ac:dyDescent="0.35">
      <c r="A212">
        <v>25</v>
      </c>
      <c r="B212">
        <v>91838983</v>
      </c>
      <c r="C212" t="s">
        <v>727</v>
      </c>
      <c r="D212" t="s">
        <v>11</v>
      </c>
      <c r="E212" t="s">
        <v>12</v>
      </c>
      <c r="F212" t="s">
        <v>1097</v>
      </c>
      <c r="G212" t="s">
        <v>1098</v>
      </c>
      <c r="H212" t="s">
        <v>728</v>
      </c>
      <c r="I212" t="s">
        <v>729</v>
      </c>
      <c r="J212" t="s">
        <v>13</v>
      </c>
      <c r="K212" s="5">
        <v>50050.62</v>
      </c>
      <c r="L212" s="5">
        <v>0</v>
      </c>
      <c r="M212" s="5">
        <v>10450</v>
      </c>
      <c r="N212" s="5">
        <f>+Tabela2[[#This Row],[SREDSTVA MEHANIZMA]]+Tabela2[[#This Row],[DRUGI EU SKLADI]]+Tabela2[[#This Row],[NACIONALNI JAVNI VIRI]]</f>
        <v>60500.62</v>
      </c>
    </row>
    <row r="213" spans="1:14" x14ac:dyDescent="0.35">
      <c r="A213">
        <v>25</v>
      </c>
      <c r="B213">
        <v>91838983</v>
      </c>
      <c r="C213" t="s">
        <v>727</v>
      </c>
      <c r="D213" t="s">
        <v>11</v>
      </c>
      <c r="E213" t="s">
        <v>12</v>
      </c>
      <c r="F213" t="s">
        <v>1097</v>
      </c>
      <c r="G213" t="s">
        <v>1098</v>
      </c>
      <c r="H213" t="s">
        <v>730</v>
      </c>
      <c r="I213" t="s">
        <v>731</v>
      </c>
      <c r="J213" t="s">
        <v>732</v>
      </c>
      <c r="K213" s="5">
        <v>685300</v>
      </c>
      <c r="L213" s="5">
        <v>0</v>
      </c>
      <c r="M213" s="5">
        <v>150766</v>
      </c>
      <c r="N213" s="5">
        <f>+Tabela2[[#This Row],[SREDSTVA MEHANIZMA]]+Tabela2[[#This Row],[DRUGI EU SKLADI]]+Tabela2[[#This Row],[NACIONALNI JAVNI VIRI]]</f>
        <v>836066</v>
      </c>
    </row>
    <row r="214" spans="1:14" x14ac:dyDescent="0.35">
      <c r="A214">
        <v>25</v>
      </c>
      <c r="B214">
        <v>91838983</v>
      </c>
      <c r="C214" t="s">
        <v>727</v>
      </c>
      <c r="D214" t="s">
        <v>11</v>
      </c>
      <c r="E214" t="s">
        <v>12</v>
      </c>
      <c r="F214" t="s">
        <v>1097</v>
      </c>
      <c r="G214" t="s">
        <v>1098</v>
      </c>
      <c r="H214" t="s">
        <v>733</v>
      </c>
      <c r="I214" t="s">
        <v>734</v>
      </c>
      <c r="J214" t="s">
        <v>17</v>
      </c>
      <c r="K214" s="5">
        <v>6300</v>
      </c>
      <c r="L214" s="5">
        <v>0</v>
      </c>
      <c r="M214" s="5">
        <v>1386</v>
      </c>
      <c r="N214" s="5">
        <f>+Tabela2[[#This Row],[SREDSTVA MEHANIZMA]]+Tabela2[[#This Row],[DRUGI EU SKLADI]]+Tabela2[[#This Row],[NACIONALNI JAVNI VIRI]]</f>
        <v>7686</v>
      </c>
    </row>
    <row r="215" spans="1:14" x14ac:dyDescent="0.35">
      <c r="A215">
        <v>25</v>
      </c>
      <c r="B215">
        <v>91838983</v>
      </c>
      <c r="C215" t="s">
        <v>727</v>
      </c>
      <c r="D215" t="s">
        <v>11</v>
      </c>
      <c r="E215" t="s">
        <v>12</v>
      </c>
      <c r="F215" t="s">
        <v>1097</v>
      </c>
      <c r="G215" t="s">
        <v>1098</v>
      </c>
      <c r="H215" t="s">
        <v>735</v>
      </c>
      <c r="I215" t="s">
        <v>736</v>
      </c>
      <c r="J215" t="s">
        <v>17</v>
      </c>
      <c r="K215" s="5">
        <v>1133558.71</v>
      </c>
      <c r="L215" s="5">
        <v>0</v>
      </c>
      <c r="M215" s="5">
        <v>231137.37</v>
      </c>
      <c r="N215" s="5">
        <f>+Tabela2[[#This Row],[SREDSTVA MEHANIZMA]]+Tabela2[[#This Row],[DRUGI EU SKLADI]]+Tabela2[[#This Row],[NACIONALNI JAVNI VIRI]]</f>
        <v>1364696.08</v>
      </c>
    </row>
    <row r="216" spans="1:14" x14ac:dyDescent="0.35">
      <c r="A216">
        <v>25</v>
      </c>
      <c r="B216">
        <v>91838983</v>
      </c>
      <c r="C216" t="s">
        <v>727</v>
      </c>
      <c r="D216" t="s">
        <v>11</v>
      </c>
      <c r="E216" t="s">
        <v>12</v>
      </c>
      <c r="F216" t="s">
        <v>1097</v>
      </c>
      <c r="G216" t="s">
        <v>1098</v>
      </c>
      <c r="H216" t="s">
        <v>737</v>
      </c>
      <c r="I216" t="s">
        <v>738</v>
      </c>
      <c r="J216" t="s">
        <v>17</v>
      </c>
      <c r="K216" s="5">
        <v>1840346.6600000001</v>
      </c>
      <c r="L216" s="5">
        <v>0</v>
      </c>
      <c r="M216" s="5">
        <v>221365.58</v>
      </c>
      <c r="N216" s="5">
        <f>+Tabela2[[#This Row],[SREDSTVA MEHANIZMA]]+Tabela2[[#This Row],[DRUGI EU SKLADI]]+Tabela2[[#This Row],[NACIONALNI JAVNI VIRI]]</f>
        <v>2061712.2400000002</v>
      </c>
    </row>
    <row r="217" spans="1:14" x14ac:dyDescent="0.35">
      <c r="A217">
        <v>25</v>
      </c>
      <c r="B217">
        <v>91838983</v>
      </c>
      <c r="C217" t="s">
        <v>727</v>
      </c>
      <c r="D217" t="s">
        <v>11</v>
      </c>
      <c r="E217" t="s">
        <v>12</v>
      </c>
      <c r="F217" t="s">
        <v>1097</v>
      </c>
      <c r="G217" t="s">
        <v>1098</v>
      </c>
      <c r="H217" t="s">
        <v>739</v>
      </c>
      <c r="I217" t="s">
        <v>740</v>
      </c>
      <c r="J217" t="s">
        <v>13</v>
      </c>
      <c r="K217" s="5">
        <v>265464.32000000001</v>
      </c>
      <c r="L217" s="5">
        <v>0</v>
      </c>
      <c r="M217" s="5">
        <v>68008.31</v>
      </c>
      <c r="N217" s="5">
        <f>+Tabela2[[#This Row],[SREDSTVA MEHANIZMA]]+Tabela2[[#This Row],[DRUGI EU SKLADI]]+Tabela2[[#This Row],[NACIONALNI JAVNI VIRI]]</f>
        <v>333472.63</v>
      </c>
    </row>
    <row r="218" spans="1:14" x14ac:dyDescent="0.35">
      <c r="A218">
        <v>26</v>
      </c>
      <c r="B218">
        <v>92473717</v>
      </c>
      <c r="C218" t="s">
        <v>1209</v>
      </c>
      <c r="D218" t="s">
        <v>228</v>
      </c>
      <c r="E218" t="s">
        <v>229</v>
      </c>
      <c r="F218" t="s">
        <v>1125</v>
      </c>
      <c r="G218" t="s">
        <v>1126</v>
      </c>
      <c r="H218" t="s">
        <v>230</v>
      </c>
      <c r="I218" t="s">
        <v>231</v>
      </c>
      <c r="J218" t="s">
        <v>232</v>
      </c>
      <c r="K218" s="5">
        <v>12050000</v>
      </c>
      <c r="L218" s="5">
        <v>0</v>
      </c>
      <c r="M218" s="5">
        <v>0</v>
      </c>
      <c r="N218" s="5">
        <f>+Tabela2[[#This Row],[SREDSTVA MEHANIZMA]]+Tabela2[[#This Row],[DRUGI EU SKLADI]]+Tabela2[[#This Row],[NACIONALNI JAVNI VIRI]]</f>
        <v>12050000</v>
      </c>
    </row>
    <row r="219" spans="1:14" x14ac:dyDescent="0.35">
      <c r="A219">
        <v>27</v>
      </c>
      <c r="B219">
        <v>57421838</v>
      </c>
      <c r="C219" t="s">
        <v>940</v>
      </c>
      <c r="D219" t="s">
        <v>503</v>
      </c>
      <c r="E219" t="s">
        <v>504</v>
      </c>
      <c r="F219" t="s">
        <v>1147</v>
      </c>
      <c r="G219" t="s">
        <v>1148</v>
      </c>
      <c r="H219" t="s">
        <v>567</v>
      </c>
      <c r="I219" t="s">
        <v>568</v>
      </c>
      <c r="J219" t="s">
        <v>1213</v>
      </c>
      <c r="K219" s="5">
        <v>58363.5</v>
      </c>
      <c r="L219" s="5">
        <v>0</v>
      </c>
      <c r="M219" s="5">
        <v>0</v>
      </c>
      <c r="N219" s="5">
        <f>+Tabela2[[#This Row],[SREDSTVA MEHANIZMA]]+Tabela2[[#This Row],[DRUGI EU SKLADI]]+Tabela2[[#This Row],[NACIONALNI JAVNI VIRI]]</f>
        <v>58363.5</v>
      </c>
    </row>
    <row r="220" spans="1:14" x14ac:dyDescent="0.35">
      <c r="A220">
        <v>27</v>
      </c>
      <c r="B220">
        <v>57421838</v>
      </c>
      <c r="C220" t="s">
        <v>940</v>
      </c>
      <c r="D220" t="s">
        <v>461</v>
      </c>
      <c r="E220" t="s">
        <v>462</v>
      </c>
      <c r="F220" t="s">
        <v>1186</v>
      </c>
      <c r="G220" t="s">
        <v>1195</v>
      </c>
      <c r="H220" t="s">
        <v>1024</v>
      </c>
      <c r="I220" t="s">
        <v>1025</v>
      </c>
      <c r="J220" t="s">
        <v>17</v>
      </c>
      <c r="K220" s="5">
        <v>4835082.4800000004</v>
      </c>
      <c r="L220" s="5">
        <v>0</v>
      </c>
      <c r="M220" s="5">
        <v>2717711.83</v>
      </c>
      <c r="N220" s="5">
        <f>+Tabela2[[#This Row],[SREDSTVA MEHANIZMA]]+Tabela2[[#This Row],[DRUGI EU SKLADI]]+Tabela2[[#This Row],[NACIONALNI JAVNI VIRI]]</f>
        <v>7552794.3100000005</v>
      </c>
    </row>
    <row r="221" spans="1:14" x14ac:dyDescent="0.35">
      <c r="A221">
        <v>27</v>
      </c>
      <c r="B221">
        <v>57421838</v>
      </c>
      <c r="C221" t="s">
        <v>940</v>
      </c>
      <c r="D221" t="s">
        <v>796</v>
      </c>
      <c r="E221" t="s">
        <v>797</v>
      </c>
      <c r="F221" t="s">
        <v>1161</v>
      </c>
      <c r="G221" t="s">
        <v>1162</v>
      </c>
      <c r="H221" t="s">
        <v>941</v>
      </c>
      <c r="I221" t="s">
        <v>942</v>
      </c>
      <c r="J221" t="s">
        <v>17</v>
      </c>
      <c r="K221" s="5">
        <v>3180000</v>
      </c>
      <c r="L221" s="5">
        <v>0</v>
      </c>
      <c r="M221" s="5">
        <v>1058330.06</v>
      </c>
      <c r="N221" s="5">
        <f>+Tabela2[[#This Row],[SREDSTVA MEHANIZMA]]+Tabela2[[#This Row],[DRUGI EU SKLADI]]+Tabela2[[#This Row],[NACIONALNI JAVNI VIRI]]</f>
        <v>4238330.0600000005</v>
      </c>
    </row>
    <row r="222" spans="1:14" x14ac:dyDescent="0.35">
      <c r="A222">
        <v>28</v>
      </c>
      <c r="B222">
        <v>20389264</v>
      </c>
      <c r="C222" t="s">
        <v>140</v>
      </c>
      <c r="D222" t="s">
        <v>478</v>
      </c>
      <c r="E222" t="s">
        <v>479</v>
      </c>
      <c r="F222" t="s">
        <v>1145</v>
      </c>
      <c r="G222" t="s">
        <v>1146</v>
      </c>
      <c r="H222" t="s">
        <v>480</v>
      </c>
      <c r="I222" t="s">
        <v>481</v>
      </c>
      <c r="J222" t="s">
        <v>482</v>
      </c>
      <c r="K222" s="5">
        <v>1862593</v>
      </c>
      <c r="L222" s="5">
        <v>0</v>
      </c>
      <c r="M222" s="5">
        <v>0</v>
      </c>
      <c r="N222" s="5">
        <f>+Tabela2[[#This Row],[SREDSTVA MEHANIZMA]]+Tabela2[[#This Row],[DRUGI EU SKLADI]]+Tabela2[[#This Row],[NACIONALNI JAVNI VIRI]]</f>
        <v>1862593</v>
      </c>
    </row>
    <row r="223" spans="1:14" x14ac:dyDescent="0.35">
      <c r="A223">
        <v>28</v>
      </c>
      <c r="B223">
        <v>20389264</v>
      </c>
      <c r="C223" t="s">
        <v>140</v>
      </c>
      <c r="D223" t="s">
        <v>478</v>
      </c>
      <c r="E223" t="s">
        <v>479</v>
      </c>
      <c r="F223" t="s">
        <v>1145</v>
      </c>
      <c r="G223" t="s">
        <v>1146</v>
      </c>
      <c r="H223" t="s">
        <v>533</v>
      </c>
      <c r="I223" t="s">
        <v>534</v>
      </c>
      <c r="J223" t="s">
        <v>482</v>
      </c>
      <c r="K223" s="5">
        <v>1675828</v>
      </c>
      <c r="L223" s="5">
        <v>0</v>
      </c>
      <c r="M223" s="5">
        <v>0</v>
      </c>
      <c r="N223" s="5">
        <f>+Tabela2[[#This Row],[SREDSTVA MEHANIZMA]]+Tabela2[[#This Row],[DRUGI EU SKLADI]]+Tabela2[[#This Row],[NACIONALNI JAVNI VIRI]]</f>
        <v>1675828</v>
      </c>
    </row>
    <row r="224" spans="1:14" x14ac:dyDescent="0.35">
      <c r="A224">
        <v>28</v>
      </c>
      <c r="B224">
        <v>20389264</v>
      </c>
      <c r="C224" t="s">
        <v>140</v>
      </c>
      <c r="D224" t="s">
        <v>137</v>
      </c>
      <c r="E224" t="s">
        <v>138</v>
      </c>
      <c r="F224" t="s">
        <v>1115</v>
      </c>
      <c r="G224" t="s">
        <v>1116</v>
      </c>
      <c r="H224" t="s">
        <v>141</v>
      </c>
      <c r="I224" t="s">
        <v>142</v>
      </c>
      <c r="J224" t="s">
        <v>143</v>
      </c>
      <c r="K224" s="5">
        <v>93675.21</v>
      </c>
      <c r="L224" s="5">
        <v>0</v>
      </c>
      <c r="M224" s="5">
        <v>0</v>
      </c>
      <c r="N224" s="5">
        <f>+Tabela2[[#This Row],[SREDSTVA MEHANIZMA]]+Tabela2[[#This Row],[DRUGI EU SKLADI]]+Tabela2[[#This Row],[NACIONALNI JAVNI VIRI]]</f>
        <v>93675.21</v>
      </c>
    </row>
    <row r="225" spans="1:14" x14ac:dyDescent="0.35">
      <c r="A225">
        <v>28</v>
      </c>
      <c r="B225">
        <v>20389264</v>
      </c>
      <c r="C225" t="s">
        <v>140</v>
      </c>
      <c r="D225" t="s">
        <v>185</v>
      </c>
      <c r="E225" t="s">
        <v>186</v>
      </c>
      <c r="F225" t="s">
        <v>1119</v>
      </c>
      <c r="G225" t="s">
        <v>1120</v>
      </c>
      <c r="H225" t="s">
        <v>187</v>
      </c>
      <c r="I225" t="s">
        <v>188</v>
      </c>
      <c r="J225" t="s">
        <v>189</v>
      </c>
      <c r="K225" s="5">
        <v>167326.57</v>
      </c>
      <c r="L225" s="5">
        <v>0</v>
      </c>
      <c r="M225" s="5">
        <v>0</v>
      </c>
      <c r="N225" s="5">
        <f>+Tabela2[[#This Row],[SREDSTVA MEHANIZMA]]+Tabela2[[#This Row],[DRUGI EU SKLADI]]+Tabela2[[#This Row],[NACIONALNI JAVNI VIRI]]</f>
        <v>167326.57</v>
      </c>
    </row>
    <row r="226" spans="1:14" x14ac:dyDescent="0.35">
      <c r="A226">
        <v>28</v>
      </c>
      <c r="B226">
        <v>20389264</v>
      </c>
      <c r="C226" t="s">
        <v>140</v>
      </c>
      <c r="D226" t="s">
        <v>476</v>
      </c>
      <c r="E226" t="s">
        <v>477</v>
      </c>
      <c r="F226" t="s">
        <v>1143</v>
      </c>
      <c r="G226" t="s">
        <v>1144</v>
      </c>
      <c r="H226" t="s">
        <v>480</v>
      </c>
      <c r="I226" t="s">
        <v>481</v>
      </c>
      <c r="J226" t="s">
        <v>482</v>
      </c>
      <c r="K226" s="5">
        <v>2288880</v>
      </c>
      <c r="L226" s="5">
        <v>0</v>
      </c>
      <c r="M226" s="5">
        <v>0</v>
      </c>
      <c r="N226" s="5">
        <f>+Tabela2[[#This Row],[SREDSTVA MEHANIZMA]]+Tabela2[[#This Row],[DRUGI EU SKLADI]]+Tabela2[[#This Row],[NACIONALNI JAVNI VIRI]]</f>
        <v>2288880</v>
      </c>
    </row>
    <row r="227" spans="1:14" x14ac:dyDescent="0.35">
      <c r="A227">
        <v>28</v>
      </c>
      <c r="B227">
        <v>20389264</v>
      </c>
      <c r="C227" t="s">
        <v>140</v>
      </c>
      <c r="D227" t="s">
        <v>476</v>
      </c>
      <c r="E227" t="s">
        <v>477</v>
      </c>
      <c r="F227" t="s">
        <v>1143</v>
      </c>
      <c r="G227" t="s">
        <v>1144</v>
      </c>
      <c r="H227" t="s">
        <v>533</v>
      </c>
      <c r="I227" t="s">
        <v>534</v>
      </c>
      <c r="J227" t="s">
        <v>482</v>
      </c>
      <c r="K227" s="5">
        <v>3423666.05</v>
      </c>
      <c r="L227" s="5">
        <v>0</v>
      </c>
      <c r="M227" s="5">
        <v>0</v>
      </c>
      <c r="N227" s="5">
        <f>+Tabela2[[#This Row],[SREDSTVA MEHANIZMA]]+Tabela2[[#This Row],[DRUGI EU SKLADI]]+Tabela2[[#This Row],[NACIONALNI JAVNI VIRI]]</f>
        <v>3423666.05</v>
      </c>
    </row>
    <row r="228" spans="1:14" x14ac:dyDescent="0.35">
      <c r="A228">
        <v>28</v>
      </c>
      <c r="B228">
        <v>20389264</v>
      </c>
      <c r="C228" t="s">
        <v>140</v>
      </c>
      <c r="D228" t="s">
        <v>476</v>
      </c>
      <c r="E228" t="s">
        <v>477</v>
      </c>
      <c r="F228" t="s">
        <v>1143</v>
      </c>
      <c r="G228" t="s">
        <v>1144</v>
      </c>
      <c r="H228" t="s">
        <v>538</v>
      </c>
      <c r="I228" t="s">
        <v>539</v>
      </c>
      <c r="J228" t="s">
        <v>482</v>
      </c>
      <c r="K228" s="5">
        <v>1784982</v>
      </c>
      <c r="L228" s="5">
        <v>0</v>
      </c>
      <c r="M228" s="5">
        <v>0</v>
      </c>
      <c r="N228" s="5">
        <f>+Tabela2[[#This Row],[SREDSTVA MEHANIZMA]]+Tabela2[[#This Row],[DRUGI EU SKLADI]]+Tabela2[[#This Row],[NACIONALNI JAVNI VIRI]]</f>
        <v>1784982</v>
      </c>
    </row>
    <row r="229" spans="1:14" x14ac:dyDescent="0.35">
      <c r="A229">
        <v>28</v>
      </c>
      <c r="B229">
        <v>20389264</v>
      </c>
      <c r="C229" t="s">
        <v>140</v>
      </c>
      <c r="D229" t="s">
        <v>471</v>
      </c>
      <c r="E229" t="s">
        <v>472</v>
      </c>
      <c r="F229" t="s">
        <v>1141</v>
      </c>
      <c r="G229" t="s">
        <v>1142</v>
      </c>
      <c r="H229" t="s">
        <v>473</v>
      </c>
      <c r="I229" t="s">
        <v>474</v>
      </c>
      <c r="J229" t="s">
        <v>17</v>
      </c>
      <c r="K229" s="5">
        <v>50400</v>
      </c>
      <c r="L229" s="5">
        <v>0</v>
      </c>
      <c r="M229" s="5">
        <v>0</v>
      </c>
      <c r="N229" s="5">
        <f>+Tabela2[[#This Row],[SREDSTVA MEHANIZMA]]+Tabela2[[#This Row],[DRUGI EU SKLADI]]+Tabela2[[#This Row],[NACIONALNI JAVNI VIRI]]</f>
        <v>50400</v>
      </c>
    </row>
    <row r="230" spans="1:14" x14ac:dyDescent="0.35">
      <c r="A230">
        <v>28</v>
      </c>
      <c r="B230">
        <v>20389264</v>
      </c>
      <c r="C230" t="s">
        <v>140</v>
      </c>
      <c r="D230" t="s">
        <v>471</v>
      </c>
      <c r="E230" t="s">
        <v>472</v>
      </c>
      <c r="F230" t="s">
        <v>1141</v>
      </c>
      <c r="G230" t="s">
        <v>1142</v>
      </c>
      <c r="H230" t="s">
        <v>519</v>
      </c>
      <c r="I230" t="s">
        <v>520</v>
      </c>
      <c r="J230" t="s">
        <v>521</v>
      </c>
      <c r="K230" s="5">
        <v>56500</v>
      </c>
      <c r="L230" s="5">
        <v>0</v>
      </c>
      <c r="M230" s="5">
        <v>0</v>
      </c>
      <c r="N230" s="5">
        <f>+Tabela2[[#This Row],[SREDSTVA MEHANIZMA]]+Tabela2[[#This Row],[DRUGI EU SKLADI]]+Tabela2[[#This Row],[NACIONALNI JAVNI VIRI]]</f>
        <v>56500</v>
      </c>
    </row>
    <row r="231" spans="1:14" x14ac:dyDescent="0.35">
      <c r="A231">
        <v>29</v>
      </c>
      <c r="B231">
        <v>44724535</v>
      </c>
      <c r="C231" t="s">
        <v>602</v>
      </c>
      <c r="D231" t="s">
        <v>608</v>
      </c>
      <c r="E231" t="s">
        <v>609</v>
      </c>
      <c r="F231" t="s">
        <v>1153</v>
      </c>
      <c r="G231" t="s">
        <v>1154</v>
      </c>
      <c r="H231" t="s">
        <v>610</v>
      </c>
      <c r="I231" t="s">
        <v>611</v>
      </c>
      <c r="J231" t="s">
        <v>13</v>
      </c>
      <c r="K231" s="5">
        <v>2490485.27</v>
      </c>
      <c r="L231" s="5">
        <v>0</v>
      </c>
      <c r="M231" s="5">
        <v>119690.03</v>
      </c>
      <c r="N231" s="5">
        <f>+Tabela2[[#This Row],[SREDSTVA MEHANIZMA]]+Tabela2[[#This Row],[DRUGI EU SKLADI]]+Tabela2[[#This Row],[NACIONALNI JAVNI VIRI]]</f>
        <v>2610175.2999999998</v>
      </c>
    </row>
    <row r="232" spans="1:14" x14ac:dyDescent="0.35">
      <c r="A232">
        <v>29</v>
      </c>
      <c r="B232">
        <v>44724535</v>
      </c>
      <c r="C232" t="s">
        <v>602</v>
      </c>
      <c r="D232" t="s">
        <v>608</v>
      </c>
      <c r="E232" t="s">
        <v>609</v>
      </c>
      <c r="F232" t="s">
        <v>1153</v>
      </c>
      <c r="G232" t="s">
        <v>1154</v>
      </c>
      <c r="H232" t="s">
        <v>616</v>
      </c>
      <c r="I232" t="s">
        <v>617</v>
      </c>
      <c r="J232" t="s">
        <v>13</v>
      </c>
      <c r="K232" s="5">
        <v>1343513.84</v>
      </c>
      <c r="L232" s="5">
        <v>0</v>
      </c>
      <c r="M232" s="5">
        <v>27554.79</v>
      </c>
      <c r="N232" s="5">
        <f>+Tabela2[[#This Row],[SREDSTVA MEHANIZMA]]+Tabela2[[#This Row],[DRUGI EU SKLADI]]+Tabela2[[#This Row],[NACIONALNI JAVNI VIRI]]</f>
        <v>1371068.6300000001</v>
      </c>
    </row>
    <row r="233" spans="1:14" x14ac:dyDescent="0.35">
      <c r="A233">
        <v>29</v>
      </c>
      <c r="B233">
        <v>44724535</v>
      </c>
      <c r="C233" t="s">
        <v>602</v>
      </c>
      <c r="D233" t="s">
        <v>598</v>
      </c>
      <c r="E233" t="s">
        <v>599</v>
      </c>
      <c r="F233" t="s">
        <v>1149</v>
      </c>
      <c r="G233" t="s">
        <v>1150</v>
      </c>
      <c r="H233" t="s">
        <v>600</v>
      </c>
      <c r="I233" t="s">
        <v>601</v>
      </c>
      <c r="J233" t="s">
        <v>17</v>
      </c>
      <c r="K233" s="5">
        <v>606115.46</v>
      </c>
      <c r="L233" s="5">
        <v>0</v>
      </c>
      <c r="M233" s="5">
        <v>0</v>
      </c>
      <c r="N233" s="5">
        <f>+Tabela2[[#This Row],[SREDSTVA MEHANIZMA]]+Tabela2[[#This Row],[DRUGI EU SKLADI]]+Tabela2[[#This Row],[NACIONALNI JAVNI VIRI]]</f>
        <v>606115.46</v>
      </c>
    </row>
    <row r="234" spans="1:14" x14ac:dyDescent="0.35">
      <c r="A234">
        <v>29</v>
      </c>
      <c r="B234">
        <v>44724535</v>
      </c>
      <c r="C234" t="s">
        <v>602</v>
      </c>
      <c r="D234" t="s">
        <v>598</v>
      </c>
      <c r="E234" t="s">
        <v>599</v>
      </c>
      <c r="F234" t="s">
        <v>1149</v>
      </c>
      <c r="G234" t="s">
        <v>1150</v>
      </c>
      <c r="H234" t="s">
        <v>624</v>
      </c>
      <c r="I234" t="s">
        <v>625</v>
      </c>
      <c r="J234" t="s">
        <v>626</v>
      </c>
      <c r="K234" s="5">
        <v>5088790.16</v>
      </c>
      <c r="L234" s="5">
        <v>0</v>
      </c>
      <c r="M234" s="5">
        <v>1079545.3</v>
      </c>
      <c r="N234" s="5">
        <f>+Tabela2[[#This Row],[SREDSTVA MEHANIZMA]]+Tabela2[[#This Row],[DRUGI EU SKLADI]]+Tabela2[[#This Row],[NACIONALNI JAVNI VIRI]]</f>
        <v>6168335.46</v>
      </c>
    </row>
    <row r="235" spans="1:14" x14ac:dyDescent="0.35">
      <c r="A235">
        <v>29</v>
      </c>
      <c r="B235">
        <v>44724535</v>
      </c>
      <c r="C235" t="s">
        <v>602</v>
      </c>
      <c r="D235" t="s">
        <v>598</v>
      </c>
      <c r="E235" t="s">
        <v>599</v>
      </c>
      <c r="F235" t="s">
        <v>1149</v>
      </c>
      <c r="G235" t="s">
        <v>1150</v>
      </c>
      <c r="H235" t="s">
        <v>629</v>
      </c>
      <c r="I235" t="s">
        <v>630</v>
      </c>
      <c r="J235" t="s">
        <v>620</v>
      </c>
      <c r="K235" s="5">
        <v>103200</v>
      </c>
      <c r="L235" s="5">
        <v>0</v>
      </c>
      <c r="M235" s="5">
        <v>22704</v>
      </c>
      <c r="N235" s="5">
        <f>+Tabela2[[#This Row],[SREDSTVA MEHANIZMA]]+Tabela2[[#This Row],[DRUGI EU SKLADI]]+Tabela2[[#This Row],[NACIONALNI JAVNI VIRI]]</f>
        <v>125904</v>
      </c>
    </row>
    <row r="236" spans="1:14" x14ac:dyDescent="0.35">
      <c r="A236">
        <v>29</v>
      </c>
      <c r="B236">
        <v>44724535</v>
      </c>
      <c r="C236" t="s">
        <v>602</v>
      </c>
      <c r="D236" t="s">
        <v>598</v>
      </c>
      <c r="E236" t="s">
        <v>599</v>
      </c>
      <c r="F236" t="s">
        <v>1149</v>
      </c>
      <c r="G236" t="s">
        <v>1150</v>
      </c>
      <c r="H236" t="s">
        <v>634</v>
      </c>
      <c r="I236" t="s">
        <v>635</v>
      </c>
      <c r="J236" t="s">
        <v>636</v>
      </c>
      <c r="K236" s="5">
        <v>411065</v>
      </c>
      <c r="L236" s="5">
        <v>0</v>
      </c>
      <c r="M236" s="5">
        <v>90434.3</v>
      </c>
      <c r="N236" s="5">
        <f>+Tabela2[[#This Row],[SREDSTVA MEHANIZMA]]+Tabela2[[#This Row],[DRUGI EU SKLADI]]+Tabela2[[#This Row],[NACIONALNI JAVNI VIRI]]</f>
        <v>501499.3</v>
      </c>
    </row>
    <row r="237" spans="1:14" x14ac:dyDescent="0.35">
      <c r="A237">
        <v>30</v>
      </c>
      <c r="B237">
        <v>71633065</v>
      </c>
      <c r="C237" t="s">
        <v>841</v>
      </c>
      <c r="D237" t="s">
        <v>806</v>
      </c>
      <c r="E237" t="s">
        <v>807</v>
      </c>
      <c r="F237" t="s">
        <v>1163</v>
      </c>
      <c r="G237" t="s">
        <v>1164</v>
      </c>
      <c r="H237" t="s">
        <v>925</v>
      </c>
      <c r="I237" t="s">
        <v>926</v>
      </c>
      <c r="J237" t="s">
        <v>209</v>
      </c>
      <c r="K237" s="5">
        <v>933700.34</v>
      </c>
      <c r="L237" s="5">
        <v>0</v>
      </c>
      <c r="M237" s="5">
        <v>1112554.02</v>
      </c>
      <c r="N237" s="5">
        <f>+Tabela2[[#This Row],[SREDSTVA MEHANIZMA]]+Tabela2[[#This Row],[DRUGI EU SKLADI]]+Tabela2[[#This Row],[NACIONALNI JAVNI VIRI]]</f>
        <v>2046254.3599999999</v>
      </c>
    </row>
    <row r="238" spans="1:14" x14ac:dyDescent="0.35">
      <c r="A238">
        <v>30</v>
      </c>
      <c r="B238">
        <v>71633065</v>
      </c>
      <c r="C238" t="s">
        <v>841</v>
      </c>
      <c r="D238" t="s">
        <v>806</v>
      </c>
      <c r="E238" t="s">
        <v>807</v>
      </c>
      <c r="F238" t="s">
        <v>1163</v>
      </c>
      <c r="G238" t="s">
        <v>1164</v>
      </c>
      <c r="H238" t="s">
        <v>1063</v>
      </c>
      <c r="I238" t="s">
        <v>1064</v>
      </c>
      <c r="J238" t="s">
        <v>17</v>
      </c>
      <c r="K238" s="5">
        <v>233925.58</v>
      </c>
      <c r="L238" s="5">
        <v>0</v>
      </c>
      <c r="M238" s="5">
        <v>0</v>
      </c>
      <c r="N238" s="5">
        <f>+Tabela2[[#This Row],[SREDSTVA MEHANIZMA]]+Tabela2[[#This Row],[DRUGI EU SKLADI]]+Tabela2[[#This Row],[NACIONALNI JAVNI VIRI]]</f>
        <v>233925.58</v>
      </c>
    </row>
    <row r="239" spans="1:14" x14ac:dyDescent="0.35">
      <c r="A239">
        <v>30</v>
      </c>
      <c r="B239">
        <v>71633065</v>
      </c>
      <c r="C239" t="s">
        <v>841</v>
      </c>
      <c r="D239" t="s">
        <v>137</v>
      </c>
      <c r="E239" t="s">
        <v>138</v>
      </c>
      <c r="F239" t="s">
        <v>1115</v>
      </c>
      <c r="G239" t="s">
        <v>1116</v>
      </c>
      <c r="H239" t="s">
        <v>1075</v>
      </c>
      <c r="I239" t="s">
        <v>1076</v>
      </c>
      <c r="J239" t="s">
        <v>17</v>
      </c>
      <c r="K239" s="5">
        <v>76201.89</v>
      </c>
      <c r="L239" s="5">
        <v>0</v>
      </c>
      <c r="M239" s="5">
        <v>0</v>
      </c>
      <c r="N239" s="5">
        <f>+Tabela2[[#This Row],[SREDSTVA MEHANIZMA]]+Tabela2[[#This Row],[DRUGI EU SKLADI]]+Tabela2[[#This Row],[NACIONALNI JAVNI VIRI]]</f>
        <v>76201.89</v>
      </c>
    </row>
    <row r="240" spans="1:14" x14ac:dyDescent="0.35">
      <c r="A240">
        <v>30</v>
      </c>
      <c r="B240">
        <v>71633065</v>
      </c>
      <c r="C240" t="s">
        <v>841</v>
      </c>
      <c r="D240" t="s">
        <v>931</v>
      </c>
      <c r="E240" t="s">
        <v>932</v>
      </c>
      <c r="F240" t="s">
        <v>1175</v>
      </c>
      <c r="G240" t="s">
        <v>1176</v>
      </c>
      <c r="H240" t="s">
        <v>933</v>
      </c>
      <c r="I240" t="s">
        <v>934</v>
      </c>
      <c r="J240" t="s">
        <v>935</v>
      </c>
      <c r="K240" s="5">
        <v>360698.01</v>
      </c>
      <c r="L240" s="5">
        <v>0</v>
      </c>
      <c r="M240" s="5">
        <v>0</v>
      </c>
      <c r="N240" s="5">
        <f>+Tabela2[[#This Row],[SREDSTVA MEHANIZMA]]+Tabela2[[#This Row],[DRUGI EU SKLADI]]+Tabela2[[#This Row],[NACIONALNI JAVNI VIRI]]</f>
        <v>360698.01</v>
      </c>
    </row>
    <row r="241" spans="1:14" x14ac:dyDescent="0.35">
      <c r="A241">
        <v>30</v>
      </c>
      <c r="B241">
        <v>71633065</v>
      </c>
      <c r="C241" t="s">
        <v>841</v>
      </c>
      <c r="D241" t="s">
        <v>823</v>
      </c>
      <c r="E241" t="s">
        <v>824</v>
      </c>
      <c r="F241" t="s">
        <v>1165</v>
      </c>
      <c r="G241" t="s">
        <v>1166</v>
      </c>
      <c r="H241" t="s">
        <v>1005</v>
      </c>
      <c r="I241" t="s">
        <v>1006</v>
      </c>
      <c r="J241" t="s">
        <v>1007</v>
      </c>
      <c r="K241" s="5">
        <v>899831.07</v>
      </c>
      <c r="L241" s="5">
        <v>0</v>
      </c>
      <c r="M241" s="5">
        <v>0</v>
      </c>
      <c r="N241" s="5">
        <f>+Tabela2[[#This Row],[SREDSTVA MEHANIZMA]]+Tabela2[[#This Row],[DRUGI EU SKLADI]]+Tabela2[[#This Row],[NACIONALNI JAVNI VIRI]]</f>
        <v>899831.07</v>
      </c>
    </row>
    <row r="242" spans="1:14" x14ac:dyDescent="0.35">
      <c r="A242">
        <v>30</v>
      </c>
      <c r="B242">
        <v>71633065</v>
      </c>
      <c r="C242" t="s">
        <v>841</v>
      </c>
      <c r="D242" t="s">
        <v>823</v>
      </c>
      <c r="E242" t="s">
        <v>824</v>
      </c>
      <c r="F242" t="s">
        <v>1165</v>
      </c>
      <c r="G242" t="s">
        <v>1166</v>
      </c>
      <c r="H242" t="s">
        <v>1043</v>
      </c>
      <c r="I242" t="s">
        <v>1044</v>
      </c>
      <c r="J242" t="s">
        <v>1045</v>
      </c>
      <c r="K242" s="5">
        <v>686650.19</v>
      </c>
      <c r="L242" s="5">
        <v>0</v>
      </c>
      <c r="M242" s="5">
        <v>0</v>
      </c>
      <c r="N242" s="5">
        <f>+Tabela2[[#This Row],[SREDSTVA MEHANIZMA]]+Tabela2[[#This Row],[DRUGI EU SKLADI]]+Tabela2[[#This Row],[NACIONALNI JAVNI VIRI]]</f>
        <v>686650.19</v>
      </c>
    </row>
    <row r="243" spans="1:14" x14ac:dyDescent="0.35">
      <c r="A243">
        <v>30</v>
      </c>
      <c r="B243">
        <v>71633065</v>
      </c>
      <c r="C243" t="s">
        <v>841</v>
      </c>
      <c r="D243" t="s">
        <v>823</v>
      </c>
      <c r="E243" t="s">
        <v>824</v>
      </c>
      <c r="F243" t="s">
        <v>1165</v>
      </c>
      <c r="G243" t="s">
        <v>1166</v>
      </c>
      <c r="H243" t="s">
        <v>1052</v>
      </c>
      <c r="I243" t="s">
        <v>1053</v>
      </c>
      <c r="J243" t="s">
        <v>1054</v>
      </c>
      <c r="K243" s="5">
        <v>656847.06999999995</v>
      </c>
      <c r="L243" s="5">
        <v>0</v>
      </c>
      <c r="M243" s="5">
        <v>0</v>
      </c>
      <c r="N243" s="5">
        <f>+Tabela2[[#This Row],[SREDSTVA MEHANIZMA]]+Tabela2[[#This Row],[DRUGI EU SKLADI]]+Tabela2[[#This Row],[NACIONALNI JAVNI VIRI]]</f>
        <v>656847.06999999995</v>
      </c>
    </row>
    <row r="244" spans="1:14" x14ac:dyDescent="0.35">
      <c r="A244">
        <v>30</v>
      </c>
      <c r="B244">
        <v>71633065</v>
      </c>
      <c r="C244" t="s">
        <v>841</v>
      </c>
      <c r="D244" t="s">
        <v>839</v>
      </c>
      <c r="E244" t="s">
        <v>840</v>
      </c>
      <c r="F244" t="s">
        <v>1173</v>
      </c>
      <c r="G244" t="s">
        <v>1174</v>
      </c>
      <c r="H244" t="s">
        <v>842</v>
      </c>
      <c r="I244" t="s">
        <v>843</v>
      </c>
      <c r="J244" t="s">
        <v>209</v>
      </c>
      <c r="K244" s="5">
        <v>1997511.81</v>
      </c>
      <c r="L244" s="5">
        <v>0</v>
      </c>
      <c r="M244" s="5">
        <v>71158.86</v>
      </c>
      <c r="N244" s="5">
        <f>+Tabela2[[#This Row],[SREDSTVA MEHANIZMA]]+Tabela2[[#This Row],[DRUGI EU SKLADI]]+Tabela2[[#This Row],[NACIONALNI JAVNI VIRI]]</f>
        <v>2068670.6700000002</v>
      </c>
    </row>
    <row r="245" spans="1:14" x14ac:dyDescent="0.35">
      <c r="A245">
        <v>30</v>
      </c>
      <c r="B245">
        <v>71633065</v>
      </c>
      <c r="C245" t="s">
        <v>841</v>
      </c>
      <c r="D245" t="s">
        <v>839</v>
      </c>
      <c r="E245" t="s">
        <v>840</v>
      </c>
      <c r="F245" t="s">
        <v>1173</v>
      </c>
      <c r="G245" t="s">
        <v>1174</v>
      </c>
      <c r="H245" t="s">
        <v>844</v>
      </c>
      <c r="I245" t="s">
        <v>845</v>
      </c>
      <c r="J245" t="s">
        <v>209</v>
      </c>
      <c r="K245" s="5">
        <v>1797398.19</v>
      </c>
      <c r="L245" s="5">
        <v>0</v>
      </c>
      <c r="M245" s="5">
        <v>32835.370000000003</v>
      </c>
      <c r="N245" s="5">
        <f>+Tabela2[[#This Row],[SREDSTVA MEHANIZMA]]+Tabela2[[#This Row],[DRUGI EU SKLADI]]+Tabela2[[#This Row],[NACIONALNI JAVNI VIRI]]</f>
        <v>1830233.56</v>
      </c>
    </row>
    <row r="246" spans="1:14" x14ac:dyDescent="0.35">
      <c r="A246">
        <v>30</v>
      </c>
      <c r="B246">
        <v>71633065</v>
      </c>
      <c r="C246" t="s">
        <v>841</v>
      </c>
      <c r="D246" t="s">
        <v>839</v>
      </c>
      <c r="E246" t="s">
        <v>840</v>
      </c>
      <c r="F246" t="s">
        <v>1173</v>
      </c>
      <c r="G246" t="s">
        <v>1174</v>
      </c>
      <c r="H246" t="s">
        <v>846</v>
      </c>
      <c r="I246" t="s">
        <v>847</v>
      </c>
      <c r="J246" t="s">
        <v>209</v>
      </c>
      <c r="K246" s="5">
        <v>2021266</v>
      </c>
      <c r="L246" s="5">
        <v>0</v>
      </c>
      <c r="M246" s="5">
        <v>166104.70000000001</v>
      </c>
      <c r="N246" s="5">
        <f>+Tabela2[[#This Row],[SREDSTVA MEHANIZMA]]+Tabela2[[#This Row],[DRUGI EU SKLADI]]+Tabela2[[#This Row],[NACIONALNI JAVNI VIRI]]</f>
        <v>2187370.7000000002</v>
      </c>
    </row>
    <row r="247" spans="1:14" x14ac:dyDescent="0.35">
      <c r="A247">
        <v>31</v>
      </c>
      <c r="B247">
        <v>30762553</v>
      </c>
      <c r="C247" t="s">
        <v>1202</v>
      </c>
      <c r="D247" t="s">
        <v>300</v>
      </c>
      <c r="E247" t="s">
        <v>301</v>
      </c>
      <c r="F247" t="s">
        <v>1137</v>
      </c>
      <c r="G247" t="s">
        <v>1138</v>
      </c>
      <c r="H247" t="s">
        <v>329</v>
      </c>
      <c r="I247" t="s">
        <v>330</v>
      </c>
      <c r="J247" t="s">
        <v>209</v>
      </c>
      <c r="K247" s="5">
        <v>4688962</v>
      </c>
      <c r="L247" s="5">
        <v>0</v>
      </c>
      <c r="M247" s="5">
        <v>5998169.5899999999</v>
      </c>
      <c r="N247" s="5">
        <f>+Tabela2[[#This Row],[SREDSTVA MEHANIZMA]]+Tabela2[[#This Row],[DRUGI EU SKLADI]]+Tabela2[[#This Row],[NACIONALNI JAVNI VIRI]]</f>
        <v>10687131.59</v>
      </c>
    </row>
    <row r="248" spans="1:14" x14ac:dyDescent="0.35">
      <c r="A248">
        <v>32</v>
      </c>
      <c r="B248">
        <v>37808052</v>
      </c>
      <c r="C248" t="s">
        <v>211</v>
      </c>
      <c r="D248" t="s">
        <v>212</v>
      </c>
      <c r="E248" t="s">
        <v>213</v>
      </c>
      <c r="F248" t="s">
        <v>1121</v>
      </c>
      <c r="G248" t="s">
        <v>1122</v>
      </c>
      <c r="H248" t="s">
        <v>214</v>
      </c>
      <c r="I248" t="s">
        <v>215</v>
      </c>
      <c r="J248" t="s">
        <v>17</v>
      </c>
      <c r="K248" s="5">
        <v>5100000</v>
      </c>
      <c r="L248" s="5">
        <v>0</v>
      </c>
      <c r="M248" s="5">
        <v>3543135.58</v>
      </c>
      <c r="N248" s="5">
        <f>+Tabela2[[#This Row],[SREDSTVA MEHANIZMA]]+Tabela2[[#This Row],[DRUGI EU SKLADI]]+Tabela2[[#This Row],[NACIONALNI JAVNI VIRI]]</f>
        <v>8643135.5800000001</v>
      </c>
    </row>
    <row r="249" spans="1:14" x14ac:dyDescent="0.35">
      <c r="A249">
        <v>32</v>
      </c>
      <c r="B249">
        <v>37808052</v>
      </c>
      <c r="C249" t="s">
        <v>211</v>
      </c>
      <c r="D249" t="s">
        <v>806</v>
      </c>
      <c r="E249" t="s">
        <v>807</v>
      </c>
      <c r="F249" t="s">
        <v>1163</v>
      </c>
      <c r="G249" t="s">
        <v>1164</v>
      </c>
      <c r="H249" t="s">
        <v>1063</v>
      </c>
      <c r="I249" t="s">
        <v>1064</v>
      </c>
      <c r="J249" t="s">
        <v>17</v>
      </c>
      <c r="K249" s="5">
        <v>107975.26</v>
      </c>
      <c r="L249" s="5">
        <v>0</v>
      </c>
      <c r="M249" s="5">
        <v>0</v>
      </c>
      <c r="N249" s="5">
        <f>+Tabela2[[#This Row],[SREDSTVA MEHANIZMA]]+Tabela2[[#This Row],[DRUGI EU SKLADI]]+Tabela2[[#This Row],[NACIONALNI JAVNI VIRI]]</f>
        <v>107975.26</v>
      </c>
    </row>
    <row r="250" spans="1:14" x14ac:dyDescent="0.35">
      <c r="A250">
        <v>32</v>
      </c>
      <c r="B250">
        <v>37808052</v>
      </c>
      <c r="C250" t="s">
        <v>211</v>
      </c>
      <c r="D250" t="s">
        <v>216</v>
      </c>
      <c r="E250" t="s">
        <v>217</v>
      </c>
      <c r="F250" t="s">
        <v>1123</v>
      </c>
      <c r="G250" t="s">
        <v>1124</v>
      </c>
      <c r="H250" t="s">
        <v>218</v>
      </c>
      <c r="I250" t="s">
        <v>219</v>
      </c>
      <c r="J250" t="s">
        <v>17</v>
      </c>
      <c r="K250" s="5">
        <v>1205848.42</v>
      </c>
      <c r="L250" s="5">
        <v>0</v>
      </c>
      <c r="M250" s="5">
        <v>210048.77</v>
      </c>
      <c r="N250" s="5">
        <f>+Tabela2[[#This Row],[SREDSTVA MEHANIZMA]]+Tabela2[[#This Row],[DRUGI EU SKLADI]]+Tabela2[[#This Row],[NACIONALNI JAVNI VIRI]]</f>
        <v>1415897.19</v>
      </c>
    </row>
    <row r="251" spans="1:14" x14ac:dyDescent="0.35">
      <c r="A251">
        <v>32</v>
      </c>
      <c r="B251">
        <v>37808052</v>
      </c>
      <c r="C251" t="s">
        <v>211</v>
      </c>
      <c r="D251" t="s">
        <v>931</v>
      </c>
      <c r="E251" t="s">
        <v>932</v>
      </c>
      <c r="F251" t="s">
        <v>1175</v>
      </c>
      <c r="G251" t="s">
        <v>1176</v>
      </c>
      <c r="H251" t="s">
        <v>933</v>
      </c>
      <c r="I251" t="s">
        <v>934</v>
      </c>
      <c r="J251" t="s">
        <v>935</v>
      </c>
      <c r="K251" s="5">
        <v>292462.14</v>
      </c>
      <c r="L251" s="5">
        <v>0</v>
      </c>
      <c r="M251" s="5">
        <v>0</v>
      </c>
      <c r="N251" s="5">
        <f>+Tabela2[[#This Row],[SREDSTVA MEHANIZMA]]+Tabela2[[#This Row],[DRUGI EU SKLADI]]+Tabela2[[#This Row],[NACIONALNI JAVNI VIRI]]</f>
        <v>292462.14</v>
      </c>
    </row>
    <row r="252" spans="1:14" x14ac:dyDescent="0.35">
      <c r="A252">
        <v>33</v>
      </c>
      <c r="B252">
        <v>19801491</v>
      </c>
      <c r="C252" t="s">
        <v>1203</v>
      </c>
      <c r="D252" t="s">
        <v>461</v>
      </c>
      <c r="E252" t="s">
        <v>462</v>
      </c>
      <c r="F252" t="s">
        <v>1139</v>
      </c>
      <c r="G252" t="s">
        <v>1140</v>
      </c>
      <c r="H252" t="s">
        <v>979</v>
      </c>
      <c r="I252" t="s">
        <v>980</v>
      </c>
      <c r="J252" t="s">
        <v>111</v>
      </c>
      <c r="K252" s="5">
        <v>6266654.3099999996</v>
      </c>
      <c r="L252" s="5">
        <v>0</v>
      </c>
      <c r="M252" s="5">
        <v>1646726.57</v>
      </c>
      <c r="N252" s="5">
        <f>+Tabela2[[#This Row],[SREDSTVA MEHANIZMA]]+Tabela2[[#This Row],[DRUGI EU SKLADI]]+Tabela2[[#This Row],[NACIONALNI JAVNI VIRI]]</f>
        <v>7913380.8799999999</v>
      </c>
    </row>
    <row r="253" spans="1:14" x14ac:dyDescent="0.35">
      <c r="A253">
        <v>33</v>
      </c>
      <c r="B253">
        <v>19801491</v>
      </c>
      <c r="C253" t="s">
        <v>1203</v>
      </c>
      <c r="D253" t="s">
        <v>461</v>
      </c>
      <c r="E253" t="s">
        <v>462</v>
      </c>
      <c r="F253" t="s">
        <v>1186</v>
      </c>
      <c r="G253" t="s">
        <v>1195</v>
      </c>
      <c r="H253" t="s">
        <v>979</v>
      </c>
      <c r="I253" t="s">
        <v>980</v>
      </c>
      <c r="J253" t="s">
        <v>111</v>
      </c>
      <c r="K253" s="5">
        <v>1437497.9</v>
      </c>
      <c r="L253" s="5">
        <v>0</v>
      </c>
      <c r="M253" s="5">
        <v>377740</v>
      </c>
      <c r="N253" s="5">
        <f>+Tabela2[[#This Row],[SREDSTVA MEHANIZMA]]+Tabela2[[#This Row],[DRUGI EU SKLADI]]+Tabela2[[#This Row],[NACIONALNI JAVNI VIRI]]</f>
        <v>1815237.9</v>
      </c>
    </row>
    <row r="254" spans="1:14" x14ac:dyDescent="0.35">
      <c r="A254">
        <v>34</v>
      </c>
      <c r="B254">
        <v>95740791</v>
      </c>
      <c r="C254" t="s">
        <v>1204</v>
      </c>
      <c r="D254" t="s">
        <v>461</v>
      </c>
      <c r="E254" t="s">
        <v>462</v>
      </c>
      <c r="F254" t="s">
        <v>1139</v>
      </c>
      <c r="G254" t="s">
        <v>1140</v>
      </c>
      <c r="H254" t="s">
        <v>1011</v>
      </c>
      <c r="I254" t="s">
        <v>1012</v>
      </c>
      <c r="J254" t="s">
        <v>17</v>
      </c>
      <c r="K254" s="5">
        <v>3573788</v>
      </c>
      <c r="L254" s="5">
        <v>0</v>
      </c>
      <c r="M254" s="5">
        <v>5882581.54</v>
      </c>
      <c r="N254" s="5">
        <f>+Tabela2[[#This Row],[SREDSTVA MEHANIZMA]]+Tabela2[[#This Row],[DRUGI EU SKLADI]]+Tabela2[[#This Row],[NACIONALNI JAVNI VIRI]]</f>
        <v>9456369.5399999991</v>
      </c>
    </row>
    <row r="255" spans="1:14" x14ac:dyDescent="0.35">
      <c r="A255">
        <v>35</v>
      </c>
      <c r="B255">
        <v>51533251</v>
      </c>
      <c r="C255" t="s">
        <v>91</v>
      </c>
      <c r="D255" t="s">
        <v>278</v>
      </c>
      <c r="E255" t="s">
        <v>279</v>
      </c>
      <c r="F255" t="s">
        <v>1184</v>
      </c>
      <c r="G255" t="s">
        <v>1193</v>
      </c>
      <c r="H255" t="s">
        <v>343</v>
      </c>
      <c r="I255" t="s">
        <v>344</v>
      </c>
      <c r="J255" t="s">
        <v>13</v>
      </c>
      <c r="K255" s="5">
        <v>354963.16</v>
      </c>
      <c r="L255" s="5">
        <v>0</v>
      </c>
      <c r="M255" s="5">
        <v>63887.02</v>
      </c>
      <c r="N255" s="5">
        <f>+Tabela2[[#This Row],[SREDSTVA MEHANIZMA]]+Tabela2[[#This Row],[DRUGI EU SKLADI]]+Tabela2[[#This Row],[NACIONALNI JAVNI VIRI]]</f>
        <v>418850.18</v>
      </c>
    </row>
    <row r="256" spans="1:14" x14ac:dyDescent="0.35">
      <c r="A256">
        <v>35</v>
      </c>
      <c r="B256">
        <v>51533251</v>
      </c>
      <c r="C256" t="s">
        <v>91</v>
      </c>
      <c r="D256" t="s">
        <v>284</v>
      </c>
      <c r="E256" t="s">
        <v>285</v>
      </c>
      <c r="F256" t="s">
        <v>1135</v>
      </c>
      <c r="G256" t="s">
        <v>1136</v>
      </c>
      <c r="H256" t="s">
        <v>380</v>
      </c>
      <c r="I256" t="s">
        <v>381</v>
      </c>
      <c r="J256" t="s">
        <v>24</v>
      </c>
      <c r="K256" s="5">
        <v>1000000</v>
      </c>
      <c r="L256" s="5">
        <v>0</v>
      </c>
      <c r="M256" s="5">
        <v>1250390.17</v>
      </c>
      <c r="N256" s="5">
        <f>+Tabela2[[#This Row],[SREDSTVA MEHANIZMA]]+Tabela2[[#This Row],[DRUGI EU SKLADI]]+Tabela2[[#This Row],[NACIONALNI JAVNI VIRI]]</f>
        <v>2250390.17</v>
      </c>
    </row>
    <row r="257" spans="1:14" x14ac:dyDescent="0.35">
      <c r="A257">
        <v>35</v>
      </c>
      <c r="B257">
        <v>51533251</v>
      </c>
      <c r="C257" t="s">
        <v>91</v>
      </c>
      <c r="D257" t="s">
        <v>276</v>
      </c>
      <c r="E257" t="s">
        <v>277</v>
      </c>
      <c r="F257" t="s">
        <v>1131</v>
      </c>
      <c r="G257" t="s">
        <v>1132</v>
      </c>
      <c r="H257" t="s">
        <v>372</v>
      </c>
      <c r="I257" t="s">
        <v>373</v>
      </c>
      <c r="J257" t="s">
        <v>24</v>
      </c>
      <c r="K257" s="5">
        <v>792078.23</v>
      </c>
      <c r="L257" s="5">
        <v>0</v>
      </c>
      <c r="M257" s="5">
        <v>682124.94</v>
      </c>
      <c r="N257" s="5">
        <f>+Tabela2[[#This Row],[SREDSTVA MEHANIZMA]]+Tabela2[[#This Row],[DRUGI EU SKLADI]]+Tabela2[[#This Row],[NACIONALNI JAVNI VIRI]]</f>
        <v>1474203.17</v>
      </c>
    </row>
    <row r="258" spans="1:14" x14ac:dyDescent="0.35">
      <c r="A258">
        <v>35</v>
      </c>
      <c r="B258">
        <v>51533251</v>
      </c>
      <c r="C258" t="s">
        <v>91</v>
      </c>
      <c r="D258" t="s">
        <v>256</v>
      </c>
      <c r="E258" t="s">
        <v>257</v>
      </c>
      <c r="F258" t="s">
        <v>1129</v>
      </c>
      <c r="G258" t="s">
        <v>1130</v>
      </c>
      <c r="H258" t="s">
        <v>258</v>
      </c>
      <c r="I258" t="s">
        <v>259</v>
      </c>
      <c r="J258" t="s">
        <v>13</v>
      </c>
      <c r="K258" s="5">
        <v>37670</v>
      </c>
      <c r="L258" s="5">
        <v>0</v>
      </c>
      <c r="M258" s="5">
        <v>30.55</v>
      </c>
      <c r="N258" s="5">
        <f>+Tabela2[[#This Row],[SREDSTVA MEHANIZMA]]+Tabela2[[#This Row],[DRUGI EU SKLADI]]+Tabela2[[#This Row],[NACIONALNI JAVNI VIRI]]</f>
        <v>37700.550000000003</v>
      </c>
    </row>
    <row r="259" spans="1:14" x14ac:dyDescent="0.35">
      <c r="A259">
        <v>35</v>
      </c>
      <c r="B259">
        <v>51533251</v>
      </c>
      <c r="C259" t="s">
        <v>91</v>
      </c>
      <c r="D259" t="s">
        <v>38</v>
      </c>
      <c r="E259" t="s">
        <v>39</v>
      </c>
      <c r="F259" t="s">
        <v>1101</v>
      </c>
      <c r="G259" t="s">
        <v>1102</v>
      </c>
      <c r="H259" t="s">
        <v>92</v>
      </c>
      <c r="I259" t="s">
        <v>93</v>
      </c>
      <c r="J259" t="s">
        <v>24</v>
      </c>
      <c r="K259" s="5">
        <v>1300000</v>
      </c>
      <c r="L259" s="5">
        <v>0</v>
      </c>
      <c r="M259" s="5">
        <v>1295745.75</v>
      </c>
      <c r="N259" s="5">
        <f>+Tabela2[[#This Row],[SREDSTVA MEHANIZMA]]+Tabela2[[#This Row],[DRUGI EU SKLADI]]+Tabela2[[#This Row],[NACIONALNI JAVNI VIRI]]</f>
        <v>2595745.75</v>
      </c>
    </row>
    <row r="260" spans="1:14" x14ac:dyDescent="0.35">
      <c r="A260">
        <v>35</v>
      </c>
      <c r="B260">
        <v>51533251</v>
      </c>
      <c r="C260" t="s">
        <v>91</v>
      </c>
      <c r="D260" t="s">
        <v>153</v>
      </c>
      <c r="E260" t="s">
        <v>154</v>
      </c>
      <c r="F260" t="s">
        <v>1117</v>
      </c>
      <c r="G260" t="s">
        <v>1118</v>
      </c>
      <c r="H260" t="s">
        <v>166</v>
      </c>
      <c r="I260" t="s">
        <v>167</v>
      </c>
      <c r="J260" t="s">
        <v>24</v>
      </c>
      <c r="K260" s="5">
        <v>350000</v>
      </c>
      <c r="L260" s="5">
        <v>0</v>
      </c>
      <c r="M260" s="5">
        <v>278572.90999999997</v>
      </c>
      <c r="N260" s="5">
        <f>+Tabela2[[#This Row],[SREDSTVA MEHANIZMA]]+Tabela2[[#This Row],[DRUGI EU SKLADI]]+Tabela2[[#This Row],[NACIONALNI JAVNI VIRI]]</f>
        <v>628572.90999999992</v>
      </c>
    </row>
    <row r="261" spans="1:14" x14ac:dyDescent="0.35">
      <c r="A261">
        <v>35</v>
      </c>
      <c r="B261">
        <v>51533251</v>
      </c>
      <c r="C261" t="s">
        <v>91</v>
      </c>
      <c r="D261" t="s">
        <v>944</v>
      </c>
      <c r="E261" t="s">
        <v>945</v>
      </c>
      <c r="F261" t="s">
        <v>1177</v>
      </c>
      <c r="G261" t="s">
        <v>1178</v>
      </c>
      <c r="H261" t="s">
        <v>964</v>
      </c>
      <c r="I261" t="s">
        <v>965</v>
      </c>
      <c r="J261" t="s">
        <v>24</v>
      </c>
      <c r="K261" s="5">
        <v>1177785.3</v>
      </c>
      <c r="L261" s="5">
        <v>0</v>
      </c>
      <c r="M261" s="5">
        <v>748293.54</v>
      </c>
      <c r="N261" s="5">
        <f>+Tabela2[[#This Row],[SREDSTVA MEHANIZMA]]+Tabela2[[#This Row],[DRUGI EU SKLADI]]+Tabela2[[#This Row],[NACIONALNI JAVNI VIRI]]</f>
        <v>1926078.84</v>
      </c>
    </row>
    <row r="262" spans="1:14" x14ac:dyDescent="0.35">
      <c r="A262">
        <v>35</v>
      </c>
      <c r="B262">
        <v>51533251</v>
      </c>
      <c r="C262" t="s">
        <v>91</v>
      </c>
      <c r="D262" t="s">
        <v>471</v>
      </c>
      <c r="E262" t="s">
        <v>472</v>
      </c>
      <c r="F262" t="s">
        <v>1141</v>
      </c>
      <c r="G262" t="s">
        <v>1142</v>
      </c>
      <c r="H262" t="s">
        <v>473</v>
      </c>
      <c r="I262" t="s">
        <v>474</v>
      </c>
      <c r="J262" t="s">
        <v>17</v>
      </c>
      <c r="K262" s="5">
        <v>4500</v>
      </c>
      <c r="L262" s="5">
        <v>0</v>
      </c>
      <c r="M262" s="5">
        <v>0</v>
      </c>
      <c r="N262" s="5">
        <f>+Tabela2[[#This Row],[SREDSTVA MEHANIZMA]]+Tabela2[[#This Row],[DRUGI EU SKLADI]]+Tabela2[[#This Row],[NACIONALNI JAVNI VIRI]]</f>
        <v>4500</v>
      </c>
    </row>
    <row r="263" spans="1:14" x14ac:dyDescent="0.35">
      <c r="A263">
        <v>36</v>
      </c>
      <c r="B263">
        <v>79182119</v>
      </c>
      <c r="C263" t="s">
        <v>64</v>
      </c>
      <c r="D263" t="s">
        <v>8</v>
      </c>
      <c r="E263" t="s">
        <v>9</v>
      </c>
      <c r="F263" t="s">
        <v>1095</v>
      </c>
      <c r="G263" t="s">
        <v>1096</v>
      </c>
      <c r="H263" t="s">
        <v>65</v>
      </c>
      <c r="I263" t="s">
        <v>66</v>
      </c>
      <c r="J263" t="s">
        <v>17</v>
      </c>
      <c r="K263" s="5">
        <v>1031513.93</v>
      </c>
      <c r="L263" s="5">
        <v>0</v>
      </c>
      <c r="M263" s="5">
        <v>226933</v>
      </c>
      <c r="N263" s="5">
        <f>+Tabela2[[#This Row],[SREDSTVA MEHANIZMA]]+Tabela2[[#This Row],[DRUGI EU SKLADI]]+Tabela2[[#This Row],[NACIONALNI JAVNI VIRI]]</f>
        <v>1258446.9300000002</v>
      </c>
    </row>
    <row r="264" spans="1:14" x14ac:dyDescent="0.35">
      <c r="A264">
        <v>36</v>
      </c>
      <c r="B264">
        <v>79182119</v>
      </c>
      <c r="C264" t="s">
        <v>64</v>
      </c>
      <c r="D264" t="s">
        <v>8</v>
      </c>
      <c r="E264" t="s">
        <v>9</v>
      </c>
      <c r="F264" t="s">
        <v>1095</v>
      </c>
      <c r="G264" t="s">
        <v>1096</v>
      </c>
      <c r="H264" t="s">
        <v>1083</v>
      </c>
      <c r="I264" t="s">
        <v>1084</v>
      </c>
      <c r="J264" t="s">
        <v>13</v>
      </c>
      <c r="K264" s="5">
        <v>757368.85</v>
      </c>
      <c r="L264" s="5">
        <v>0</v>
      </c>
      <c r="M264" s="5">
        <v>166621.15</v>
      </c>
      <c r="N264" s="5">
        <f>+Tabela2[[#This Row],[SREDSTVA MEHANIZMA]]+Tabela2[[#This Row],[DRUGI EU SKLADI]]+Tabela2[[#This Row],[NACIONALNI JAVNI VIRI]]</f>
        <v>923990</v>
      </c>
    </row>
    <row r="265" spans="1:14" x14ac:dyDescent="0.35">
      <c r="A265">
        <v>36</v>
      </c>
      <c r="B265">
        <v>79182119</v>
      </c>
      <c r="C265" t="s">
        <v>64</v>
      </c>
      <c r="D265" t="s">
        <v>8</v>
      </c>
      <c r="E265" t="s">
        <v>9</v>
      </c>
      <c r="F265" t="s">
        <v>1095</v>
      </c>
      <c r="G265" t="s">
        <v>1096</v>
      </c>
      <c r="H265" t="s">
        <v>1085</v>
      </c>
      <c r="I265" t="s">
        <v>1086</v>
      </c>
      <c r="J265" t="s">
        <v>13</v>
      </c>
      <c r="K265" s="5">
        <v>2033013.2</v>
      </c>
      <c r="L265" s="5">
        <v>0</v>
      </c>
      <c r="M265" s="5">
        <v>447262.91</v>
      </c>
      <c r="N265" s="5">
        <f>+Tabela2[[#This Row],[SREDSTVA MEHANIZMA]]+Tabela2[[#This Row],[DRUGI EU SKLADI]]+Tabela2[[#This Row],[NACIONALNI JAVNI VIRI]]</f>
        <v>2480276.11</v>
      </c>
    </row>
    <row r="266" spans="1:14" x14ac:dyDescent="0.35">
      <c r="A266">
        <v>36</v>
      </c>
      <c r="B266">
        <v>79182119</v>
      </c>
      <c r="C266" t="s">
        <v>64</v>
      </c>
      <c r="D266" t="s">
        <v>8</v>
      </c>
      <c r="E266" t="s">
        <v>9</v>
      </c>
      <c r="F266" t="s">
        <v>1095</v>
      </c>
      <c r="G266" t="s">
        <v>1096</v>
      </c>
      <c r="H266" t="s">
        <v>1087</v>
      </c>
      <c r="I266" t="s">
        <v>1088</v>
      </c>
      <c r="J266" t="s">
        <v>13</v>
      </c>
      <c r="K266" s="5">
        <v>3215079.4499999997</v>
      </c>
      <c r="L266" s="5">
        <v>0</v>
      </c>
      <c r="M266" s="5">
        <v>715613.19</v>
      </c>
      <c r="N266" s="5">
        <f>+Tabela2[[#This Row],[SREDSTVA MEHANIZMA]]+Tabela2[[#This Row],[DRUGI EU SKLADI]]+Tabela2[[#This Row],[NACIONALNI JAVNI VIRI]]</f>
        <v>3930692.6399999997</v>
      </c>
    </row>
    <row r="267" spans="1:14" x14ac:dyDescent="0.35">
      <c r="A267">
        <v>36</v>
      </c>
      <c r="B267">
        <v>79182119</v>
      </c>
      <c r="C267" t="s">
        <v>64</v>
      </c>
      <c r="D267" t="s">
        <v>8</v>
      </c>
      <c r="E267" t="s">
        <v>9</v>
      </c>
      <c r="F267" t="s">
        <v>1095</v>
      </c>
      <c r="G267" t="s">
        <v>1096</v>
      </c>
      <c r="H267" t="s">
        <v>1089</v>
      </c>
      <c r="I267" t="s">
        <v>1090</v>
      </c>
      <c r="J267" t="s">
        <v>17</v>
      </c>
      <c r="K267" s="5">
        <v>392860.76</v>
      </c>
      <c r="L267" s="5">
        <v>0</v>
      </c>
      <c r="M267" s="5">
        <v>86429.37</v>
      </c>
      <c r="N267" s="5">
        <f>+Tabela2[[#This Row],[SREDSTVA MEHANIZMA]]+Tabela2[[#This Row],[DRUGI EU SKLADI]]+Tabela2[[#This Row],[NACIONALNI JAVNI VIRI]]</f>
        <v>479290.13</v>
      </c>
    </row>
    <row r="268" spans="1:14" x14ac:dyDescent="0.35">
      <c r="A268">
        <v>37</v>
      </c>
      <c r="B268">
        <v>49082884</v>
      </c>
      <c r="C268" t="s">
        <v>87</v>
      </c>
      <c r="D268" t="s">
        <v>503</v>
      </c>
      <c r="E268" t="s">
        <v>504</v>
      </c>
      <c r="F268" t="s">
        <v>1147</v>
      </c>
      <c r="G268" t="s">
        <v>1148</v>
      </c>
      <c r="H268" t="s">
        <v>550</v>
      </c>
      <c r="I268" t="s">
        <v>551</v>
      </c>
      <c r="J268" t="s">
        <v>552</v>
      </c>
      <c r="K268" s="5">
        <v>3895298.25</v>
      </c>
      <c r="L268" s="5">
        <v>0</v>
      </c>
      <c r="M268" s="5">
        <v>217661.39</v>
      </c>
      <c r="N268" s="5">
        <f>+Tabela2[[#This Row],[SREDSTVA MEHANIZMA]]+Tabela2[[#This Row],[DRUGI EU SKLADI]]+Tabela2[[#This Row],[NACIONALNI JAVNI VIRI]]</f>
        <v>4112959.64</v>
      </c>
    </row>
    <row r="269" spans="1:14" x14ac:dyDescent="0.35">
      <c r="A269">
        <v>37</v>
      </c>
      <c r="B269">
        <v>49082884</v>
      </c>
      <c r="C269" t="s">
        <v>87</v>
      </c>
      <c r="D269" t="s">
        <v>284</v>
      </c>
      <c r="E269" t="s">
        <v>285</v>
      </c>
      <c r="F269" t="s">
        <v>1185</v>
      </c>
      <c r="G269" t="s">
        <v>1194</v>
      </c>
      <c r="H269" t="s">
        <v>364</v>
      </c>
      <c r="I269" t="s">
        <v>365</v>
      </c>
      <c r="J269" t="s">
        <v>90</v>
      </c>
      <c r="K269" s="5">
        <v>183996.32</v>
      </c>
      <c r="L269" s="5">
        <v>0</v>
      </c>
      <c r="M269" s="5">
        <v>632159</v>
      </c>
      <c r="N269" s="5">
        <f>+Tabela2[[#This Row],[SREDSTVA MEHANIZMA]]+Tabela2[[#This Row],[DRUGI EU SKLADI]]+Tabela2[[#This Row],[NACIONALNI JAVNI VIRI]]</f>
        <v>816155.32000000007</v>
      </c>
    </row>
    <row r="270" spans="1:14" x14ac:dyDescent="0.35">
      <c r="A270">
        <v>37</v>
      </c>
      <c r="B270">
        <v>49082884</v>
      </c>
      <c r="C270" t="s">
        <v>87</v>
      </c>
      <c r="D270" t="s">
        <v>256</v>
      </c>
      <c r="E270" t="s">
        <v>257</v>
      </c>
      <c r="F270" t="s">
        <v>1129</v>
      </c>
      <c r="G270" t="s">
        <v>1130</v>
      </c>
      <c r="H270" t="s">
        <v>258</v>
      </c>
      <c r="I270" t="s">
        <v>259</v>
      </c>
      <c r="J270" t="s">
        <v>13</v>
      </c>
      <c r="K270" s="5">
        <v>7531.78</v>
      </c>
      <c r="L270" s="5">
        <v>0</v>
      </c>
      <c r="M270" s="5">
        <v>0</v>
      </c>
      <c r="N270" s="5">
        <f>+Tabela2[[#This Row],[SREDSTVA MEHANIZMA]]+Tabela2[[#This Row],[DRUGI EU SKLADI]]+Tabela2[[#This Row],[NACIONALNI JAVNI VIRI]]</f>
        <v>7531.78</v>
      </c>
    </row>
    <row r="271" spans="1:14" x14ac:dyDescent="0.35">
      <c r="A271">
        <v>37</v>
      </c>
      <c r="B271">
        <v>49082884</v>
      </c>
      <c r="C271" t="s">
        <v>87</v>
      </c>
      <c r="D271" t="s">
        <v>38</v>
      </c>
      <c r="E271" t="s">
        <v>39</v>
      </c>
      <c r="F271" t="s">
        <v>1101</v>
      </c>
      <c r="G271" t="s">
        <v>1102</v>
      </c>
      <c r="H271" t="s">
        <v>88</v>
      </c>
      <c r="I271" t="s">
        <v>89</v>
      </c>
      <c r="J271" t="s">
        <v>90</v>
      </c>
      <c r="K271" s="5">
        <v>807551.75</v>
      </c>
      <c r="L271" s="5">
        <v>0</v>
      </c>
      <c r="M271" s="5">
        <v>114678.24</v>
      </c>
      <c r="N271" s="5">
        <f>+Tabela2[[#This Row],[SREDSTVA MEHANIZMA]]+Tabela2[[#This Row],[DRUGI EU SKLADI]]+Tabela2[[#This Row],[NACIONALNI JAVNI VIRI]]</f>
        <v>922229.99</v>
      </c>
    </row>
    <row r="272" spans="1:14" x14ac:dyDescent="0.35">
      <c r="A272">
        <v>37</v>
      </c>
      <c r="B272">
        <v>49082884</v>
      </c>
      <c r="C272" t="s">
        <v>87</v>
      </c>
      <c r="D272" t="s">
        <v>153</v>
      </c>
      <c r="E272" t="s">
        <v>154</v>
      </c>
      <c r="F272" t="s">
        <v>1117</v>
      </c>
      <c r="G272" t="s">
        <v>1118</v>
      </c>
      <c r="H272" t="s">
        <v>164</v>
      </c>
      <c r="I272" t="s">
        <v>165</v>
      </c>
      <c r="J272" t="s">
        <v>90</v>
      </c>
      <c r="K272" s="5">
        <v>349718.4</v>
      </c>
      <c r="L272" s="5">
        <v>0</v>
      </c>
      <c r="M272" s="5">
        <v>211190.64</v>
      </c>
      <c r="N272" s="5">
        <f>+Tabela2[[#This Row],[SREDSTVA MEHANIZMA]]+Tabela2[[#This Row],[DRUGI EU SKLADI]]+Tabela2[[#This Row],[NACIONALNI JAVNI VIRI]]</f>
        <v>560909.04</v>
      </c>
    </row>
    <row r="273" spans="1:14" x14ac:dyDescent="0.35">
      <c r="A273">
        <v>37</v>
      </c>
      <c r="B273">
        <v>49082884</v>
      </c>
      <c r="C273" t="s">
        <v>87</v>
      </c>
      <c r="D273" t="s">
        <v>300</v>
      </c>
      <c r="E273" t="s">
        <v>301</v>
      </c>
      <c r="F273" t="s">
        <v>1137</v>
      </c>
      <c r="G273" t="s">
        <v>1138</v>
      </c>
      <c r="H273" t="s">
        <v>323</v>
      </c>
      <c r="I273" t="s">
        <v>324</v>
      </c>
      <c r="J273" t="s">
        <v>90</v>
      </c>
      <c r="K273" s="5">
        <v>947741.09</v>
      </c>
      <c r="L273" s="5">
        <v>0</v>
      </c>
      <c r="M273" s="5">
        <v>1153288.08</v>
      </c>
      <c r="N273" s="5">
        <f>+Tabela2[[#This Row],[SREDSTVA MEHANIZMA]]+Tabela2[[#This Row],[DRUGI EU SKLADI]]+Tabela2[[#This Row],[NACIONALNI JAVNI VIRI]]</f>
        <v>2101029.17</v>
      </c>
    </row>
    <row r="274" spans="1:14" x14ac:dyDescent="0.35">
      <c r="A274">
        <v>38</v>
      </c>
      <c r="B274">
        <v>97712663</v>
      </c>
      <c r="C274" t="s">
        <v>1205</v>
      </c>
      <c r="D274" t="s">
        <v>81</v>
      </c>
      <c r="E274" t="s">
        <v>82</v>
      </c>
      <c r="F274" t="s">
        <v>1109</v>
      </c>
      <c r="G274" t="s">
        <v>1110</v>
      </c>
      <c r="H274" t="s">
        <v>83</v>
      </c>
      <c r="I274" t="s">
        <v>84</v>
      </c>
      <c r="J274" t="s">
        <v>17</v>
      </c>
      <c r="K274" s="5">
        <v>4817858.95</v>
      </c>
      <c r="L274" s="5">
        <v>0</v>
      </c>
      <c r="M274" s="5">
        <v>850368.9</v>
      </c>
      <c r="N274" s="5">
        <f>+Tabela2[[#This Row],[SREDSTVA MEHANIZMA]]+Tabela2[[#This Row],[DRUGI EU SKLADI]]+Tabela2[[#This Row],[NACIONALNI JAVNI VIRI]]</f>
        <v>5668227.8500000006</v>
      </c>
    </row>
    <row r="275" spans="1:14" x14ac:dyDescent="0.35">
      <c r="A275">
        <v>38</v>
      </c>
      <c r="B275">
        <v>97712663</v>
      </c>
      <c r="C275" t="s">
        <v>1205</v>
      </c>
      <c r="D275" t="s">
        <v>77</v>
      </c>
      <c r="E275" t="s">
        <v>78</v>
      </c>
      <c r="F275" t="s">
        <v>1107</v>
      </c>
      <c r="G275" t="s">
        <v>1108</v>
      </c>
      <c r="H275" t="s">
        <v>79</v>
      </c>
      <c r="I275" t="s">
        <v>80</v>
      </c>
      <c r="J275" t="s">
        <v>17</v>
      </c>
      <c r="K275" s="5">
        <v>2596124.61</v>
      </c>
      <c r="L275" s="5">
        <v>0</v>
      </c>
      <c r="M275" s="5">
        <v>94106.54</v>
      </c>
      <c r="N275" s="5">
        <f>+Tabela2[[#This Row],[SREDSTVA MEHANIZMA]]+Tabela2[[#This Row],[DRUGI EU SKLADI]]+Tabela2[[#This Row],[NACIONALNI JAVNI VIRI]]</f>
        <v>2690231.15</v>
      </c>
    </row>
    <row r="276" spans="1:14" x14ac:dyDescent="0.35">
      <c r="A276">
        <v>39</v>
      </c>
      <c r="B276">
        <v>73346276</v>
      </c>
      <c r="C276" t="s">
        <v>1018</v>
      </c>
      <c r="D276" t="s">
        <v>461</v>
      </c>
      <c r="E276" t="s">
        <v>462</v>
      </c>
      <c r="F276" t="s">
        <v>1139</v>
      </c>
      <c r="G276" t="s">
        <v>1140</v>
      </c>
      <c r="H276" t="s">
        <v>1019</v>
      </c>
      <c r="I276" t="s">
        <v>1020</v>
      </c>
      <c r="J276" t="s">
        <v>25</v>
      </c>
      <c r="K276" s="5">
        <v>1872775.67</v>
      </c>
      <c r="L276" s="5">
        <v>0</v>
      </c>
      <c r="M276" s="5">
        <v>1180102.8600000001</v>
      </c>
      <c r="N276" s="5">
        <f>+Tabela2[[#This Row],[SREDSTVA MEHANIZMA]]+Tabela2[[#This Row],[DRUGI EU SKLADI]]+Tabela2[[#This Row],[NACIONALNI JAVNI VIRI]]</f>
        <v>3052878.5300000003</v>
      </c>
    </row>
    <row r="277" spans="1:14" x14ac:dyDescent="0.35">
      <c r="A277">
        <v>39</v>
      </c>
      <c r="B277">
        <v>73346276</v>
      </c>
      <c r="C277" t="s">
        <v>1018</v>
      </c>
      <c r="D277" t="s">
        <v>461</v>
      </c>
      <c r="E277" t="s">
        <v>462</v>
      </c>
      <c r="F277" t="s">
        <v>1139</v>
      </c>
      <c r="G277" t="s">
        <v>1140</v>
      </c>
      <c r="H277" t="s">
        <v>1032</v>
      </c>
      <c r="I277" t="s">
        <v>1033</v>
      </c>
      <c r="J277" t="s">
        <v>25</v>
      </c>
      <c r="K277" s="5">
        <v>3527705.79</v>
      </c>
      <c r="L277" s="5">
        <v>0</v>
      </c>
      <c r="M277" s="5">
        <v>1417674.29</v>
      </c>
      <c r="N277" s="5">
        <f>+Tabela2[[#This Row],[SREDSTVA MEHANIZMA]]+Tabela2[[#This Row],[DRUGI EU SKLADI]]+Tabela2[[#This Row],[NACIONALNI JAVNI VIRI]]</f>
        <v>4945380.08</v>
      </c>
    </row>
    <row r="278" spans="1:14" x14ac:dyDescent="0.35">
      <c r="A278">
        <v>40</v>
      </c>
      <c r="B278">
        <v>24685844</v>
      </c>
      <c r="C278" t="s">
        <v>98</v>
      </c>
      <c r="D278" t="s">
        <v>503</v>
      </c>
      <c r="E278" t="s">
        <v>504</v>
      </c>
      <c r="F278" t="s">
        <v>1147</v>
      </c>
      <c r="G278" t="s">
        <v>1148</v>
      </c>
      <c r="H278" t="s">
        <v>556</v>
      </c>
      <c r="I278" t="s">
        <v>557</v>
      </c>
      <c r="J278" t="s">
        <v>558</v>
      </c>
      <c r="K278" s="5">
        <v>722700</v>
      </c>
      <c r="L278" s="5">
        <v>0</v>
      </c>
      <c r="M278" s="5">
        <v>2863432.55</v>
      </c>
      <c r="N278" s="5">
        <f>+Tabela2[[#This Row],[SREDSTVA MEHANIZMA]]+Tabela2[[#This Row],[DRUGI EU SKLADI]]+Tabela2[[#This Row],[NACIONALNI JAVNI VIRI]]</f>
        <v>3586132.55</v>
      </c>
    </row>
    <row r="279" spans="1:14" x14ac:dyDescent="0.35">
      <c r="A279">
        <v>40</v>
      </c>
      <c r="B279">
        <v>24685844</v>
      </c>
      <c r="C279" t="s">
        <v>98</v>
      </c>
      <c r="D279" t="s">
        <v>276</v>
      </c>
      <c r="E279" t="s">
        <v>277</v>
      </c>
      <c r="F279" t="s">
        <v>1183</v>
      </c>
      <c r="G279" t="s">
        <v>1192</v>
      </c>
      <c r="H279" t="s">
        <v>376</v>
      </c>
      <c r="I279" t="s">
        <v>377</v>
      </c>
      <c r="J279" t="s">
        <v>101</v>
      </c>
      <c r="K279" s="5">
        <v>922619.62</v>
      </c>
      <c r="L279" s="5">
        <v>0</v>
      </c>
      <c r="M279" s="5">
        <v>382124.64</v>
      </c>
      <c r="N279" s="5">
        <f>+Tabela2[[#This Row],[SREDSTVA MEHANIZMA]]+Tabela2[[#This Row],[DRUGI EU SKLADI]]+Tabela2[[#This Row],[NACIONALNI JAVNI VIRI]]</f>
        <v>1304744.26</v>
      </c>
    </row>
    <row r="280" spans="1:14" x14ac:dyDescent="0.35">
      <c r="A280">
        <v>40</v>
      </c>
      <c r="B280">
        <v>24685844</v>
      </c>
      <c r="C280" t="s">
        <v>98</v>
      </c>
      <c r="D280" t="s">
        <v>256</v>
      </c>
      <c r="E280" t="s">
        <v>257</v>
      </c>
      <c r="F280" t="s">
        <v>1129</v>
      </c>
      <c r="G280" t="s">
        <v>1130</v>
      </c>
      <c r="H280" t="s">
        <v>258</v>
      </c>
      <c r="I280" t="s">
        <v>259</v>
      </c>
      <c r="J280" t="s">
        <v>13</v>
      </c>
      <c r="K280" s="5">
        <v>17944.099999999999</v>
      </c>
      <c r="L280" s="5">
        <v>0</v>
      </c>
      <c r="M280" s="5">
        <v>0</v>
      </c>
      <c r="N280" s="5">
        <f>+Tabela2[[#This Row],[SREDSTVA MEHANIZMA]]+Tabela2[[#This Row],[DRUGI EU SKLADI]]+Tabela2[[#This Row],[NACIONALNI JAVNI VIRI]]</f>
        <v>17944.099999999999</v>
      </c>
    </row>
    <row r="281" spans="1:14" x14ac:dyDescent="0.35">
      <c r="A281">
        <v>40</v>
      </c>
      <c r="B281">
        <v>24685844</v>
      </c>
      <c r="C281" t="s">
        <v>98</v>
      </c>
      <c r="D281" t="s">
        <v>38</v>
      </c>
      <c r="E281" t="s">
        <v>39</v>
      </c>
      <c r="F281" t="s">
        <v>1101</v>
      </c>
      <c r="G281" t="s">
        <v>1102</v>
      </c>
      <c r="H281" t="s">
        <v>99</v>
      </c>
      <c r="I281" t="s">
        <v>100</v>
      </c>
      <c r="J281" t="s">
        <v>101</v>
      </c>
      <c r="K281" s="5">
        <v>1300000</v>
      </c>
      <c r="L281" s="5">
        <v>0</v>
      </c>
      <c r="M281" s="5">
        <v>1346639.67</v>
      </c>
      <c r="N281" s="5">
        <f>+Tabela2[[#This Row],[SREDSTVA MEHANIZMA]]+Tabela2[[#This Row],[DRUGI EU SKLADI]]+Tabela2[[#This Row],[NACIONALNI JAVNI VIRI]]</f>
        <v>2646639.67</v>
      </c>
    </row>
    <row r="282" spans="1:14" x14ac:dyDescent="0.35">
      <c r="A282">
        <v>41</v>
      </c>
      <c r="B282">
        <v>16722841</v>
      </c>
      <c r="C282" t="s">
        <v>1206</v>
      </c>
      <c r="D282" t="s">
        <v>461</v>
      </c>
      <c r="E282" t="s">
        <v>462</v>
      </c>
      <c r="F282" t="s">
        <v>1139</v>
      </c>
      <c r="G282" t="s">
        <v>1140</v>
      </c>
      <c r="H282" t="s">
        <v>1016</v>
      </c>
      <c r="I282" t="s">
        <v>1017</v>
      </c>
      <c r="J282" t="s">
        <v>46</v>
      </c>
      <c r="K282" s="5">
        <v>4644142.25</v>
      </c>
      <c r="L282" s="5">
        <v>0</v>
      </c>
      <c r="M282" s="5">
        <v>2584179.42</v>
      </c>
      <c r="N282" s="5">
        <f>+Tabela2[[#This Row],[SREDSTVA MEHANIZMA]]+Tabela2[[#This Row],[DRUGI EU SKLADI]]+Tabela2[[#This Row],[NACIONALNI JAVNI VIRI]]</f>
        <v>7228321.6699999999</v>
      </c>
    </row>
    <row r="283" spans="1:14" x14ac:dyDescent="0.35">
      <c r="A283">
        <v>42</v>
      </c>
      <c r="B283">
        <v>76893375</v>
      </c>
      <c r="C283" t="s">
        <v>1037</v>
      </c>
      <c r="D283" t="s">
        <v>461</v>
      </c>
      <c r="E283" t="s">
        <v>462</v>
      </c>
      <c r="F283" t="s">
        <v>1186</v>
      </c>
      <c r="G283" t="s">
        <v>1195</v>
      </c>
      <c r="H283" t="s">
        <v>1038</v>
      </c>
      <c r="I283" t="s">
        <v>1039</v>
      </c>
      <c r="J283" t="s">
        <v>17</v>
      </c>
      <c r="K283" s="5">
        <v>3227032.95</v>
      </c>
      <c r="L283" s="5">
        <v>0</v>
      </c>
      <c r="M283" s="5">
        <v>3830872.7</v>
      </c>
      <c r="N283" s="5">
        <f>+Tabela2[[#This Row],[SREDSTVA MEHANIZMA]]+Tabela2[[#This Row],[DRUGI EU SKLADI]]+Tabela2[[#This Row],[NACIONALNI JAVNI VIRI]]</f>
        <v>7057905.6500000004</v>
      </c>
    </row>
    <row r="284" spans="1:14" x14ac:dyDescent="0.35">
      <c r="A284">
        <v>43</v>
      </c>
      <c r="B284">
        <v>49707728</v>
      </c>
      <c r="C284" t="s">
        <v>1034</v>
      </c>
      <c r="D284" t="s">
        <v>461</v>
      </c>
      <c r="E284" t="s">
        <v>462</v>
      </c>
      <c r="F284" t="s">
        <v>1139</v>
      </c>
      <c r="G284" t="s">
        <v>1140</v>
      </c>
      <c r="H284" t="s">
        <v>1035</v>
      </c>
      <c r="I284" t="s">
        <v>1036</v>
      </c>
      <c r="J284" t="s">
        <v>111</v>
      </c>
      <c r="K284" s="5">
        <v>4998420.7699999996</v>
      </c>
      <c r="L284" s="5">
        <v>0</v>
      </c>
      <c r="M284" s="5">
        <v>1896623.19</v>
      </c>
      <c r="N284" s="5">
        <f>+Tabela2[[#This Row],[SREDSTVA MEHANIZMA]]+Tabela2[[#This Row],[DRUGI EU SKLADI]]+Tabela2[[#This Row],[NACIONALNI JAVNI VIRI]]</f>
        <v>6895043.959999999</v>
      </c>
    </row>
    <row r="285" spans="1:14" x14ac:dyDescent="0.35">
      <c r="A285">
        <v>44</v>
      </c>
      <c r="B285">
        <v>55477232</v>
      </c>
      <c r="C285" t="s">
        <v>992</v>
      </c>
      <c r="D285" t="s">
        <v>796</v>
      </c>
      <c r="E285" t="s">
        <v>797</v>
      </c>
      <c r="F285" t="s">
        <v>1161</v>
      </c>
      <c r="G285" t="s">
        <v>1162</v>
      </c>
      <c r="H285" t="s">
        <v>993</v>
      </c>
      <c r="I285" t="s">
        <v>994</v>
      </c>
      <c r="J285" t="s">
        <v>34</v>
      </c>
      <c r="K285" s="5">
        <v>2500000</v>
      </c>
      <c r="L285" s="5">
        <v>0</v>
      </c>
      <c r="M285" s="5">
        <v>4375608.7300000004</v>
      </c>
      <c r="N285" s="5">
        <f>+Tabela2[[#This Row],[SREDSTVA MEHANIZMA]]+Tabela2[[#This Row],[DRUGI EU SKLADI]]+Tabela2[[#This Row],[NACIONALNI JAVNI VIRI]]</f>
        <v>6875608.7300000004</v>
      </c>
    </row>
    <row r="286" spans="1:14" x14ac:dyDescent="0.35">
      <c r="A286">
        <v>45</v>
      </c>
      <c r="B286">
        <v>91496080</v>
      </c>
      <c r="C286" t="s">
        <v>220</v>
      </c>
      <c r="D286" t="s">
        <v>216</v>
      </c>
      <c r="E286" t="s">
        <v>217</v>
      </c>
      <c r="F286" t="s">
        <v>1123</v>
      </c>
      <c r="G286" t="s">
        <v>1124</v>
      </c>
      <c r="H286" t="s">
        <v>218</v>
      </c>
      <c r="I286" t="s">
        <v>219</v>
      </c>
      <c r="J286" t="s">
        <v>17</v>
      </c>
      <c r="K286" s="5">
        <v>5790656.5300000003</v>
      </c>
      <c r="L286" s="5">
        <v>0</v>
      </c>
      <c r="M286" s="5">
        <v>1072172.47</v>
      </c>
      <c r="N286" s="5">
        <f>+Tabela2[[#This Row],[SREDSTVA MEHANIZMA]]+Tabela2[[#This Row],[DRUGI EU SKLADI]]+Tabela2[[#This Row],[NACIONALNI JAVNI VIRI]]</f>
        <v>6862829</v>
      </c>
    </row>
    <row r="287" spans="1:14" x14ac:dyDescent="0.35">
      <c r="A287">
        <v>46</v>
      </c>
      <c r="B287">
        <v>67593321</v>
      </c>
      <c r="C287" t="s">
        <v>406</v>
      </c>
      <c r="D287" t="s">
        <v>503</v>
      </c>
      <c r="E287" t="s">
        <v>504</v>
      </c>
      <c r="F287" t="s">
        <v>1147</v>
      </c>
      <c r="G287" t="s">
        <v>1148</v>
      </c>
      <c r="H287" t="s">
        <v>553</v>
      </c>
      <c r="I287" t="s">
        <v>554</v>
      </c>
      <c r="J287" t="s">
        <v>17</v>
      </c>
      <c r="K287" s="5">
        <v>1454196</v>
      </c>
      <c r="L287" s="5">
        <v>0</v>
      </c>
      <c r="M287" s="5">
        <v>33832.43</v>
      </c>
      <c r="N287" s="5">
        <f>+Tabela2[[#This Row],[SREDSTVA MEHANIZMA]]+Tabela2[[#This Row],[DRUGI EU SKLADI]]+Tabela2[[#This Row],[NACIONALNI JAVNI VIRI]]</f>
        <v>1488028.43</v>
      </c>
    </row>
    <row r="288" spans="1:14" x14ac:dyDescent="0.35">
      <c r="A288">
        <v>46</v>
      </c>
      <c r="B288">
        <v>67593321</v>
      </c>
      <c r="C288" t="s">
        <v>406</v>
      </c>
      <c r="D288" t="s">
        <v>461</v>
      </c>
      <c r="E288" t="s">
        <v>462</v>
      </c>
      <c r="F288" t="s">
        <v>1139</v>
      </c>
      <c r="G288" t="s">
        <v>1140</v>
      </c>
      <c r="H288" t="s">
        <v>492</v>
      </c>
      <c r="I288" t="s">
        <v>493</v>
      </c>
      <c r="J288" t="s">
        <v>17</v>
      </c>
      <c r="K288" s="5">
        <v>113629</v>
      </c>
      <c r="L288" s="5">
        <v>0</v>
      </c>
      <c r="M288" s="5">
        <v>122135.57</v>
      </c>
      <c r="N288" s="5">
        <f>+Tabela2[[#This Row],[SREDSTVA MEHANIZMA]]+Tabela2[[#This Row],[DRUGI EU SKLADI]]+Tabela2[[#This Row],[NACIONALNI JAVNI VIRI]]</f>
        <v>235764.57</v>
      </c>
    </row>
    <row r="289" spans="1:14" x14ac:dyDescent="0.35">
      <c r="A289">
        <v>46</v>
      </c>
      <c r="B289">
        <v>67593321</v>
      </c>
      <c r="C289" t="s">
        <v>406</v>
      </c>
      <c r="D289" t="s">
        <v>461</v>
      </c>
      <c r="E289" t="s">
        <v>462</v>
      </c>
      <c r="F289" t="s">
        <v>1186</v>
      </c>
      <c r="G289" t="s">
        <v>1195</v>
      </c>
      <c r="H289" t="s">
        <v>494</v>
      </c>
      <c r="I289" t="s">
        <v>495</v>
      </c>
      <c r="J289" t="s">
        <v>17</v>
      </c>
      <c r="K289" s="5">
        <v>397121.36</v>
      </c>
      <c r="L289" s="5">
        <v>0</v>
      </c>
      <c r="M289" s="5">
        <v>109299.56</v>
      </c>
      <c r="N289" s="5">
        <f>+Tabela2[[#This Row],[SREDSTVA MEHANIZMA]]+Tabela2[[#This Row],[DRUGI EU SKLADI]]+Tabela2[[#This Row],[NACIONALNI JAVNI VIRI]]</f>
        <v>506420.92</v>
      </c>
    </row>
    <row r="290" spans="1:14" x14ac:dyDescent="0.35">
      <c r="A290">
        <v>46</v>
      </c>
      <c r="B290">
        <v>67593321</v>
      </c>
      <c r="C290" t="s">
        <v>406</v>
      </c>
      <c r="D290" t="s">
        <v>284</v>
      </c>
      <c r="E290" t="s">
        <v>285</v>
      </c>
      <c r="F290" t="s">
        <v>1135</v>
      </c>
      <c r="G290" t="s">
        <v>1136</v>
      </c>
      <c r="H290" t="s">
        <v>416</v>
      </c>
      <c r="I290" t="s">
        <v>417</v>
      </c>
      <c r="J290" t="s">
        <v>17</v>
      </c>
      <c r="K290" s="5">
        <v>384420.5</v>
      </c>
      <c r="L290" s="5">
        <v>0</v>
      </c>
      <c r="M290" s="5">
        <v>16550</v>
      </c>
      <c r="N290" s="5">
        <f>+Tabela2[[#This Row],[SREDSTVA MEHANIZMA]]+Tabela2[[#This Row],[DRUGI EU SKLADI]]+Tabela2[[#This Row],[NACIONALNI JAVNI VIRI]]</f>
        <v>400970.5</v>
      </c>
    </row>
    <row r="291" spans="1:14" x14ac:dyDescent="0.35">
      <c r="A291">
        <v>46</v>
      </c>
      <c r="B291">
        <v>67593321</v>
      </c>
      <c r="C291" t="s">
        <v>406</v>
      </c>
      <c r="D291" t="s">
        <v>276</v>
      </c>
      <c r="E291" t="s">
        <v>277</v>
      </c>
      <c r="F291" t="s">
        <v>1183</v>
      </c>
      <c r="G291" t="s">
        <v>1192</v>
      </c>
      <c r="H291" t="s">
        <v>407</v>
      </c>
      <c r="I291" t="s">
        <v>408</v>
      </c>
      <c r="J291" t="s">
        <v>17</v>
      </c>
      <c r="K291" s="5">
        <v>798215.42</v>
      </c>
      <c r="L291" s="5">
        <v>0</v>
      </c>
      <c r="M291" s="5">
        <v>151627.32999999999</v>
      </c>
      <c r="N291" s="5">
        <f>+Tabela2[[#This Row],[SREDSTVA MEHANIZMA]]+Tabela2[[#This Row],[DRUGI EU SKLADI]]+Tabela2[[#This Row],[NACIONALNI JAVNI VIRI]]</f>
        <v>949842.75</v>
      </c>
    </row>
    <row r="292" spans="1:14" x14ac:dyDescent="0.35">
      <c r="A292">
        <v>46</v>
      </c>
      <c r="B292">
        <v>67593321</v>
      </c>
      <c r="C292" t="s">
        <v>406</v>
      </c>
      <c r="D292" t="s">
        <v>644</v>
      </c>
      <c r="E292" t="s">
        <v>645</v>
      </c>
      <c r="F292" t="s">
        <v>1155</v>
      </c>
      <c r="G292" t="s">
        <v>1156</v>
      </c>
      <c r="H292" t="s">
        <v>660</v>
      </c>
      <c r="I292" t="s">
        <v>661</v>
      </c>
      <c r="J292" t="s">
        <v>17</v>
      </c>
      <c r="K292" s="5">
        <v>269670</v>
      </c>
      <c r="L292" s="5">
        <v>0</v>
      </c>
      <c r="M292" s="5">
        <v>0</v>
      </c>
      <c r="N292" s="5">
        <f>+Tabela2[[#This Row],[SREDSTVA MEHANIZMA]]+Tabela2[[#This Row],[DRUGI EU SKLADI]]+Tabela2[[#This Row],[NACIONALNI JAVNI VIRI]]</f>
        <v>269670</v>
      </c>
    </row>
    <row r="293" spans="1:14" x14ac:dyDescent="0.35">
      <c r="A293">
        <v>46</v>
      </c>
      <c r="B293">
        <v>67593321</v>
      </c>
      <c r="C293" t="s">
        <v>406</v>
      </c>
      <c r="D293" t="s">
        <v>471</v>
      </c>
      <c r="E293" t="s">
        <v>472</v>
      </c>
      <c r="F293" t="s">
        <v>1141</v>
      </c>
      <c r="G293" t="s">
        <v>1142</v>
      </c>
      <c r="H293" t="s">
        <v>582</v>
      </c>
      <c r="I293" t="s">
        <v>583</v>
      </c>
      <c r="J293" t="s">
        <v>17</v>
      </c>
      <c r="K293" s="5">
        <v>3000000</v>
      </c>
      <c r="L293" s="5">
        <v>0</v>
      </c>
      <c r="M293" s="5">
        <v>0</v>
      </c>
      <c r="N293" s="5">
        <f>+Tabela2[[#This Row],[SREDSTVA MEHANIZMA]]+Tabela2[[#This Row],[DRUGI EU SKLADI]]+Tabela2[[#This Row],[NACIONALNI JAVNI VIRI]]</f>
        <v>3000000</v>
      </c>
    </row>
    <row r="294" spans="1:14" x14ac:dyDescent="0.35">
      <c r="A294">
        <v>47</v>
      </c>
      <c r="B294">
        <v>13053973</v>
      </c>
      <c r="C294" t="s">
        <v>198</v>
      </c>
      <c r="D294" t="s">
        <v>284</v>
      </c>
      <c r="E294" t="s">
        <v>285</v>
      </c>
      <c r="F294" t="s">
        <v>1185</v>
      </c>
      <c r="G294" t="s">
        <v>1194</v>
      </c>
      <c r="H294" t="s">
        <v>388</v>
      </c>
      <c r="I294" t="s">
        <v>389</v>
      </c>
      <c r="J294" t="s">
        <v>34</v>
      </c>
      <c r="K294" s="5">
        <v>757020</v>
      </c>
      <c r="L294" s="5">
        <v>0</v>
      </c>
      <c r="M294" s="5">
        <v>3359861.99</v>
      </c>
      <c r="N294" s="5">
        <f>+Tabela2[[#This Row],[SREDSTVA MEHANIZMA]]+Tabela2[[#This Row],[DRUGI EU SKLADI]]+Tabela2[[#This Row],[NACIONALNI JAVNI VIRI]]</f>
        <v>4116881.99</v>
      </c>
    </row>
    <row r="295" spans="1:14" x14ac:dyDescent="0.35">
      <c r="A295">
        <v>47</v>
      </c>
      <c r="B295">
        <v>13053973</v>
      </c>
      <c r="C295" t="s">
        <v>198</v>
      </c>
      <c r="D295" t="s">
        <v>256</v>
      </c>
      <c r="E295" t="s">
        <v>257</v>
      </c>
      <c r="F295" t="s">
        <v>1129</v>
      </c>
      <c r="G295" t="s">
        <v>1130</v>
      </c>
      <c r="H295" t="s">
        <v>258</v>
      </c>
      <c r="I295" t="s">
        <v>259</v>
      </c>
      <c r="J295" t="s">
        <v>13</v>
      </c>
      <c r="K295" s="5">
        <v>34418</v>
      </c>
      <c r="L295" s="5">
        <v>0</v>
      </c>
      <c r="M295" s="5">
        <v>33428</v>
      </c>
      <c r="N295" s="5">
        <f>+Tabela2[[#This Row],[SREDSTVA MEHANIZMA]]+Tabela2[[#This Row],[DRUGI EU SKLADI]]+Tabela2[[#This Row],[NACIONALNI JAVNI VIRI]]</f>
        <v>67846</v>
      </c>
    </row>
    <row r="296" spans="1:14" x14ac:dyDescent="0.35">
      <c r="A296">
        <v>47</v>
      </c>
      <c r="B296">
        <v>13053973</v>
      </c>
      <c r="C296" t="s">
        <v>198</v>
      </c>
      <c r="D296" t="s">
        <v>153</v>
      </c>
      <c r="E296" t="s">
        <v>154</v>
      </c>
      <c r="F296" t="s">
        <v>1117</v>
      </c>
      <c r="G296" t="s">
        <v>1118</v>
      </c>
      <c r="H296" t="s">
        <v>199</v>
      </c>
      <c r="I296" t="s">
        <v>200</v>
      </c>
      <c r="J296" t="s">
        <v>34</v>
      </c>
      <c r="K296" s="5">
        <v>350000</v>
      </c>
      <c r="L296" s="5">
        <v>0</v>
      </c>
      <c r="M296" s="5">
        <v>231972.35</v>
      </c>
      <c r="N296" s="5">
        <f>+Tabela2[[#This Row],[SREDSTVA MEHANIZMA]]+Tabela2[[#This Row],[DRUGI EU SKLADI]]+Tabela2[[#This Row],[NACIONALNI JAVNI VIRI]]</f>
        <v>581972.35</v>
      </c>
    </row>
    <row r="297" spans="1:14" x14ac:dyDescent="0.35">
      <c r="A297">
        <v>47</v>
      </c>
      <c r="B297">
        <v>13053973</v>
      </c>
      <c r="C297" t="s">
        <v>198</v>
      </c>
      <c r="D297" t="s">
        <v>944</v>
      </c>
      <c r="E297" t="s">
        <v>945</v>
      </c>
      <c r="F297" t="s">
        <v>1177</v>
      </c>
      <c r="G297" t="s">
        <v>1178</v>
      </c>
      <c r="H297" t="s">
        <v>972</v>
      </c>
      <c r="I297" t="s">
        <v>973</v>
      </c>
      <c r="J297" t="s">
        <v>34</v>
      </c>
      <c r="K297" s="5">
        <v>1177936.71</v>
      </c>
      <c r="L297" s="5">
        <v>0</v>
      </c>
      <c r="M297" s="5">
        <v>839703.87</v>
      </c>
      <c r="N297" s="5">
        <f>+Tabela2[[#This Row],[SREDSTVA MEHANIZMA]]+Tabela2[[#This Row],[DRUGI EU SKLADI]]+Tabela2[[#This Row],[NACIONALNI JAVNI VIRI]]</f>
        <v>2017640.58</v>
      </c>
    </row>
    <row r="298" spans="1:14" x14ac:dyDescent="0.35">
      <c r="A298">
        <v>48</v>
      </c>
      <c r="B298">
        <v>19588976</v>
      </c>
      <c r="C298" t="s">
        <v>179</v>
      </c>
      <c r="D298" t="s">
        <v>284</v>
      </c>
      <c r="E298" t="s">
        <v>285</v>
      </c>
      <c r="F298" t="s">
        <v>1185</v>
      </c>
      <c r="G298" t="s">
        <v>1194</v>
      </c>
      <c r="H298" t="s">
        <v>409</v>
      </c>
      <c r="I298" t="s">
        <v>410</v>
      </c>
      <c r="J298" t="s">
        <v>35</v>
      </c>
      <c r="K298" s="5">
        <v>481140.05</v>
      </c>
      <c r="L298" s="5">
        <v>0</v>
      </c>
      <c r="M298" s="5">
        <v>690136.82</v>
      </c>
      <c r="N298" s="5">
        <f>+Tabela2[[#This Row],[SREDSTVA MEHANIZMA]]+Tabela2[[#This Row],[DRUGI EU SKLADI]]+Tabela2[[#This Row],[NACIONALNI JAVNI VIRI]]</f>
        <v>1171276.8699999999</v>
      </c>
    </row>
    <row r="299" spans="1:14" x14ac:dyDescent="0.35">
      <c r="A299">
        <v>48</v>
      </c>
      <c r="B299">
        <v>19588976</v>
      </c>
      <c r="C299" t="s">
        <v>179</v>
      </c>
      <c r="D299" t="s">
        <v>276</v>
      </c>
      <c r="E299" t="s">
        <v>277</v>
      </c>
      <c r="F299" t="s">
        <v>1131</v>
      </c>
      <c r="G299" t="s">
        <v>1132</v>
      </c>
      <c r="H299" t="s">
        <v>386</v>
      </c>
      <c r="I299" t="s">
        <v>387</v>
      </c>
      <c r="J299" t="s">
        <v>35</v>
      </c>
      <c r="K299" s="5">
        <v>416650.41</v>
      </c>
      <c r="L299" s="5">
        <v>0</v>
      </c>
      <c r="M299" s="5">
        <v>160596.39000000001</v>
      </c>
      <c r="N299" s="5">
        <f>+Tabela2[[#This Row],[SREDSTVA MEHANIZMA]]+Tabela2[[#This Row],[DRUGI EU SKLADI]]+Tabela2[[#This Row],[NACIONALNI JAVNI VIRI]]</f>
        <v>577246.80000000005</v>
      </c>
    </row>
    <row r="300" spans="1:14" x14ac:dyDescent="0.35">
      <c r="A300">
        <v>48</v>
      </c>
      <c r="B300">
        <v>19588976</v>
      </c>
      <c r="C300" t="s">
        <v>179</v>
      </c>
      <c r="D300" t="s">
        <v>256</v>
      </c>
      <c r="E300" t="s">
        <v>257</v>
      </c>
      <c r="F300" t="s">
        <v>1129</v>
      </c>
      <c r="G300" t="s">
        <v>1130</v>
      </c>
      <c r="H300" t="s">
        <v>258</v>
      </c>
      <c r="I300" t="s">
        <v>259</v>
      </c>
      <c r="J300" t="s">
        <v>13</v>
      </c>
      <c r="K300" s="5">
        <v>30870</v>
      </c>
      <c r="L300" s="5">
        <v>0</v>
      </c>
      <c r="M300" s="5">
        <v>0</v>
      </c>
      <c r="N300" s="5">
        <f>+Tabela2[[#This Row],[SREDSTVA MEHANIZMA]]+Tabela2[[#This Row],[DRUGI EU SKLADI]]+Tabela2[[#This Row],[NACIONALNI JAVNI VIRI]]</f>
        <v>30870</v>
      </c>
    </row>
    <row r="301" spans="1:14" x14ac:dyDescent="0.35">
      <c r="A301">
        <v>48</v>
      </c>
      <c r="B301">
        <v>19588976</v>
      </c>
      <c r="C301" t="s">
        <v>179</v>
      </c>
      <c r="D301" t="s">
        <v>153</v>
      </c>
      <c r="E301" t="s">
        <v>154</v>
      </c>
      <c r="F301" t="s">
        <v>1117</v>
      </c>
      <c r="G301" t="s">
        <v>1118</v>
      </c>
      <c r="H301" t="s">
        <v>180</v>
      </c>
      <c r="I301" t="s">
        <v>181</v>
      </c>
      <c r="J301" t="s">
        <v>35</v>
      </c>
      <c r="K301" s="5">
        <v>349793.73</v>
      </c>
      <c r="L301" s="5">
        <v>0</v>
      </c>
      <c r="M301" s="5">
        <v>275734.28000000003</v>
      </c>
      <c r="N301" s="5">
        <f>+Tabela2[[#This Row],[SREDSTVA MEHANIZMA]]+Tabela2[[#This Row],[DRUGI EU SKLADI]]+Tabela2[[#This Row],[NACIONALNI JAVNI VIRI]]</f>
        <v>625528.01</v>
      </c>
    </row>
    <row r="302" spans="1:14" x14ac:dyDescent="0.35">
      <c r="A302">
        <v>48</v>
      </c>
      <c r="B302">
        <v>19588976</v>
      </c>
      <c r="C302" t="s">
        <v>179</v>
      </c>
      <c r="D302" t="s">
        <v>944</v>
      </c>
      <c r="E302" t="s">
        <v>945</v>
      </c>
      <c r="F302" t="s">
        <v>1177</v>
      </c>
      <c r="G302" t="s">
        <v>1178</v>
      </c>
      <c r="H302" t="s">
        <v>958</v>
      </c>
      <c r="I302" t="s">
        <v>959</v>
      </c>
      <c r="J302" t="s">
        <v>35</v>
      </c>
      <c r="K302" s="5">
        <v>1127431.01</v>
      </c>
      <c r="L302" s="5">
        <v>0</v>
      </c>
      <c r="M302" s="5">
        <v>1078686.3</v>
      </c>
      <c r="N302" s="5">
        <f>+Tabela2[[#This Row],[SREDSTVA MEHANIZMA]]+Tabela2[[#This Row],[DRUGI EU SKLADI]]+Tabela2[[#This Row],[NACIONALNI JAVNI VIRI]]</f>
        <v>2206117.31</v>
      </c>
    </row>
    <row r="303" spans="1:14" x14ac:dyDescent="0.35">
      <c r="A303">
        <v>48</v>
      </c>
      <c r="B303">
        <v>19588976</v>
      </c>
      <c r="C303" t="s">
        <v>179</v>
      </c>
      <c r="D303" t="s">
        <v>644</v>
      </c>
      <c r="E303" t="s">
        <v>645</v>
      </c>
      <c r="F303" t="s">
        <v>1155</v>
      </c>
      <c r="G303" t="s">
        <v>1156</v>
      </c>
      <c r="H303" t="s">
        <v>666</v>
      </c>
      <c r="I303" t="s">
        <v>667</v>
      </c>
      <c r="J303" t="s">
        <v>35</v>
      </c>
      <c r="K303" s="5">
        <v>61232.14</v>
      </c>
      <c r="L303" s="5">
        <v>0</v>
      </c>
      <c r="M303" s="5">
        <v>0</v>
      </c>
      <c r="N303" s="5">
        <f>+Tabela2[[#This Row],[SREDSTVA MEHANIZMA]]+Tabela2[[#This Row],[DRUGI EU SKLADI]]+Tabela2[[#This Row],[NACIONALNI JAVNI VIRI]]</f>
        <v>61232.14</v>
      </c>
    </row>
    <row r="304" spans="1:14" x14ac:dyDescent="0.35">
      <c r="A304">
        <v>48</v>
      </c>
      <c r="B304">
        <v>19588976</v>
      </c>
      <c r="C304" t="s">
        <v>179</v>
      </c>
      <c r="D304" t="s">
        <v>300</v>
      </c>
      <c r="E304" t="s">
        <v>301</v>
      </c>
      <c r="F304" t="s">
        <v>1137</v>
      </c>
      <c r="G304" t="s">
        <v>1138</v>
      </c>
      <c r="H304" t="s">
        <v>718</v>
      </c>
      <c r="I304" t="s">
        <v>719</v>
      </c>
      <c r="J304" t="s">
        <v>35</v>
      </c>
      <c r="K304" s="5">
        <v>538314.21</v>
      </c>
      <c r="L304" s="5">
        <v>0</v>
      </c>
      <c r="M304" s="5">
        <v>1427211.3</v>
      </c>
      <c r="N304" s="5">
        <f>+Tabela2[[#This Row],[SREDSTVA MEHANIZMA]]+Tabela2[[#This Row],[DRUGI EU SKLADI]]+Tabela2[[#This Row],[NACIONALNI JAVNI VIRI]]</f>
        <v>1965525.51</v>
      </c>
    </row>
    <row r="305" spans="1:14" x14ac:dyDescent="0.35">
      <c r="A305">
        <v>49</v>
      </c>
      <c r="B305">
        <v>18845673</v>
      </c>
      <c r="C305" t="s">
        <v>400</v>
      </c>
      <c r="D305" t="s">
        <v>503</v>
      </c>
      <c r="E305" t="s">
        <v>504</v>
      </c>
      <c r="F305" t="s">
        <v>1147</v>
      </c>
      <c r="G305" t="s">
        <v>1148</v>
      </c>
      <c r="H305" t="s">
        <v>514</v>
      </c>
      <c r="I305" t="s">
        <v>515</v>
      </c>
      <c r="J305" t="s">
        <v>516</v>
      </c>
      <c r="K305" s="5">
        <v>68752.539999999994</v>
      </c>
      <c r="L305" s="5">
        <v>0</v>
      </c>
      <c r="M305" s="5">
        <v>0</v>
      </c>
      <c r="N305" s="5">
        <f>+Tabela2[[#This Row],[SREDSTVA MEHANIZMA]]+Tabela2[[#This Row],[DRUGI EU SKLADI]]+Tabela2[[#This Row],[NACIONALNI JAVNI VIRI]]</f>
        <v>68752.539999999994</v>
      </c>
    </row>
    <row r="306" spans="1:14" x14ac:dyDescent="0.35">
      <c r="A306">
        <v>49</v>
      </c>
      <c r="B306">
        <v>18845673</v>
      </c>
      <c r="C306" t="s">
        <v>400</v>
      </c>
      <c r="D306" t="s">
        <v>503</v>
      </c>
      <c r="E306" t="s">
        <v>504</v>
      </c>
      <c r="F306" t="s">
        <v>1147</v>
      </c>
      <c r="G306" t="s">
        <v>1148</v>
      </c>
      <c r="H306" t="s">
        <v>561</v>
      </c>
      <c r="I306" t="s">
        <v>562</v>
      </c>
      <c r="J306" t="s">
        <v>563</v>
      </c>
      <c r="K306" s="5">
        <v>57341.45</v>
      </c>
      <c r="L306" s="5">
        <v>0</v>
      </c>
      <c r="M306" s="5">
        <v>0</v>
      </c>
      <c r="N306" s="5">
        <f>+Tabela2[[#This Row],[SREDSTVA MEHANIZMA]]+Tabela2[[#This Row],[DRUGI EU SKLADI]]+Tabela2[[#This Row],[NACIONALNI JAVNI VIRI]]</f>
        <v>57341.45</v>
      </c>
    </row>
    <row r="307" spans="1:14" x14ac:dyDescent="0.35">
      <c r="A307">
        <v>49</v>
      </c>
      <c r="B307">
        <v>18845673</v>
      </c>
      <c r="C307" t="s">
        <v>400</v>
      </c>
      <c r="D307" t="s">
        <v>503</v>
      </c>
      <c r="E307" t="s">
        <v>504</v>
      </c>
      <c r="F307" t="s">
        <v>1147</v>
      </c>
      <c r="G307" t="s">
        <v>1148</v>
      </c>
      <c r="H307" t="s">
        <v>575</v>
      </c>
      <c r="I307" t="s">
        <v>576</v>
      </c>
      <c r="J307" t="s">
        <v>577</v>
      </c>
      <c r="K307" s="5">
        <v>282169.78999999998</v>
      </c>
      <c r="L307" s="5">
        <v>0</v>
      </c>
      <c r="M307" s="5">
        <v>0</v>
      </c>
      <c r="N307" s="5">
        <f>+Tabela2[[#This Row],[SREDSTVA MEHANIZMA]]+Tabela2[[#This Row],[DRUGI EU SKLADI]]+Tabela2[[#This Row],[NACIONALNI JAVNI VIRI]]</f>
        <v>282169.78999999998</v>
      </c>
    </row>
    <row r="308" spans="1:14" x14ac:dyDescent="0.35">
      <c r="A308">
        <v>49</v>
      </c>
      <c r="B308">
        <v>18845673</v>
      </c>
      <c r="C308" t="s">
        <v>400</v>
      </c>
      <c r="D308" t="s">
        <v>284</v>
      </c>
      <c r="E308" t="s">
        <v>285</v>
      </c>
      <c r="F308" t="s">
        <v>1135</v>
      </c>
      <c r="G308" t="s">
        <v>1136</v>
      </c>
      <c r="H308" t="s">
        <v>401</v>
      </c>
      <c r="I308" t="s">
        <v>402</v>
      </c>
      <c r="J308" t="s">
        <v>210</v>
      </c>
      <c r="K308" s="5">
        <v>499320.55</v>
      </c>
      <c r="L308" s="5">
        <v>0</v>
      </c>
      <c r="M308" s="5">
        <v>1677712.44</v>
      </c>
      <c r="N308" s="5">
        <f>+Tabela2[[#This Row],[SREDSTVA MEHANIZMA]]+Tabela2[[#This Row],[DRUGI EU SKLADI]]+Tabela2[[#This Row],[NACIONALNI JAVNI VIRI]]</f>
        <v>2177032.9899999998</v>
      </c>
    </row>
    <row r="309" spans="1:14" x14ac:dyDescent="0.35">
      <c r="A309">
        <v>49</v>
      </c>
      <c r="B309">
        <v>18845673</v>
      </c>
      <c r="C309" t="s">
        <v>400</v>
      </c>
      <c r="D309" t="s">
        <v>300</v>
      </c>
      <c r="E309" t="s">
        <v>301</v>
      </c>
      <c r="F309" t="s">
        <v>1137</v>
      </c>
      <c r="G309" t="s">
        <v>1138</v>
      </c>
      <c r="H309" t="s">
        <v>712</v>
      </c>
      <c r="I309" t="s">
        <v>713</v>
      </c>
      <c r="J309" t="s">
        <v>210</v>
      </c>
      <c r="K309" s="5">
        <v>1745600.14</v>
      </c>
      <c r="L309" s="5">
        <v>0</v>
      </c>
      <c r="M309" s="5">
        <v>1908321.38</v>
      </c>
      <c r="N309" s="5">
        <f>+Tabela2[[#This Row],[SREDSTVA MEHANIZMA]]+Tabela2[[#This Row],[DRUGI EU SKLADI]]+Tabela2[[#This Row],[NACIONALNI JAVNI VIRI]]</f>
        <v>3653921.5199999996</v>
      </c>
    </row>
    <row r="310" spans="1:14" x14ac:dyDescent="0.35">
      <c r="A310">
        <v>50</v>
      </c>
      <c r="B310">
        <v>20341253</v>
      </c>
      <c r="C310" t="s">
        <v>193</v>
      </c>
      <c r="D310" t="s">
        <v>278</v>
      </c>
      <c r="E310" t="s">
        <v>279</v>
      </c>
      <c r="F310" t="s">
        <v>1184</v>
      </c>
      <c r="G310" t="s">
        <v>1193</v>
      </c>
      <c r="H310" t="s">
        <v>343</v>
      </c>
      <c r="I310" t="s">
        <v>344</v>
      </c>
      <c r="J310" t="s">
        <v>13</v>
      </c>
      <c r="K310" s="5">
        <v>1229276.3999999999</v>
      </c>
      <c r="L310" s="5">
        <v>0</v>
      </c>
      <c r="M310" s="5">
        <v>233575.75999999995</v>
      </c>
      <c r="N310" s="5">
        <f>+Tabela2[[#This Row],[SREDSTVA MEHANIZMA]]+Tabela2[[#This Row],[DRUGI EU SKLADI]]+Tabela2[[#This Row],[NACIONALNI JAVNI VIRI]]</f>
        <v>1462852.16</v>
      </c>
    </row>
    <row r="311" spans="1:14" x14ac:dyDescent="0.35">
      <c r="A311">
        <v>50</v>
      </c>
      <c r="B311">
        <v>20341253</v>
      </c>
      <c r="C311" t="s">
        <v>193</v>
      </c>
      <c r="D311" t="s">
        <v>284</v>
      </c>
      <c r="E311" t="s">
        <v>285</v>
      </c>
      <c r="F311" t="s">
        <v>1135</v>
      </c>
      <c r="G311" t="s">
        <v>1136</v>
      </c>
      <c r="H311" t="s">
        <v>360</v>
      </c>
      <c r="I311" t="s">
        <v>361</v>
      </c>
      <c r="J311" t="s">
        <v>135</v>
      </c>
      <c r="K311" s="5">
        <v>1000000</v>
      </c>
      <c r="L311" s="5">
        <v>0</v>
      </c>
      <c r="M311" s="5">
        <v>744389.65</v>
      </c>
      <c r="N311" s="5">
        <f>+Tabela2[[#This Row],[SREDSTVA MEHANIZMA]]+Tabela2[[#This Row],[DRUGI EU SKLADI]]+Tabela2[[#This Row],[NACIONALNI JAVNI VIRI]]</f>
        <v>1744389.65</v>
      </c>
    </row>
    <row r="312" spans="1:14" x14ac:dyDescent="0.35">
      <c r="A312">
        <v>50</v>
      </c>
      <c r="B312">
        <v>20341253</v>
      </c>
      <c r="C312" t="s">
        <v>193</v>
      </c>
      <c r="D312" t="s">
        <v>276</v>
      </c>
      <c r="E312" t="s">
        <v>277</v>
      </c>
      <c r="F312" t="s">
        <v>1183</v>
      </c>
      <c r="G312" t="s">
        <v>1192</v>
      </c>
      <c r="H312" t="s">
        <v>394</v>
      </c>
      <c r="I312" t="s">
        <v>395</v>
      </c>
      <c r="J312" t="s">
        <v>135</v>
      </c>
      <c r="K312" s="5">
        <v>1000000</v>
      </c>
      <c r="L312" s="5">
        <v>0</v>
      </c>
      <c r="M312" s="5">
        <v>999873.69</v>
      </c>
      <c r="N312" s="5">
        <f>+Tabela2[[#This Row],[SREDSTVA MEHANIZMA]]+Tabela2[[#This Row],[DRUGI EU SKLADI]]+Tabela2[[#This Row],[NACIONALNI JAVNI VIRI]]</f>
        <v>1999873.69</v>
      </c>
    </row>
    <row r="313" spans="1:14" x14ac:dyDescent="0.35">
      <c r="A313">
        <v>50</v>
      </c>
      <c r="B313">
        <v>20341253</v>
      </c>
      <c r="C313" t="s">
        <v>193</v>
      </c>
      <c r="D313" t="s">
        <v>256</v>
      </c>
      <c r="E313" t="s">
        <v>257</v>
      </c>
      <c r="F313" t="s">
        <v>1129</v>
      </c>
      <c r="G313" t="s">
        <v>1130</v>
      </c>
      <c r="H313" t="s">
        <v>258</v>
      </c>
      <c r="I313" t="s">
        <v>259</v>
      </c>
      <c r="J313" t="s">
        <v>13</v>
      </c>
      <c r="K313" s="5">
        <v>39250</v>
      </c>
      <c r="L313" s="5">
        <v>0</v>
      </c>
      <c r="M313" s="5">
        <v>0</v>
      </c>
      <c r="N313" s="5">
        <f>+Tabela2[[#This Row],[SREDSTVA MEHANIZMA]]+Tabela2[[#This Row],[DRUGI EU SKLADI]]+Tabela2[[#This Row],[NACIONALNI JAVNI VIRI]]</f>
        <v>39250</v>
      </c>
    </row>
    <row r="314" spans="1:14" x14ac:dyDescent="0.35">
      <c r="A314">
        <v>50</v>
      </c>
      <c r="B314">
        <v>20341253</v>
      </c>
      <c r="C314" t="s">
        <v>193</v>
      </c>
      <c r="D314" t="s">
        <v>153</v>
      </c>
      <c r="E314" t="s">
        <v>154</v>
      </c>
      <c r="F314" t="s">
        <v>1117</v>
      </c>
      <c r="G314" t="s">
        <v>1118</v>
      </c>
      <c r="H314" t="s">
        <v>194</v>
      </c>
      <c r="I314" t="s">
        <v>195</v>
      </c>
      <c r="J314" t="s">
        <v>135</v>
      </c>
      <c r="K314" s="5">
        <v>350000</v>
      </c>
      <c r="L314" s="5">
        <v>0</v>
      </c>
      <c r="M314" s="5">
        <v>562194.72</v>
      </c>
      <c r="N314" s="5">
        <f>+Tabela2[[#This Row],[SREDSTVA MEHANIZMA]]+Tabela2[[#This Row],[DRUGI EU SKLADI]]+Tabela2[[#This Row],[NACIONALNI JAVNI VIRI]]</f>
        <v>912194.72</v>
      </c>
    </row>
    <row r="315" spans="1:14" x14ac:dyDescent="0.35">
      <c r="A315">
        <v>51</v>
      </c>
      <c r="B315">
        <v>90335503</v>
      </c>
      <c r="C315" t="s">
        <v>29</v>
      </c>
      <c r="D315" t="s">
        <v>19</v>
      </c>
      <c r="E315" t="s">
        <v>20</v>
      </c>
      <c r="F315" t="s">
        <v>1099</v>
      </c>
      <c r="G315" t="s">
        <v>1100</v>
      </c>
      <c r="H315" t="s">
        <v>30</v>
      </c>
      <c r="I315" t="s">
        <v>31</v>
      </c>
      <c r="J315" t="s">
        <v>32</v>
      </c>
      <c r="K315" s="5">
        <v>159999.34</v>
      </c>
      <c r="L315" s="5">
        <v>0</v>
      </c>
      <c r="M315" s="5">
        <v>0</v>
      </c>
      <c r="N315" s="5">
        <f>+Tabela2[[#This Row],[SREDSTVA MEHANIZMA]]+Tabela2[[#This Row],[DRUGI EU SKLADI]]+Tabela2[[#This Row],[NACIONALNI JAVNI VIRI]]</f>
        <v>159999.34</v>
      </c>
    </row>
    <row r="316" spans="1:14" x14ac:dyDescent="0.35">
      <c r="A316">
        <v>51</v>
      </c>
      <c r="B316">
        <v>90335503</v>
      </c>
      <c r="C316" t="s">
        <v>29</v>
      </c>
      <c r="D316" t="s">
        <v>19</v>
      </c>
      <c r="E316" t="s">
        <v>20</v>
      </c>
      <c r="F316" t="s">
        <v>1099</v>
      </c>
      <c r="G316" t="s">
        <v>1100</v>
      </c>
      <c r="H316" t="s">
        <v>67</v>
      </c>
      <c r="I316" t="s">
        <v>68</v>
      </c>
      <c r="J316" t="s">
        <v>32</v>
      </c>
      <c r="K316" s="5">
        <v>196000</v>
      </c>
      <c r="L316" s="5">
        <v>0</v>
      </c>
      <c r="M316" s="5">
        <v>0</v>
      </c>
      <c r="N316" s="5">
        <f>+Tabela2[[#This Row],[SREDSTVA MEHANIZMA]]+Tabela2[[#This Row],[DRUGI EU SKLADI]]+Tabela2[[#This Row],[NACIONALNI JAVNI VIRI]]</f>
        <v>196000</v>
      </c>
    </row>
    <row r="317" spans="1:14" x14ac:dyDescent="0.35">
      <c r="A317">
        <v>51</v>
      </c>
      <c r="B317">
        <v>90335503</v>
      </c>
      <c r="C317" t="s">
        <v>29</v>
      </c>
      <c r="D317" t="s">
        <v>19</v>
      </c>
      <c r="E317" t="s">
        <v>20</v>
      </c>
      <c r="F317" t="s">
        <v>1099</v>
      </c>
      <c r="G317" t="s">
        <v>1100</v>
      </c>
      <c r="H317" t="s">
        <v>128</v>
      </c>
      <c r="I317" t="s">
        <v>129</v>
      </c>
      <c r="J317" t="s">
        <v>32</v>
      </c>
      <c r="K317" s="5">
        <v>5678396.5199999996</v>
      </c>
      <c r="L317" s="5">
        <v>0</v>
      </c>
      <c r="M317" s="5">
        <v>0</v>
      </c>
      <c r="N317" s="5">
        <f>+Tabela2[[#This Row],[SREDSTVA MEHANIZMA]]+Tabela2[[#This Row],[DRUGI EU SKLADI]]+Tabela2[[#This Row],[NACIONALNI JAVNI VIRI]]</f>
        <v>5678396.5199999996</v>
      </c>
    </row>
    <row r="318" spans="1:14" x14ac:dyDescent="0.35">
      <c r="A318">
        <v>52</v>
      </c>
      <c r="B318">
        <v>66420385</v>
      </c>
      <c r="C318" t="s">
        <v>522</v>
      </c>
      <c r="D318" t="s">
        <v>503</v>
      </c>
      <c r="E318" t="s">
        <v>504</v>
      </c>
      <c r="F318" t="s">
        <v>1147</v>
      </c>
      <c r="G318" t="s">
        <v>1148</v>
      </c>
      <c r="H318" t="s">
        <v>572</v>
      </c>
      <c r="I318" t="s">
        <v>573</v>
      </c>
      <c r="J318" t="s">
        <v>574</v>
      </c>
      <c r="K318" s="5">
        <v>37901.599999999999</v>
      </c>
      <c r="L318" s="5">
        <v>0</v>
      </c>
      <c r="M318" s="5">
        <v>0</v>
      </c>
      <c r="N318" s="5">
        <f>+Tabela2[[#This Row],[SREDSTVA MEHANIZMA]]+Tabela2[[#This Row],[DRUGI EU SKLADI]]+Tabela2[[#This Row],[NACIONALNI JAVNI VIRI]]</f>
        <v>37901.599999999999</v>
      </c>
    </row>
    <row r="319" spans="1:14" x14ac:dyDescent="0.35">
      <c r="A319">
        <v>52</v>
      </c>
      <c r="B319">
        <v>66420385</v>
      </c>
      <c r="C319" t="s">
        <v>522</v>
      </c>
      <c r="D319" t="s">
        <v>683</v>
      </c>
      <c r="E319" t="s">
        <v>684</v>
      </c>
      <c r="F319" t="s">
        <v>1157</v>
      </c>
      <c r="G319" t="s">
        <v>1158</v>
      </c>
      <c r="H319" t="s">
        <v>703</v>
      </c>
      <c r="I319" t="s">
        <v>704</v>
      </c>
      <c r="J319" t="s">
        <v>21</v>
      </c>
      <c r="K319" s="5">
        <v>5228320.8099999996</v>
      </c>
      <c r="L319" s="5">
        <v>0</v>
      </c>
      <c r="M319" s="5">
        <v>636682.32999999996</v>
      </c>
      <c r="N319" s="5">
        <f>+Tabela2[[#This Row],[SREDSTVA MEHANIZMA]]+Tabela2[[#This Row],[DRUGI EU SKLADI]]+Tabela2[[#This Row],[NACIONALNI JAVNI VIRI]]</f>
        <v>5865003.1399999997</v>
      </c>
    </row>
    <row r="320" spans="1:14" x14ac:dyDescent="0.35">
      <c r="A320">
        <v>52</v>
      </c>
      <c r="B320">
        <v>66420385</v>
      </c>
      <c r="C320" t="s">
        <v>522</v>
      </c>
      <c r="D320" t="s">
        <v>471</v>
      </c>
      <c r="E320" t="s">
        <v>472</v>
      </c>
      <c r="F320" t="s">
        <v>1141</v>
      </c>
      <c r="G320" t="s">
        <v>1142</v>
      </c>
      <c r="H320" t="s">
        <v>519</v>
      </c>
      <c r="I320" t="s">
        <v>520</v>
      </c>
      <c r="J320" t="s">
        <v>521</v>
      </c>
      <c r="K320" s="5">
        <v>7200</v>
      </c>
      <c r="L320" s="5">
        <v>0</v>
      </c>
      <c r="M320" s="5">
        <v>0</v>
      </c>
      <c r="N320" s="5">
        <f>+Tabela2[[#This Row],[SREDSTVA MEHANIZMA]]+Tabela2[[#This Row],[DRUGI EU SKLADI]]+Tabela2[[#This Row],[NACIONALNI JAVNI VIRI]]</f>
        <v>7200</v>
      </c>
    </row>
    <row r="321" spans="1:14" x14ac:dyDescent="0.35">
      <c r="A321">
        <v>53</v>
      </c>
      <c r="B321">
        <v>18369529</v>
      </c>
      <c r="C321" t="s">
        <v>267</v>
      </c>
      <c r="D321" t="s">
        <v>503</v>
      </c>
      <c r="E321" t="s">
        <v>504</v>
      </c>
      <c r="F321" t="s">
        <v>1147</v>
      </c>
      <c r="G321" t="s">
        <v>1148</v>
      </c>
      <c r="H321" t="s">
        <v>561</v>
      </c>
      <c r="I321" t="s">
        <v>562</v>
      </c>
      <c r="J321" t="s">
        <v>563</v>
      </c>
      <c r="K321" s="5">
        <v>78981.2</v>
      </c>
      <c r="L321" s="5">
        <v>0</v>
      </c>
      <c r="M321" s="5">
        <v>0</v>
      </c>
      <c r="N321" s="5">
        <f>+Tabela2[[#This Row],[SREDSTVA MEHANIZMA]]+Tabela2[[#This Row],[DRUGI EU SKLADI]]+Tabela2[[#This Row],[NACIONALNI JAVNI VIRI]]</f>
        <v>78981.2</v>
      </c>
    </row>
    <row r="322" spans="1:14" x14ac:dyDescent="0.35">
      <c r="A322">
        <v>53</v>
      </c>
      <c r="B322">
        <v>18369529</v>
      </c>
      <c r="C322" t="s">
        <v>267</v>
      </c>
      <c r="D322" t="s">
        <v>284</v>
      </c>
      <c r="E322" t="s">
        <v>285</v>
      </c>
      <c r="F322" t="s">
        <v>1185</v>
      </c>
      <c r="G322" t="s">
        <v>1194</v>
      </c>
      <c r="H322" t="s">
        <v>370</v>
      </c>
      <c r="I322" t="s">
        <v>371</v>
      </c>
      <c r="J322" t="s">
        <v>124</v>
      </c>
      <c r="K322" s="5">
        <v>1000000</v>
      </c>
      <c r="L322" s="5">
        <v>0</v>
      </c>
      <c r="M322" s="5">
        <v>2204187.7799999998</v>
      </c>
      <c r="N322" s="5">
        <f>+Tabela2[[#This Row],[SREDSTVA MEHANIZMA]]+Tabela2[[#This Row],[DRUGI EU SKLADI]]+Tabela2[[#This Row],[NACIONALNI JAVNI VIRI]]</f>
        <v>3204187.78</v>
      </c>
    </row>
    <row r="323" spans="1:14" x14ac:dyDescent="0.35">
      <c r="A323">
        <v>53</v>
      </c>
      <c r="B323">
        <v>18369529</v>
      </c>
      <c r="C323" t="s">
        <v>267</v>
      </c>
      <c r="D323" t="s">
        <v>276</v>
      </c>
      <c r="E323" t="s">
        <v>277</v>
      </c>
      <c r="F323" t="s">
        <v>1183</v>
      </c>
      <c r="G323" t="s">
        <v>1192</v>
      </c>
      <c r="H323" t="s">
        <v>351</v>
      </c>
      <c r="I323" t="s">
        <v>352</v>
      </c>
      <c r="J323" t="s">
        <v>124</v>
      </c>
      <c r="K323" s="5">
        <v>913604.42</v>
      </c>
      <c r="L323" s="5">
        <v>0</v>
      </c>
      <c r="M323" s="5">
        <v>1632237.55</v>
      </c>
      <c r="N323" s="5">
        <f>+Tabela2[[#This Row],[SREDSTVA MEHANIZMA]]+Tabela2[[#This Row],[DRUGI EU SKLADI]]+Tabela2[[#This Row],[NACIONALNI JAVNI VIRI]]</f>
        <v>2545841.9700000002</v>
      </c>
    </row>
    <row r="324" spans="1:14" x14ac:dyDescent="0.35">
      <c r="A324">
        <v>53</v>
      </c>
      <c r="B324">
        <v>18369529</v>
      </c>
      <c r="C324" t="s">
        <v>267</v>
      </c>
      <c r="D324" t="s">
        <v>256</v>
      </c>
      <c r="E324" t="s">
        <v>257</v>
      </c>
      <c r="F324" t="s">
        <v>1129</v>
      </c>
      <c r="G324" t="s">
        <v>1130</v>
      </c>
      <c r="H324" t="s">
        <v>258</v>
      </c>
      <c r="I324" t="s">
        <v>259</v>
      </c>
      <c r="J324" t="s">
        <v>13</v>
      </c>
      <c r="K324" s="5">
        <v>21560</v>
      </c>
      <c r="L324" s="5">
        <v>0</v>
      </c>
      <c r="M324" s="5">
        <v>0</v>
      </c>
      <c r="N324" s="5">
        <f>+Tabela2[[#This Row],[SREDSTVA MEHANIZMA]]+Tabela2[[#This Row],[DRUGI EU SKLADI]]+Tabela2[[#This Row],[NACIONALNI JAVNI VIRI]]</f>
        <v>21560</v>
      </c>
    </row>
    <row r="325" spans="1:14" x14ac:dyDescent="0.35">
      <c r="A325">
        <v>54</v>
      </c>
      <c r="B325">
        <v>20966407</v>
      </c>
      <c r="C325" t="s">
        <v>475</v>
      </c>
      <c r="D325" t="s">
        <v>683</v>
      </c>
      <c r="E325" t="s">
        <v>684</v>
      </c>
      <c r="F325" t="s">
        <v>1157</v>
      </c>
      <c r="G325" t="s">
        <v>1158</v>
      </c>
      <c r="H325" t="s">
        <v>705</v>
      </c>
      <c r="I325" t="s">
        <v>706</v>
      </c>
      <c r="J325" t="s">
        <v>168</v>
      </c>
      <c r="K325" s="5">
        <v>5182301.4400000004</v>
      </c>
      <c r="L325" s="5">
        <v>0</v>
      </c>
      <c r="M325" s="5">
        <v>581510.87</v>
      </c>
      <c r="N325" s="5">
        <f>+Tabela2[[#This Row],[SREDSTVA MEHANIZMA]]+Tabela2[[#This Row],[DRUGI EU SKLADI]]+Tabela2[[#This Row],[NACIONALNI JAVNI VIRI]]</f>
        <v>5763812.3100000005</v>
      </c>
    </row>
    <row r="326" spans="1:14" x14ac:dyDescent="0.35">
      <c r="A326">
        <v>54</v>
      </c>
      <c r="B326">
        <v>20966407</v>
      </c>
      <c r="C326" t="s">
        <v>475</v>
      </c>
      <c r="D326" t="s">
        <v>471</v>
      </c>
      <c r="E326" t="s">
        <v>472</v>
      </c>
      <c r="F326" t="s">
        <v>1141</v>
      </c>
      <c r="G326" t="s">
        <v>1142</v>
      </c>
      <c r="H326" t="s">
        <v>473</v>
      </c>
      <c r="I326" t="s">
        <v>474</v>
      </c>
      <c r="J326" t="s">
        <v>17</v>
      </c>
      <c r="K326" s="5">
        <v>4500</v>
      </c>
      <c r="L326" s="5">
        <v>0</v>
      </c>
      <c r="M326" s="5">
        <v>0</v>
      </c>
      <c r="N326" s="5">
        <f>+Tabela2[[#This Row],[SREDSTVA MEHANIZMA]]+Tabela2[[#This Row],[DRUGI EU SKLADI]]+Tabela2[[#This Row],[NACIONALNI JAVNI VIRI]]</f>
        <v>4500</v>
      </c>
    </row>
    <row r="327" spans="1:14" x14ac:dyDescent="0.35">
      <c r="A327">
        <v>55</v>
      </c>
      <c r="B327">
        <v>52804186</v>
      </c>
      <c r="C327" t="s">
        <v>560</v>
      </c>
      <c r="D327" t="s">
        <v>503</v>
      </c>
      <c r="E327" t="s">
        <v>504</v>
      </c>
      <c r="F327" t="s">
        <v>1147</v>
      </c>
      <c r="G327" t="s">
        <v>1148</v>
      </c>
      <c r="H327" t="s">
        <v>556</v>
      </c>
      <c r="I327" t="s">
        <v>557</v>
      </c>
      <c r="J327" t="s">
        <v>558</v>
      </c>
      <c r="K327" s="5">
        <v>66228.44</v>
      </c>
      <c r="L327" s="5">
        <v>0</v>
      </c>
      <c r="M327" s="5">
        <v>0</v>
      </c>
      <c r="N327" s="5">
        <f>+Tabela2[[#This Row],[SREDSTVA MEHANIZMA]]+Tabela2[[#This Row],[DRUGI EU SKLADI]]+Tabela2[[#This Row],[NACIONALNI JAVNI VIRI]]</f>
        <v>66228.44</v>
      </c>
    </row>
    <row r="328" spans="1:14" x14ac:dyDescent="0.35">
      <c r="A328">
        <v>55</v>
      </c>
      <c r="B328">
        <v>52804186</v>
      </c>
      <c r="C328" t="s">
        <v>560</v>
      </c>
      <c r="D328" t="s">
        <v>683</v>
      </c>
      <c r="E328" t="s">
        <v>684</v>
      </c>
      <c r="F328" t="s">
        <v>1157</v>
      </c>
      <c r="G328" t="s">
        <v>1158</v>
      </c>
      <c r="H328" t="s">
        <v>695</v>
      </c>
      <c r="I328" t="s">
        <v>696</v>
      </c>
      <c r="J328" t="s">
        <v>71</v>
      </c>
      <c r="K328" s="5">
        <v>5198248.4400000004</v>
      </c>
      <c r="L328" s="5">
        <v>0</v>
      </c>
      <c r="M328" s="5">
        <v>487421.89</v>
      </c>
      <c r="N328" s="5">
        <f>+Tabela2[[#This Row],[SREDSTVA MEHANIZMA]]+Tabela2[[#This Row],[DRUGI EU SKLADI]]+Tabela2[[#This Row],[NACIONALNI JAVNI VIRI]]</f>
        <v>5685670.3300000001</v>
      </c>
    </row>
    <row r="329" spans="1:14" x14ac:dyDescent="0.35">
      <c r="A329">
        <v>56</v>
      </c>
      <c r="B329">
        <v>55512844</v>
      </c>
      <c r="C329" t="s">
        <v>272</v>
      </c>
      <c r="D329" t="s">
        <v>503</v>
      </c>
      <c r="E329" t="s">
        <v>504</v>
      </c>
      <c r="F329" t="s">
        <v>1147</v>
      </c>
      <c r="G329" t="s">
        <v>1148</v>
      </c>
      <c r="H329" t="s">
        <v>508</v>
      </c>
      <c r="I329" t="s">
        <v>509</v>
      </c>
      <c r="J329" t="s">
        <v>510</v>
      </c>
      <c r="K329" s="5">
        <v>93228.3</v>
      </c>
      <c r="L329" s="5">
        <v>0</v>
      </c>
      <c r="M329" s="5">
        <v>0</v>
      </c>
      <c r="N329" s="5">
        <f>+Tabela2[[#This Row],[SREDSTVA MEHANIZMA]]+Tabela2[[#This Row],[DRUGI EU SKLADI]]+Tabela2[[#This Row],[NACIONALNI JAVNI VIRI]]</f>
        <v>93228.3</v>
      </c>
    </row>
    <row r="330" spans="1:14" x14ac:dyDescent="0.35">
      <c r="A330">
        <v>56</v>
      </c>
      <c r="B330">
        <v>55512844</v>
      </c>
      <c r="C330" t="s">
        <v>272</v>
      </c>
      <c r="D330" t="s">
        <v>284</v>
      </c>
      <c r="E330" t="s">
        <v>285</v>
      </c>
      <c r="F330" t="s">
        <v>1185</v>
      </c>
      <c r="G330" t="s">
        <v>1194</v>
      </c>
      <c r="H330" t="s">
        <v>378</v>
      </c>
      <c r="I330" t="s">
        <v>379</v>
      </c>
      <c r="J330" t="s">
        <v>204</v>
      </c>
      <c r="K330" s="5">
        <v>1000000</v>
      </c>
      <c r="L330" s="5">
        <v>0</v>
      </c>
      <c r="M330" s="5">
        <v>4069023.67</v>
      </c>
      <c r="N330" s="5">
        <f>+Tabela2[[#This Row],[SREDSTVA MEHANIZMA]]+Tabela2[[#This Row],[DRUGI EU SKLADI]]+Tabela2[[#This Row],[NACIONALNI JAVNI VIRI]]</f>
        <v>5069023.67</v>
      </c>
    </row>
    <row r="331" spans="1:14" x14ac:dyDescent="0.35">
      <c r="A331">
        <v>56</v>
      </c>
      <c r="B331">
        <v>55512844</v>
      </c>
      <c r="C331" t="s">
        <v>272</v>
      </c>
      <c r="D331" t="s">
        <v>276</v>
      </c>
      <c r="E331" t="s">
        <v>277</v>
      </c>
      <c r="F331" t="s">
        <v>1131</v>
      </c>
      <c r="G331" t="s">
        <v>1132</v>
      </c>
      <c r="H331" t="s">
        <v>334</v>
      </c>
      <c r="I331" t="s">
        <v>335</v>
      </c>
      <c r="J331" t="s">
        <v>204</v>
      </c>
      <c r="K331" s="5">
        <v>223112.93</v>
      </c>
      <c r="L331" s="5">
        <v>0</v>
      </c>
      <c r="M331" s="5">
        <v>285641.89</v>
      </c>
      <c r="N331" s="5">
        <f>+Tabela2[[#This Row],[SREDSTVA MEHANIZMA]]+Tabela2[[#This Row],[DRUGI EU SKLADI]]+Tabela2[[#This Row],[NACIONALNI JAVNI VIRI]]</f>
        <v>508754.82</v>
      </c>
    </row>
    <row r="332" spans="1:14" x14ac:dyDescent="0.35">
      <c r="A332">
        <v>56</v>
      </c>
      <c r="B332">
        <v>55512844</v>
      </c>
      <c r="C332" t="s">
        <v>272</v>
      </c>
      <c r="D332" t="s">
        <v>256</v>
      </c>
      <c r="E332" t="s">
        <v>257</v>
      </c>
      <c r="F332" t="s">
        <v>1129</v>
      </c>
      <c r="G332" t="s">
        <v>1130</v>
      </c>
      <c r="H332" t="s">
        <v>258</v>
      </c>
      <c r="I332" t="s">
        <v>259</v>
      </c>
      <c r="J332" t="s">
        <v>13</v>
      </c>
      <c r="K332" s="5">
        <v>15490</v>
      </c>
      <c r="L332" s="5">
        <v>0</v>
      </c>
      <c r="M332" s="5">
        <v>0</v>
      </c>
      <c r="N332" s="5">
        <f>+Tabela2[[#This Row],[SREDSTVA MEHANIZMA]]+Tabela2[[#This Row],[DRUGI EU SKLADI]]+Tabela2[[#This Row],[NACIONALNI JAVNI VIRI]]</f>
        <v>15490</v>
      </c>
    </row>
    <row r="333" spans="1:14" x14ac:dyDescent="0.35">
      <c r="A333">
        <v>57</v>
      </c>
      <c r="B333">
        <v>31214908</v>
      </c>
      <c r="C333" t="s">
        <v>264</v>
      </c>
      <c r="D333" t="s">
        <v>284</v>
      </c>
      <c r="E333" t="s">
        <v>285</v>
      </c>
      <c r="F333" t="s">
        <v>1185</v>
      </c>
      <c r="G333" t="s">
        <v>1194</v>
      </c>
      <c r="H333" t="s">
        <v>366</v>
      </c>
      <c r="I333" t="s">
        <v>367</v>
      </c>
      <c r="J333" t="s">
        <v>23</v>
      </c>
      <c r="K333" s="5">
        <v>1000000</v>
      </c>
      <c r="L333" s="5">
        <v>0</v>
      </c>
      <c r="M333" s="5">
        <v>1017342.09</v>
      </c>
      <c r="N333" s="5">
        <f>+Tabela2[[#This Row],[SREDSTVA MEHANIZMA]]+Tabela2[[#This Row],[DRUGI EU SKLADI]]+Tabela2[[#This Row],[NACIONALNI JAVNI VIRI]]</f>
        <v>2017342.0899999999</v>
      </c>
    </row>
    <row r="334" spans="1:14" x14ac:dyDescent="0.35">
      <c r="A334">
        <v>57</v>
      </c>
      <c r="B334">
        <v>31214908</v>
      </c>
      <c r="C334" t="s">
        <v>264</v>
      </c>
      <c r="D334" t="s">
        <v>256</v>
      </c>
      <c r="E334" t="s">
        <v>257</v>
      </c>
      <c r="F334" t="s">
        <v>1129</v>
      </c>
      <c r="G334" t="s">
        <v>1130</v>
      </c>
      <c r="H334" t="s">
        <v>258</v>
      </c>
      <c r="I334" t="s">
        <v>259</v>
      </c>
      <c r="J334" t="s">
        <v>13</v>
      </c>
      <c r="K334" s="5">
        <v>33401.43</v>
      </c>
      <c r="L334" s="5">
        <v>0</v>
      </c>
      <c r="M334" s="5">
        <v>0</v>
      </c>
      <c r="N334" s="5">
        <f>+Tabela2[[#This Row],[SREDSTVA MEHANIZMA]]+Tabela2[[#This Row],[DRUGI EU SKLADI]]+Tabela2[[#This Row],[NACIONALNI JAVNI VIRI]]</f>
        <v>33401.43</v>
      </c>
    </row>
    <row r="335" spans="1:14" x14ac:dyDescent="0.35">
      <c r="A335">
        <v>57</v>
      </c>
      <c r="B335">
        <v>31214908</v>
      </c>
      <c r="C335" t="s">
        <v>264</v>
      </c>
      <c r="D335" t="s">
        <v>944</v>
      </c>
      <c r="E335" t="s">
        <v>945</v>
      </c>
      <c r="F335" t="s">
        <v>1177</v>
      </c>
      <c r="G335" t="s">
        <v>1178</v>
      </c>
      <c r="H335" t="s">
        <v>970</v>
      </c>
      <c r="I335" t="s">
        <v>971</v>
      </c>
      <c r="J335" t="s">
        <v>23</v>
      </c>
      <c r="K335" s="5">
        <v>1064521.73</v>
      </c>
      <c r="L335" s="5">
        <v>0</v>
      </c>
      <c r="M335" s="5">
        <v>707222.71</v>
      </c>
      <c r="N335" s="5">
        <f>+Tabela2[[#This Row],[SREDSTVA MEHANIZMA]]+Tabela2[[#This Row],[DRUGI EU SKLADI]]+Tabela2[[#This Row],[NACIONALNI JAVNI VIRI]]</f>
        <v>1771744.44</v>
      </c>
    </row>
    <row r="336" spans="1:14" x14ac:dyDescent="0.35">
      <c r="A336">
        <v>57</v>
      </c>
      <c r="B336">
        <v>31214908</v>
      </c>
      <c r="C336" t="s">
        <v>264</v>
      </c>
      <c r="D336" t="s">
        <v>644</v>
      </c>
      <c r="E336" t="s">
        <v>645</v>
      </c>
      <c r="F336" t="s">
        <v>1155</v>
      </c>
      <c r="G336" t="s">
        <v>1156</v>
      </c>
      <c r="H336" t="s">
        <v>670</v>
      </c>
      <c r="I336" t="s">
        <v>671</v>
      </c>
      <c r="J336" t="s">
        <v>23</v>
      </c>
      <c r="K336" s="5">
        <v>63575.72</v>
      </c>
      <c r="L336" s="5">
        <v>0</v>
      </c>
      <c r="M336" s="5">
        <v>0</v>
      </c>
      <c r="N336" s="5">
        <f>+Tabela2[[#This Row],[SREDSTVA MEHANIZMA]]+Tabela2[[#This Row],[DRUGI EU SKLADI]]+Tabela2[[#This Row],[NACIONALNI JAVNI VIRI]]</f>
        <v>63575.72</v>
      </c>
    </row>
    <row r="337" spans="1:14" x14ac:dyDescent="0.35">
      <c r="A337">
        <v>57</v>
      </c>
      <c r="B337">
        <v>31214908</v>
      </c>
      <c r="C337" t="s">
        <v>264</v>
      </c>
      <c r="D337" t="s">
        <v>300</v>
      </c>
      <c r="E337" t="s">
        <v>301</v>
      </c>
      <c r="F337" t="s">
        <v>1137</v>
      </c>
      <c r="G337" t="s">
        <v>1138</v>
      </c>
      <c r="H337" t="s">
        <v>310</v>
      </c>
      <c r="I337" t="s">
        <v>311</v>
      </c>
      <c r="J337" t="s">
        <v>23</v>
      </c>
      <c r="K337" s="5">
        <v>742521.13</v>
      </c>
      <c r="L337" s="5">
        <v>0</v>
      </c>
      <c r="M337" s="5">
        <v>742821.27</v>
      </c>
      <c r="N337" s="5">
        <f>+Tabela2[[#This Row],[SREDSTVA MEHANIZMA]]+Tabela2[[#This Row],[DRUGI EU SKLADI]]+Tabela2[[#This Row],[NACIONALNI JAVNI VIRI]]</f>
        <v>1485342.4</v>
      </c>
    </row>
    <row r="338" spans="1:14" x14ac:dyDescent="0.35">
      <c r="A338">
        <v>58</v>
      </c>
      <c r="B338">
        <v>13129635</v>
      </c>
      <c r="C338" t="s">
        <v>1013</v>
      </c>
      <c r="D338" t="s">
        <v>503</v>
      </c>
      <c r="E338" t="s">
        <v>504</v>
      </c>
      <c r="F338" t="s">
        <v>1147</v>
      </c>
      <c r="G338" t="s">
        <v>1148</v>
      </c>
      <c r="H338" t="s">
        <v>567</v>
      </c>
      <c r="I338" t="s">
        <v>568</v>
      </c>
      <c r="J338" t="s">
        <v>1213</v>
      </c>
      <c r="K338" s="5">
        <v>289722.40000000002</v>
      </c>
      <c r="L338" s="5">
        <v>0</v>
      </c>
      <c r="M338" s="5">
        <v>212345.21</v>
      </c>
      <c r="N338" s="5">
        <f>+Tabela2[[#This Row],[SREDSTVA MEHANIZMA]]+Tabela2[[#This Row],[DRUGI EU SKLADI]]+Tabela2[[#This Row],[NACIONALNI JAVNI VIRI]]</f>
        <v>502067.61</v>
      </c>
    </row>
    <row r="339" spans="1:14" x14ac:dyDescent="0.35">
      <c r="A339">
        <v>58</v>
      </c>
      <c r="B339">
        <v>13129635</v>
      </c>
      <c r="C339" t="s">
        <v>1013</v>
      </c>
      <c r="D339" t="s">
        <v>461</v>
      </c>
      <c r="E339" t="s">
        <v>462</v>
      </c>
      <c r="F339" t="s">
        <v>1139</v>
      </c>
      <c r="G339" t="s">
        <v>1140</v>
      </c>
      <c r="H339" t="s">
        <v>1014</v>
      </c>
      <c r="I339" t="s">
        <v>1015</v>
      </c>
      <c r="J339" t="s">
        <v>202</v>
      </c>
      <c r="K339" s="5">
        <v>2603728.87</v>
      </c>
      <c r="L339" s="5">
        <v>0</v>
      </c>
      <c r="M339" s="5">
        <v>2224294.92</v>
      </c>
      <c r="N339" s="5">
        <f>+Tabela2[[#This Row],[SREDSTVA MEHANIZMA]]+Tabela2[[#This Row],[DRUGI EU SKLADI]]+Tabela2[[#This Row],[NACIONALNI JAVNI VIRI]]</f>
        <v>4828023.79</v>
      </c>
    </row>
    <row r="340" spans="1:14" x14ac:dyDescent="0.35">
      <c r="A340">
        <v>59</v>
      </c>
      <c r="B340">
        <v>61758884</v>
      </c>
      <c r="C340" t="s">
        <v>559</v>
      </c>
      <c r="D340" t="s">
        <v>503</v>
      </c>
      <c r="E340" t="s">
        <v>504</v>
      </c>
      <c r="F340" t="s">
        <v>1147</v>
      </c>
      <c r="G340" t="s">
        <v>1148</v>
      </c>
      <c r="H340" t="s">
        <v>556</v>
      </c>
      <c r="I340" t="s">
        <v>557</v>
      </c>
      <c r="J340" t="s">
        <v>558</v>
      </c>
      <c r="K340" s="5">
        <v>96360</v>
      </c>
      <c r="L340" s="5">
        <v>0</v>
      </c>
      <c r="M340" s="5">
        <v>0</v>
      </c>
      <c r="N340" s="5">
        <f>+Tabela2[[#This Row],[SREDSTVA MEHANIZMA]]+Tabela2[[#This Row],[DRUGI EU SKLADI]]+Tabela2[[#This Row],[NACIONALNI JAVNI VIRI]]</f>
        <v>96360</v>
      </c>
    </row>
    <row r="341" spans="1:14" x14ac:dyDescent="0.35">
      <c r="A341">
        <v>59</v>
      </c>
      <c r="B341">
        <v>61758884</v>
      </c>
      <c r="C341" t="s">
        <v>559</v>
      </c>
      <c r="D341" t="s">
        <v>683</v>
      </c>
      <c r="E341" t="s">
        <v>684</v>
      </c>
      <c r="F341" t="s">
        <v>1157</v>
      </c>
      <c r="G341" t="s">
        <v>1158</v>
      </c>
      <c r="H341" t="s">
        <v>685</v>
      </c>
      <c r="I341" t="s">
        <v>686</v>
      </c>
      <c r="J341" t="s">
        <v>687</v>
      </c>
      <c r="K341" s="5">
        <v>2647827.15</v>
      </c>
      <c r="L341" s="5">
        <v>0</v>
      </c>
      <c r="M341" s="5">
        <v>266733.27</v>
      </c>
      <c r="N341" s="5">
        <f>+Tabela2[[#This Row],[SREDSTVA MEHANIZMA]]+Tabela2[[#This Row],[DRUGI EU SKLADI]]+Tabela2[[#This Row],[NACIONALNI JAVNI VIRI]]</f>
        <v>2914560.42</v>
      </c>
    </row>
    <row r="342" spans="1:14" x14ac:dyDescent="0.35">
      <c r="A342">
        <v>59</v>
      </c>
      <c r="B342">
        <v>61758884</v>
      </c>
      <c r="C342" t="s">
        <v>559</v>
      </c>
      <c r="D342" t="s">
        <v>683</v>
      </c>
      <c r="E342" t="s">
        <v>684</v>
      </c>
      <c r="F342" t="s">
        <v>1157</v>
      </c>
      <c r="G342" t="s">
        <v>1158</v>
      </c>
      <c r="H342" t="s">
        <v>707</v>
      </c>
      <c r="I342" t="s">
        <v>708</v>
      </c>
      <c r="J342" t="s">
        <v>709</v>
      </c>
      <c r="K342" s="5">
        <v>2110369.04</v>
      </c>
      <c r="L342" s="5">
        <v>0</v>
      </c>
      <c r="M342" s="5">
        <v>199725.72</v>
      </c>
      <c r="N342" s="5">
        <f>+Tabela2[[#This Row],[SREDSTVA MEHANIZMA]]+Tabela2[[#This Row],[DRUGI EU SKLADI]]+Tabela2[[#This Row],[NACIONALNI JAVNI VIRI]]</f>
        <v>2310094.7600000002</v>
      </c>
    </row>
    <row r="343" spans="1:14" x14ac:dyDescent="0.35">
      <c r="A343">
        <v>60</v>
      </c>
      <c r="B343">
        <v>21658196</v>
      </c>
      <c r="C343" t="s">
        <v>688</v>
      </c>
      <c r="D343" t="s">
        <v>683</v>
      </c>
      <c r="E343" t="s">
        <v>684</v>
      </c>
      <c r="F343" t="s">
        <v>1157</v>
      </c>
      <c r="G343" t="s">
        <v>1158</v>
      </c>
      <c r="H343" t="s">
        <v>689</v>
      </c>
      <c r="I343" t="s">
        <v>690</v>
      </c>
      <c r="J343" t="s">
        <v>182</v>
      </c>
      <c r="K343" s="5">
        <v>4848192.1500000004</v>
      </c>
      <c r="L343" s="5">
        <v>0</v>
      </c>
      <c r="M343" s="5">
        <v>469001.84</v>
      </c>
      <c r="N343" s="5">
        <f>+Tabela2[[#This Row],[SREDSTVA MEHANIZMA]]+Tabela2[[#This Row],[DRUGI EU SKLADI]]+Tabela2[[#This Row],[NACIONALNI JAVNI VIRI]]</f>
        <v>5317193.99</v>
      </c>
    </row>
    <row r="344" spans="1:14" x14ac:dyDescent="0.35">
      <c r="A344">
        <v>61</v>
      </c>
      <c r="B344">
        <v>72799595</v>
      </c>
      <c r="C344" t="s">
        <v>274</v>
      </c>
      <c r="D344" t="s">
        <v>284</v>
      </c>
      <c r="E344" t="s">
        <v>285</v>
      </c>
      <c r="F344" t="s">
        <v>1135</v>
      </c>
      <c r="G344" t="s">
        <v>1136</v>
      </c>
      <c r="H344" t="s">
        <v>358</v>
      </c>
      <c r="I344" t="s">
        <v>359</v>
      </c>
      <c r="J344" t="s">
        <v>145</v>
      </c>
      <c r="K344" s="5">
        <v>1000000</v>
      </c>
      <c r="L344" s="5">
        <v>0</v>
      </c>
      <c r="M344" s="5">
        <v>4256437.51</v>
      </c>
      <c r="N344" s="5">
        <f>+Tabela2[[#This Row],[SREDSTVA MEHANIZMA]]+Tabela2[[#This Row],[DRUGI EU SKLADI]]+Tabela2[[#This Row],[NACIONALNI JAVNI VIRI]]</f>
        <v>5256437.51</v>
      </c>
    </row>
    <row r="345" spans="1:14" x14ac:dyDescent="0.35">
      <c r="A345">
        <v>61</v>
      </c>
      <c r="B345">
        <v>72799595</v>
      </c>
      <c r="C345" t="s">
        <v>274</v>
      </c>
      <c r="D345" t="s">
        <v>256</v>
      </c>
      <c r="E345" t="s">
        <v>257</v>
      </c>
      <c r="F345" t="s">
        <v>1129</v>
      </c>
      <c r="G345" t="s">
        <v>1130</v>
      </c>
      <c r="H345" t="s">
        <v>258</v>
      </c>
      <c r="I345" t="s">
        <v>259</v>
      </c>
      <c r="J345" t="s">
        <v>13</v>
      </c>
      <c r="K345" s="5">
        <v>30003.17</v>
      </c>
      <c r="L345" s="5">
        <v>0</v>
      </c>
      <c r="M345" s="5">
        <v>0</v>
      </c>
      <c r="N345" s="5">
        <f>+Tabela2[[#This Row],[SREDSTVA MEHANIZMA]]+Tabela2[[#This Row],[DRUGI EU SKLADI]]+Tabela2[[#This Row],[NACIONALNI JAVNI VIRI]]</f>
        <v>30003.17</v>
      </c>
    </row>
    <row r="346" spans="1:14" x14ac:dyDescent="0.35">
      <c r="A346">
        <v>62</v>
      </c>
      <c r="B346">
        <v>44648537</v>
      </c>
      <c r="C346" t="s">
        <v>827</v>
      </c>
      <c r="D346" t="s">
        <v>921</v>
      </c>
      <c r="E346" t="s">
        <v>922</v>
      </c>
      <c r="F346" t="s">
        <v>1169</v>
      </c>
      <c r="G346" t="s">
        <v>1170</v>
      </c>
      <c r="H346" t="s">
        <v>830</v>
      </c>
      <c r="I346" t="s">
        <v>831</v>
      </c>
      <c r="J346" t="s">
        <v>13</v>
      </c>
      <c r="K346" s="5">
        <v>50967.87</v>
      </c>
      <c r="L346" s="5">
        <v>0</v>
      </c>
      <c r="M346" s="5">
        <v>7425.18</v>
      </c>
      <c r="N346" s="5">
        <f>+Tabela2[[#This Row],[SREDSTVA MEHANIZMA]]+Tabela2[[#This Row],[DRUGI EU SKLADI]]+Tabela2[[#This Row],[NACIONALNI JAVNI VIRI]]</f>
        <v>58393.05</v>
      </c>
    </row>
    <row r="347" spans="1:14" x14ac:dyDescent="0.35">
      <c r="A347">
        <v>62</v>
      </c>
      <c r="B347">
        <v>44648537</v>
      </c>
      <c r="C347" t="s">
        <v>827</v>
      </c>
      <c r="D347" t="s">
        <v>921</v>
      </c>
      <c r="E347" t="s">
        <v>922</v>
      </c>
      <c r="F347" t="s">
        <v>1169</v>
      </c>
      <c r="G347" t="s">
        <v>1170</v>
      </c>
      <c r="H347" t="s">
        <v>923</v>
      </c>
      <c r="I347" t="s">
        <v>924</v>
      </c>
      <c r="J347" t="s">
        <v>13</v>
      </c>
      <c r="K347" s="5">
        <v>1824208.54</v>
      </c>
      <c r="L347" s="5">
        <v>0</v>
      </c>
      <c r="M347" s="5">
        <v>190531.37</v>
      </c>
      <c r="N347" s="5">
        <f>+Tabela2[[#This Row],[SREDSTVA MEHANIZMA]]+Tabela2[[#This Row],[DRUGI EU SKLADI]]+Tabela2[[#This Row],[NACIONALNI JAVNI VIRI]]</f>
        <v>2014739.9100000001</v>
      </c>
    </row>
    <row r="348" spans="1:14" x14ac:dyDescent="0.35">
      <c r="A348">
        <v>62</v>
      </c>
      <c r="B348">
        <v>44648537</v>
      </c>
      <c r="C348" t="s">
        <v>827</v>
      </c>
      <c r="D348" t="s">
        <v>828</v>
      </c>
      <c r="E348" t="s">
        <v>829</v>
      </c>
      <c r="F348" t="s">
        <v>1167</v>
      </c>
      <c r="G348" t="s">
        <v>1168</v>
      </c>
      <c r="H348" t="s">
        <v>830</v>
      </c>
      <c r="I348" t="s">
        <v>831</v>
      </c>
      <c r="J348" t="s">
        <v>13</v>
      </c>
      <c r="K348" s="5">
        <v>3109034.78</v>
      </c>
      <c r="L348" s="5">
        <v>0</v>
      </c>
      <c r="M348" s="5">
        <v>51613.82</v>
      </c>
      <c r="N348" s="5">
        <f>+Tabela2[[#This Row],[SREDSTVA MEHANIZMA]]+Tabela2[[#This Row],[DRUGI EU SKLADI]]+Tabela2[[#This Row],[NACIONALNI JAVNI VIRI]]</f>
        <v>3160648.5999999996</v>
      </c>
    </row>
    <row r="349" spans="1:14" x14ac:dyDescent="0.35">
      <c r="A349">
        <v>63</v>
      </c>
      <c r="B349">
        <v>56012390</v>
      </c>
      <c r="C349" t="s">
        <v>43</v>
      </c>
      <c r="D349" t="s">
        <v>278</v>
      </c>
      <c r="E349" t="s">
        <v>279</v>
      </c>
      <c r="F349" t="s">
        <v>1184</v>
      </c>
      <c r="G349" t="s">
        <v>1193</v>
      </c>
      <c r="H349" t="s">
        <v>343</v>
      </c>
      <c r="I349" t="s">
        <v>344</v>
      </c>
      <c r="J349" t="s">
        <v>13</v>
      </c>
      <c r="K349" s="5">
        <v>2105365.4700000002</v>
      </c>
      <c r="L349" s="5">
        <v>0</v>
      </c>
      <c r="M349" s="5">
        <v>251111.76</v>
      </c>
      <c r="N349" s="5">
        <f>+Tabela2[[#This Row],[SREDSTVA MEHANIZMA]]+Tabela2[[#This Row],[DRUGI EU SKLADI]]+Tabela2[[#This Row],[NACIONALNI JAVNI VIRI]]</f>
        <v>2356477.2300000004</v>
      </c>
    </row>
    <row r="350" spans="1:14" x14ac:dyDescent="0.35">
      <c r="A350">
        <v>63</v>
      </c>
      <c r="B350">
        <v>56012390</v>
      </c>
      <c r="C350" t="s">
        <v>43</v>
      </c>
      <c r="D350" t="s">
        <v>38</v>
      </c>
      <c r="E350" t="s">
        <v>39</v>
      </c>
      <c r="F350" t="s">
        <v>1101</v>
      </c>
      <c r="G350" t="s">
        <v>1102</v>
      </c>
      <c r="H350" t="s">
        <v>44</v>
      </c>
      <c r="I350" t="s">
        <v>45</v>
      </c>
      <c r="J350" t="s">
        <v>46</v>
      </c>
      <c r="K350" s="5">
        <v>626789.84</v>
      </c>
      <c r="L350" s="5">
        <v>0</v>
      </c>
      <c r="M350" s="5">
        <v>5939.87</v>
      </c>
      <c r="N350" s="5">
        <f>+Tabela2[[#This Row],[SREDSTVA MEHANIZMA]]+Tabela2[[#This Row],[DRUGI EU SKLADI]]+Tabela2[[#This Row],[NACIONALNI JAVNI VIRI]]</f>
        <v>632729.71</v>
      </c>
    </row>
    <row r="351" spans="1:14" x14ac:dyDescent="0.35">
      <c r="A351">
        <v>63</v>
      </c>
      <c r="B351">
        <v>56012390</v>
      </c>
      <c r="C351" t="s">
        <v>43</v>
      </c>
      <c r="D351" t="s">
        <v>38</v>
      </c>
      <c r="E351" t="s">
        <v>39</v>
      </c>
      <c r="F351" t="s">
        <v>1101</v>
      </c>
      <c r="G351" t="s">
        <v>1102</v>
      </c>
      <c r="H351" t="s">
        <v>85</v>
      </c>
      <c r="I351" t="s">
        <v>86</v>
      </c>
      <c r="J351" t="s">
        <v>46</v>
      </c>
      <c r="K351" s="5">
        <v>967693.11</v>
      </c>
      <c r="L351" s="5">
        <v>0</v>
      </c>
      <c r="M351" s="5">
        <v>713631.78</v>
      </c>
      <c r="N351" s="5">
        <f>+Tabela2[[#This Row],[SREDSTVA MEHANIZMA]]+Tabela2[[#This Row],[DRUGI EU SKLADI]]+Tabela2[[#This Row],[NACIONALNI JAVNI VIRI]]</f>
        <v>1681324.8900000001</v>
      </c>
    </row>
    <row r="352" spans="1:14" x14ac:dyDescent="0.35">
      <c r="A352">
        <v>63</v>
      </c>
      <c r="B352">
        <v>56012390</v>
      </c>
      <c r="C352" t="s">
        <v>43</v>
      </c>
      <c r="D352" t="s">
        <v>153</v>
      </c>
      <c r="E352" t="s">
        <v>154</v>
      </c>
      <c r="F352" t="s">
        <v>1117</v>
      </c>
      <c r="G352" t="s">
        <v>1118</v>
      </c>
      <c r="H352" t="s">
        <v>183</v>
      </c>
      <c r="I352" t="s">
        <v>184</v>
      </c>
      <c r="J352" t="s">
        <v>46</v>
      </c>
      <c r="K352" s="5">
        <v>338208.68</v>
      </c>
      <c r="L352" s="5">
        <v>0</v>
      </c>
      <c r="M352" s="5">
        <v>209230.03</v>
      </c>
      <c r="N352" s="5">
        <f>+Tabela2[[#This Row],[SREDSTVA MEHANIZMA]]+Tabela2[[#This Row],[DRUGI EU SKLADI]]+Tabela2[[#This Row],[NACIONALNI JAVNI VIRI]]</f>
        <v>547438.71</v>
      </c>
    </row>
    <row r="353" spans="1:14" x14ac:dyDescent="0.35">
      <c r="A353">
        <v>64</v>
      </c>
      <c r="B353">
        <v>29335833</v>
      </c>
      <c r="C353" t="s">
        <v>263</v>
      </c>
      <c r="D353" t="s">
        <v>256</v>
      </c>
      <c r="E353" t="s">
        <v>257</v>
      </c>
      <c r="F353" t="s">
        <v>1129</v>
      </c>
      <c r="G353" t="s">
        <v>1130</v>
      </c>
      <c r="H353" t="s">
        <v>258</v>
      </c>
      <c r="I353" t="s">
        <v>259</v>
      </c>
      <c r="J353" t="s">
        <v>13</v>
      </c>
      <c r="K353" s="5">
        <v>3079857.2</v>
      </c>
      <c r="L353" s="5">
        <v>0</v>
      </c>
      <c r="M353" s="5">
        <v>1969967.02</v>
      </c>
      <c r="N353" s="5">
        <f>+Tabela2[[#This Row],[SREDSTVA MEHANIZMA]]+Tabela2[[#This Row],[DRUGI EU SKLADI]]+Tabela2[[#This Row],[NACIONALNI JAVNI VIRI]]</f>
        <v>5049824.2200000007</v>
      </c>
    </row>
    <row r="354" spans="1:14" x14ac:dyDescent="0.35">
      <c r="A354">
        <v>65</v>
      </c>
      <c r="B354">
        <v>76965007</v>
      </c>
      <c r="C354" t="s">
        <v>1026</v>
      </c>
      <c r="D354" t="s">
        <v>461</v>
      </c>
      <c r="E354" t="s">
        <v>462</v>
      </c>
      <c r="F354" t="s">
        <v>1186</v>
      </c>
      <c r="G354" t="s">
        <v>1195</v>
      </c>
      <c r="H354" t="s">
        <v>1027</v>
      </c>
      <c r="I354" t="s">
        <v>1028</v>
      </c>
      <c r="J354" t="s">
        <v>46</v>
      </c>
      <c r="K354" s="5">
        <v>2291828.2799999998</v>
      </c>
      <c r="L354" s="5">
        <v>0</v>
      </c>
      <c r="M354" s="5">
        <v>2719828.44</v>
      </c>
      <c r="N354" s="5">
        <f>+Tabela2[[#This Row],[SREDSTVA MEHANIZMA]]+Tabela2[[#This Row],[DRUGI EU SKLADI]]+Tabela2[[#This Row],[NACIONALNI JAVNI VIRI]]</f>
        <v>5011656.72</v>
      </c>
    </row>
    <row r="355" spans="1:14" x14ac:dyDescent="0.35">
      <c r="A355">
        <v>66</v>
      </c>
      <c r="B355">
        <v>34944745</v>
      </c>
      <c r="C355" t="s">
        <v>266</v>
      </c>
      <c r="D355" t="s">
        <v>461</v>
      </c>
      <c r="E355" t="s">
        <v>462</v>
      </c>
      <c r="F355" t="s">
        <v>1186</v>
      </c>
      <c r="G355" t="s">
        <v>1195</v>
      </c>
      <c r="H355" t="s">
        <v>501</v>
      </c>
      <c r="I355" t="s">
        <v>502</v>
      </c>
      <c r="J355" t="s">
        <v>27</v>
      </c>
      <c r="K355" s="5">
        <v>245145.4</v>
      </c>
      <c r="L355" s="5">
        <v>0</v>
      </c>
      <c r="M355" s="5">
        <v>171493.79</v>
      </c>
      <c r="N355" s="5">
        <f>+Tabela2[[#This Row],[SREDSTVA MEHANIZMA]]+Tabela2[[#This Row],[DRUGI EU SKLADI]]+Tabela2[[#This Row],[NACIONALNI JAVNI VIRI]]</f>
        <v>416639.19</v>
      </c>
    </row>
    <row r="356" spans="1:14" x14ac:dyDescent="0.35">
      <c r="A356">
        <v>66</v>
      </c>
      <c r="B356">
        <v>34944745</v>
      </c>
      <c r="C356" t="s">
        <v>266</v>
      </c>
      <c r="D356" t="s">
        <v>278</v>
      </c>
      <c r="E356" t="s">
        <v>279</v>
      </c>
      <c r="F356" t="s">
        <v>1184</v>
      </c>
      <c r="G356" t="s">
        <v>1193</v>
      </c>
      <c r="H356" t="s">
        <v>343</v>
      </c>
      <c r="I356" t="s">
        <v>344</v>
      </c>
      <c r="J356" t="s">
        <v>13</v>
      </c>
      <c r="K356" s="5">
        <v>283303.42</v>
      </c>
      <c r="L356" s="5">
        <v>0</v>
      </c>
      <c r="M356" s="5">
        <v>39671.4</v>
      </c>
      <c r="N356" s="5">
        <f>+Tabela2[[#This Row],[SREDSTVA MEHANIZMA]]+Tabela2[[#This Row],[DRUGI EU SKLADI]]+Tabela2[[#This Row],[NACIONALNI JAVNI VIRI]]</f>
        <v>322974.82</v>
      </c>
    </row>
    <row r="357" spans="1:14" x14ac:dyDescent="0.35">
      <c r="A357">
        <v>66</v>
      </c>
      <c r="B357">
        <v>34944745</v>
      </c>
      <c r="C357" t="s">
        <v>266</v>
      </c>
      <c r="D357" t="s">
        <v>284</v>
      </c>
      <c r="E357" t="s">
        <v>285</v>
      </c>
      <c r="F357" t="s">
        <v>1185</v>
      </c>
      <c r="G357" t="s">
        <v>1194</v>
      </c>
      <c r="H357" t="s">
        <v>390</v>
      </c>
      <c r="I357" t="s">
        <v>391</v>
      </c>
      <c r="J357" t="s">
        <v>27</v>
      </c>
      <c r="K357" s="5">
        <v>1000000</v>
      </c>
      <c r="L357" s="5">
        <v>0</v>
      </c>
      <c r="M357" s="5">
        <v>2034216.97</v>
      </c>
      <c r="N357" s="5">
        <f>+Tabela2[[#This Row],[SREDSTVA MEHANIZMA]]+Tabela2[[#This Row],[DRUGI EU SKLADI]]+Tabela2[[#This Row],[NACIONALNI JAVNI VIRI]]</f>
        <v>3034216.9699999997</v>
      </c>
    </row>
    <row r="358" spans="1:14" x14ac:dyDescent="0.35">
      <c r="A358">
        <v>66</v>
      </c>
      <c r="B358">
        <v>34944745</v>
      </c>
      <c r="C358" t="s">
        <v>266</v>
      </c>
      <c r="D358" t="s">
        <v>276</v>
      </c>
      <c r="E358" t="s">
        <v>277</v>
      </c>
      <c r="F358" t="s">
        <v>1183</v>
      </c>
      <c r="G358" t="s">
        <v>1192</v>
      </c>
      <c r="H358" t="s">
        <v>411</v>
      </c>
      <c r="I358" t="s">
        <v>412</v>
      </c>
      <c r="J358" t="s">
        <v>27</v>
      </c>
      <c r="K358" s="5">
        <v>517261.53</v>
      </c>
      <c r="L358" s="5">
        <v>0</v>
      </c>
      <c r="M358" s="5">
        <v>597895.13</v>
      </c>
      <c r="N358" s="5">
        <f>+Tabela2[[#This Row],[SREDSTVA MEHANIZMA]]+Tabela2[[#This Row],[DRUGI EU SKLADI]]+Tabela2[[#This Row],[NACIONALNI JAVNI VIRI]]</f>
        <v>1115156.6600000001</v>
      </c>
    </row>
    <row r="359" spans="1:14" x14ac:dyDescent="0.35">
      <c r="A359">
        <v>66</v>
      </c>
      <c r="B359">
        <v>34944745</v>
      </c>
      <c r="C359" t="s">
        <v>266</v>
      </c>
      <c r="D359" t="s">
        <v>256</v>
      </c>
      <c r="E359" t="s">
        <v>257</v>
      </c>
      <c r="F359" t="s">
        <v>1129</v>
      </c>
      <c r="G359" t="s">
        <v>1130</v>
      </c>
      <c r="H359" t="s">
        <v>258</v>
      </c>
      <c r="I359" t="s">
        <v>259</v>
      </c>
      <c r="J359" t="s">
        <v>13</v>
      </c>
      <c r="K359" s="5">
        <v>38770</v>
      </c>
      <c r="L359" s="5">
        <v>0</v>
      </c>
      <c r="M359" s="5">
        <v>0</v>
      </c>
      <c r="N359" s="5">
        <f>+Tabela2[[#This Row],[SREDSTVA MEHANIZMA]]+Tabela2[[#This Row],[DRUGI EU SKLADI]]+Tabela2[[#This Row],[NACIONALNI JAVNI VIRI]]</f>
        <v>38770</v>
      </c>
    </row>
    <row r="360" spans="1:14" x14ac:dyDescent="0.35">
      <c r="A360">
        <v>66</v>
      </c>
      <c r="B360">
        <v>34944745</v>
      </c>
      <c r="C360" t="s">
        <v>266</v>
      </c>
      <c r="D360" t="s">
        <v>644</v>
      </c>
      <c r="E360" t="s">
        <v>645</v>
      </c>
      <c r="F360" t="s">
        <v>1155</v>
      </c>
      <c r="G360" t="s">
        <v>1156</v>
      </c>
      <c r="H360" t="s">
        <v>650</v>
      </c>
      <c r="I360" t="s">
        <v>651</v>
      </c>
      <c r="J360" t="s">
        <v>27</v>
      </c>
      <c r="K360" s="5">
        <v>54983.6</v>
      </c>
      <c r="L360" s="5">
        <v>0</v>
      </c>
      <c r="M360" s="5">
        <v>17332.04</v>
      </c>
      <c r="N360" s="5">
        <f>+Tabela2[[#This Row],[SREDSTVA MEHANIZMA]]+Tabela2[[#This Row],[DRUGI EU SKLADI]]+Tabela2[[#This Row],[NACIONALNI JAVNI VIRI]]</f>
        <v>72315.64</v>
      </c>
    </row>
    <row r="361" spans="1:14" x14ac:dyDescent="0.35">
      <c r="A361">
        <v>67</v>
      </c>
      <c r="B361">
        <v>62524291</v>
      </c>
      <c r="C361" t="s">
        <v>265</v>
      </c>
      <c r="D361" t="s">
        <v>503</v>
      </c>
      <c r="E361" t="s">
        <v>504</v>
      </c>
      <c r="F361" t="s">
        <v>1147</v>
      </c>
      <c r="G361" t="s">
        <v>1148</v>
      </c>
      <c r="H361" t="s">
        <v>505</v>
      </c>
      <c r="I361" t="s">
        <v>506</v>
      </c>
      <c r="J361" t="s">
        <v>507</v>
      </c>
      <c r="K361" s="5">
        <v>320878.8</v>
      </c>
      <c r="L361" s="5">
        <v>0</v>
      </c>
      <c r="M361" s="5">
        <v>0</v>
      </c>
      <c r="N361" s="5">
        <f>+Tabela2[[#This Row],[SREDSTVA MEHANIZMA]]+Tabela2[[#This Row],[DRUGI EU SKLADI]]+Tabela2[[#This Row],[NACIONALNI JAVNI VIRI]]</f>
        <v>320878.8</v>
      </c>
    </row>
    <row r="362" spans="1:14" x14ac:dyDescent="0.35">
      <c r="A362">
        <v>67</v>
      </c>
      <c r="B362">
        <v>62524291</v>
      </c>
      <c r="C362" t="s">
        <v>265</v>
      </c>
      <c r="D362" t="s">
        <v>278</v>
      </c>
      <c r="E362" t="s">
        <v>279</v>
      </c>
      <c r="F362" t="s">
        <v>1184</v>
      </c>
      <c r="G362" t="s">
        <v>1193</v>
      </c>
      <c r="H362" t="s">
        <v>343</v>
      </c>
      <c r="I362" t="s">
        <v>344</v>
      </c>
      <c r="J362" t="s">
        <v>13</v>
      </c>
      <c r="K362" s="5">
        <v>790619.86</v>
      </c>
      <c r="L362" s="5">
        <v>0</v>
      </c>
      <c r="M362" s="5">
        <v>171628.54</v>
      </c>
      <c r="N362" s="5">
        <f>+Tabela2[[#This Row],[SREDSTVA MEHANIZMA]]+Tabela2[[#This Row],[DRUGI EU SKLADI]]+Tabela2[[#This Row],[NACIONALNI JAVNI VIRI]]</f>
        <v>962248.4</v>
      </c>
    </row>
    <row r="363" spans="1:14" x14ac:dyDescent="0.35">
      <c r="A363">
        <v>67</v>
      </c>
      <c r="B363">
        <v>62524291</v>
      </c>
      <c r="C363" t="s">
        <v>265</v>
      </c>
      <c r="D363" t="s">
        <v>284</v>
      </c>
      <c r="E363" t="s">
        <v>285</v>
      </c>
      <c r="F363" t="s">
        <v>1135</v>
      </c>
      <c r="G363" t="s">
        <v>1136</v>
      </c>
      <c r="H363" t="s">
        <v>428</v>
      </c>
      <c r="I363" t="s">
        <v>429</v>
      </c>
      <c r="J363" t="s">
        <v>36</v>
      </c>
      <c r="K363" s="5">
        <v>427037.5</v>
      </c>
      <c r="L363" s="5">
        <v>0</v>
      </c>
      <c r="M363" s="5">
        <v>2074493.17</v>
      </c>
      <c r="N363" s="5">
        <f>+Tabela2[[#This Row],[SREDSTVA MEHANIZMA]]+Tabela2[[#This Row],[DRUGI EU SKLADI]]+Tabela2[[#This Row],[NACIONALNI JAVNI VIRI]]</f>
        <v>2501530.67</v>
      </c>
    </row>
    <row r="364" spans="1:14" x14ac:dyDescent="0.35">
      <c r="A364">
        <v>67</v>
      </c>
      <c r="B364">
        <v>62524291</v>
      </c>
      <c r="C364" t="s">
        <v>265</v>
      </c>
      <c r="D364" t="s">
        <v>276</v>
      </c>
      <c r="E364" t="s">
        <v>277</v>
      </c>
      <c r="F364" t="s">
        <v>1183</v>
      </c>
      <c r="G364" t="s">
        <v>1192</v>
      </c>
      <c r="H364" t="s">
        <v>422</v>
      </c>
      <c r="I364" t="s">
        <v>423</v>
      </c>
      <c r="J364" t="s">
        <v>36</v>
      </c>
      <c r="K364" s="5">
        <v>642687.77</v>
      </c>
      <c r="L364" s="5">
        <v>0</v>
      </c>
      <c r="M364" s="5">
        <v>308282.96999999997</v>
      </c>
      <c r="N364" s="5">
        <f>+Tabela2[[#This Row],[SREDSTVA MEHANIZMA]]+Tabela2[[#This Row],[DRUGI EU SKLADI]]+Tabela2[[#This Row],[NACIONALNI JAVNI VIRI]]</f>
        <v>950970.74</v>
      </c>
    </row>
    <row r="365" spans="1:14" x14ac:dyDescent="0.35">
      <c r="A365">
        <v>67</v>
      </c>
      <c r="B365">
        <v>62524291</v>
      </c>
      <c r="C365" t="s">
        <v>265</v>
      </c>
      <c r="D365" t="s">
        <v>256</v>
      </c>
      <c r="E365" t="s">
        <v>257</v>
      </c>
      <c r="F365" t="s">
        <v>1129</v>
      </c>
      <c r="G365" t="s">
        <v>1130</v>
      </c>
      <c r="H365" t="s">
        <v>258</v>
      </c>
      <c r="I365" t="s">
        <v>259</v>
      </c>
      <c r="J365" t="s">
        <v>13</v>
      </c>
      <c r="K365" s="5">
        <v>15700</v>
      </c>
      <c r="L365" s="5">
        <v>0</v>
      </c>
      <c r="M365" s="5">
        <v>0</v>
      </c>
      <c r="N365" s="5">
        <f>+Tabela2[[#This Row],[SREDSTVA MEHANIZMA]]+Tabela2[[#This Row],[DRUGI EU SKLADI]]+Tabela2[[#This Row],[NACIONALNI JAVNI VIRI]]</f>
        <v>15700</v>
      </c>
    </row>
    <row r="366" spans="1:14" x14ac:dyDescent="0.35">
      <c r="A366">
        <v>68</v>
      </c>
      <c r="B366">
        <v>57621594</v>
      </c>
      <c r="C366" t="s">
        <v>102</v>
      </c>
      <c r="D366" t="s">
        <v>284</v>
      </c>
      <c r="E366" t="s">
        <v>285</v>
      </c>
      <c r="F366" t="s">
        <v>1135</v>
      </c>
      <c r="G366" t="s">
        <v>1136</v>
      </c>
      <c r="H366" t="s">
        <v>413</v>
      </c>
      <c r="I366" t="s">
        <v>414</v>
      </c>
      <c r="J366" t="s">
        <v>105</v>
      </c>
      <c r="K366" s="5">
        <v>791225.97</v>
      </c>
      <c r="L366" s="5">
        <v>0</v>
      </c>
      <c r="M366" s="5">
        <v>520012.47</v>
      </c>
      <c r="N366" s="5">
        <f>+Tabela2[[#This Row],[SREDSTVA MEHANIZMA]]+Tabela2[[#This Row],[DRUGI EU SKLADI]]+Tabela2[[#This Row],[NACIONALNI JAVNI VIRI]]</f>
        <v>1311238.44</v>
      </c>
    </row>
    <row r="367" spans="1:14" x14ac:dyDescent="0.35">
      <c r="A367">
        <v>68</v>
      </c>
      <c r="B367">
        <v>57621594</v>
      </c>
      <c r="C367" t="s">
        <v>102</v>
      </c>
      <c r="D367" t="s">
        <v>256</v>
      </c>
      <c r="E367" t="s">
        <v>257</v>
      </c>
      <c r="F367" t="s">
        <v>1129</v>
      </c>
      <c r="G367" t="s">
        <v>1130</v>
      </c>
      <c r="H367" t="s">
        <v>258</v>
      </c>
      <c r="I367" t="s">
        <v>259</v>
      </c>
      <c r="J367" t="s">
        <v>13</v>
      </c>
      <c r="K367" s="5">
        <v>18351.78</v>
      </c>
      <c r="L367" s="5">
        <v>0</v>
      </c>
      <c r="M367" s="5">
        <v>0</v>
      </c>
      <c r="N367" s="5">
        <f>+Tabela2[[#This Row],[SREDSTVA MEHANIZMA]]+Tabela2[[#This Row],[DRUGI EU SKLADI]]+Tabela2[[#This Row],[NACIONALNI JAVNI VIRI]]</f>
        <v>18351.78</v>
      </c>
    </row>
    <row r="368" spans="1:14" x14ac:dyDescent="0.35">
      <c r="A368">
        <v>68</v>
      </c>
      <c r="B368">
        <v>57621594</v>
      </c>
      <c r="C368" t="s">
        <v>102</v>
      </c>
      <c r="D368" t="s">
        <v>38</v>
      </c>
      <c r="E368" t="s">
        <v>39</v>
      </c>
      <c r="F368" t="s">
        <v>1101</v>
      </c>
      <c r="G368" t="s">
        <v>1102</v>
      </c>
      <c r="H368" t="s">
        <v>103</v>
      </c>
      <c r="I368" t="s">
        <v>104</v>
      </c>
      <c r="J368" t="s">
        <v>105</v>
      </c>
      <c r="K368" s="5">
        <v>1300000</v>
      </c>
      <c r="L368" s="5">
        <v>0</v>
      </c>
      <c r="M368" s="5">
        <v>2088325.9</v>
      </c>
      <c r="N368" s="5">
        <f>+Tabela2[[#This Row],[SREDSTVA MEHANIZMA]]+Tabela2[[#This Row],[DRUGI EU SKLADI]]+Tabela2[[#This Row],[NACIONALNI JAVNI VIRI]]</f>
        <v>3388325.9</v>
      </c>
    </row>
    <row r="369" spans="1:14" x14ac:dyDescent="0.35">
      <c r="A369">
        <v>69</v>
      </c>
      <c r="B369">
        <v>53055730</v>
      </c>
      <c r="C369" t="s">
        <v>160</v>
      </c>
      <c r="D369" t="s">
        <v>503</v>
      </c>
      <c r="E369" t="s">
        <v>504</v>
      </c>
      <c r="F369" t="s">
        <v>1147</v>
      </c>
      <c r="G369" t="s">
        <v>1148</v>
      </c>
      <c r="H369" t="s">
        <v>511</v>
      </c>
      <c r="I369" t="s">
        <v>512</v>
      </c>
      <c r="J369" t="s">
        <v>513</v>
      </c>
      <c r="K369" s="5">
        <v>566567.6</v>
      </c>
      <c r="L369" s="5">
        <v>0</v>
      </c>
      <c r="M369" s="5">
        <v>328637.37</v>
      </c>
      <c r="N369" s="5">
        <f>+Tabela2[[#This Row],[SREDSTVA MEHANIZMA]]+Tabela2[[#This Row],[DRUGI EU SKLADI]]+Tabela2[[#This Row],[NACIONALNI JAVNI VIRI]]</f>
        <v>895204.97</v>
      </c>
    </row>
    <row r="370" spans="1:14" x14ac:dyDescent="0.35">
      <c r="A370">
        <v>69</v>
      </c>
      <c r="B370">
        <v>53055730</v>
      </c>
      <c r="C370" t="s">
        <v>160</v>
      </c>
      <c r="D370" t="s">
        <v>278</v>
      </c>
      <c r="E370" t="s">
        <v>279</v>
      </c>
      <c r="F370" t="s">
        <v>1184</v>
      </c>
      <c r="G370" t="s">
        <v>1193</v>
      </c>
      <c r="H370" t="s">
        <v>343</v>
      </c>
      <c r="I370" t="s">
        <v>344</v>
      </c>
      <c r="J370" t="s">
        <v>13</v>
      </c>
      <c r="K370" s="5">
        <v>388028.73</v>
      </c>
      <c r="L370" s="5">
        <v>0</v>
      </c>
      <c r="M370" s="5">
        <v>61702.95</v>
      </c>
      <c r="N370" s="5">
        <f>+Tabela2[[#This Row],[SREDSTVA MEHANIZMA]]+Tabela2[[#This Row],[DRUGI EU SKLADI]]+Tabela2[[#This Row],[NACIONALNI JAVNI VIRI]]</f>
        <v>449731.68</v>
      </c>
    </row>
    <row r="371" spans="1:14" x14ac:dyDescent="0.35">
      <c r="A371">
        <v>69</v>
      </c>
      <c r="B371">
        <v>53055730</v>
      </c>
      <c r="C371" t="s">
        <v>160</v>
      </c>
      <c r="D371" t="s">
        <v>284</v>
      </c>
      <c r="E371" t="s">
        <v>285</v>
      </c>
      <c r="F371" t="s">
        <v>1185</v>
      </c>
      <c r="G371" t="s">
        <v>1194</v>
      </c>
      <c r="H371" t="s">
        <v>415</v>
      </c>
      <c r="I371" t="s">
        <v>396</v>
      </c>
      <c r="J371" t="s">
        <v>151</v>
      </c>
      <c r="K371" s="5">
        <v>1000000</v>
      </c>
      <c r="L371" s="5">
        <v>0</v>
      </c>
      <c r="M371" s="5">
        <v>1157784.6100000001</v>
      </c>
      <c r="N371" s="5">
        <f>+Tabela2[[#This Row],[SREDSTVA MEHANIZMA]]+Tabela2[[#This Row],[DRUGI EU SKLADI]]+Tabela2[[#This Row],[NACIONALNI JAVNI VIRI]]</f>
        <v>2157784.6100000003</v>
      </c>
    </row>
    <row r="372" spans="1:14" x14ac:dyDescent="0.35">
      <c r="A372">
        <v>69</v>
      </c>
      <c r="B372">
        <v>53055730</v>
      </c>
      <c r="C372" t="s">
        <v>160</v>
      </c>
      <c r="D372" t="s">
        <v>276</v>
      </c>
      <c r="E372" t="s">
        <v>277</v>
      </c>
      <c r="F372" t="s">
        <v>1183</v>
      </c>
      <c r="G372" t="s">
        <v>1192</v>
      </c>
      <c r="H372" t="s">
        <v>426</v>
      </c>
      <c r="I372" t="s">
        <v>427</v>
      </c>
      <c r="J372" t="s">
        <v>151</v>
      </c>
      <c r="K372" s="5">
        <v>152224.60999999999</v>
      </c>
      <c r="L372" s="5">
        <v>0</v>
      </c>
      <c r="M372" s="5">
        <v>0</v>
      </c>
      <c r="N372" s="5">
        <f>+Tabela2[[#This Row],[SREDSTVA MEHANIZMA]]+Tabela2[[#This Row],[DRUGI EU SKLADI]]+Tabela2[[#This Row],[NACIONALNI JAVNI VIRI]]</f>
        <v>152224.60999999999</v>
      </c>
    </row>
    <row r="373" spans="1:14" x14ac:dyDescent="0.35">
      <c r="A373">
        <v>69</v>
      </c>
      <c r="B373">
        <v>53055730</v>
      </c>
      <c r="C373" t="s">
        <v>160</v>
      </c>
      <c r="D373" t="s">
        <v>256</v>
      </c>
      <c r="E373" t="s">
        <v>257</v>
      </c>
      <c r="F373" t="s">
        <v>1129</v>
      </c>
      <c r="G373" t="s">
        <v>1130</v>
      </c>
      <c r="H373" t="s">
        <v>258</v>
      </c>
      <c r="I373" t="s">
        <v>259</v>
      </c>
      <c r="J373" t="s">
        <v>13</v>
      </c>
      <c r="K373" s="5">
        <v>19995.150000000001</v>
      </c>
      <c r="L373" s="5">
        <v>0</v>
      </c>
      <c r="M373" s="5">
        <v>0</v>
      </c>
      <c r="N373" s="5">
        <f>+Tabela2[[#This Row],[SREDSTVA MEHANIZMA]]+Tabela2[[#This Row],[DRUGI EU SKLADI]]+Tabela2[[#This Row],[NACIONALNI JAVNI VIRI]]</f>
        <v>19995.150000000001</v>
      </c>
    </row>
    <row r="374" spans="1:14" x14ac:dyDescent="0.35">
      <c r="A374">
        <v>69</v>
      </c>
      <c r="B374">
        <v>53055730</v>
      </c>
      <c r="C374" t="s">
        <v>160</v>
      </c>
      <c r="D374" t="s">
        <v>153</v>
      </c>
      <c r="E374" t="s">
        <v>154</v>
      </c>
      <c r="F374" t="s">
        <v>1117</v>
      </c>
      <c r="G374" t="s">
        <v>1118</v>
      </c>
      <c r="H374" t="s">
        <v>161</v>
      </c>
      <c r="I374" t="s">
        <v>162</v>
      </c>
      <c r="J374" t="s">
        <v>151</v>
      </c>
      <c r="K374" s="5">
        <v>350000</v>
      </c>
      <c r="L374" s="5">
        <v>0</v>
      </c>
      <c r="M374" s="5">
        <v>500013.8</v>
      </c>
      <c r="N374" s="5">
        <f>+Tabela2[[#This Row],[SREDSTVA MEHANIZMA]]+Tabela2[[#This Row],[DRUGI EU SKLADI]]+Tabela2[[#This Row],[NACIONALNI JAVNI VIRI]]</f>
        <v>850013.8</v>
      </c>
    </row>
    <row r="375" spans="1:14" x14ac:dyDescent="0.35">
      <c r="A375">
        <v>69</v>
      </c>
      <c r="B375">
        <v>53055730</v>
      </c>
      <c r="C375" t="s">
        <v>160</v>
      </c>
      <c r="D375" t="s">
        <v>644</v>
      </c>
      <c r="E375" t="s">
        <v>645</v>
      </c>
      <c r="F375" t="s">
        <v>1155</v>
      </c>
      <c r="G375" t="s">
        <v>1156</v>
      </c>
      <c r="H375" t="s">
        <v>674</v>
      </c>
      <c r="I375" t="s">
        <v>675</v>
      </c>
      <c r="J375" t="s">
        <v>151</v>
      </c>
      <c r="K375" s="5">
        <v>55026.79</v>
      </c>
      <c r="L375" s="5">
        <v>0</v>
      </c>
      <c r="M375" s="5">
        <v>33728.46</v>
      </c>
      <c r="N375" s="5">
        <f>+Tabela2[[#This Row],[SREDSTVA MEHANIZMA]]+Tabela2[[#This Row],[DRUGI EU SKLADI]]+Tabela2[[#This Row],[NACIONALNI JAVNI VIRI]]</f>
        <v>88755.25</v>
      </c>
    </row>
    <row r="376" spans="1:14" x14ac:dyDescent="0.35">
      <c r="A376">
        <v>70</v>
      </c>
      <c r="B376">
        <v>83111697</v>
      </c>
      <c r="C376" t="s">
        <v>94</v>
      </c>
      <c r="D376" t="s">
        <v>503</v>
      </c>
      <c r="E376" t="s">
        <v>504</v>
      </c>
      <c r="F376" t="s">
        <v>1147</v>
      </c>
      <c r="G376" t="s">
        <v>1148</v>
      </c>
      <c r="H376" t="s">
        <v>578</v>
      </c>
      <c r="I376" t="s">
        <v>579</v>
      </c>
      <c r="J376" t="s">
        <v>41</v>
      </c>
      <c r="K376" s="5">
        <v>400881.24</v>
      </c>
      <c r="L376" s="5">
        <v>0</v>
      </c>
      <c r="M376" s="5">
        <v>0</v>
      </c>
      <c r="N376" s="5">
        <f>+Tabela2[[#This Row],[SREDSTVA MEHANIZMA]]+Tabela2[[#This Row],[DRUGI EU SKLADI]]+Tabela2[[#This Row],[NACIONALNI JAVNI VIRI]]</f>
        <v>400881.24</v>
      </c>
    </row>
    <row r="377" spans="1:14" x14ac:dyDescent="0.35">
      <c r="A377">
        <v>70</v>
      </c>
      <c r="B377">
        <v>83111697</v>
      </c>
      <c r="C377" t="s">
        <v>94</v>
      </c>
      <c r="D377" t="s">
        <v>256</v>
      </c>
      <c r="E377" t="s">
        <v>257</v>
      </c>
      <c r="F377" t="s">
        <v>1129</v>
      </c>
      <c r="G377" t="s">
        <v>1130</v>
      </c>
      <c r="H377" t="s">
        <v>258</v>
      </c>
      <c r="I377" t="s">
        <v>259</v>
      </c>
      <c r="J377" t="s">
        <v>13</v>
      </c>
      <c r="K377" s="5">
        <v>39106.78</v>
      </c>
      <c r="L377" s="5">
        <v>0</v>
      </c>
      <c r="M377" s="5">
        <v>45998.16</v>
      </c>
      <c r="N377" s="5">
        <f>+Tabela2[[#This Row],[SREDSTVA MEHANIZMA]]+Tabela2[[#This Row],[DRUGI EU SKLADI]]+Tabela2[[#This Row],[NACIONALNI JAVNI VIRI]]</f>
        <v>85104.94</v>
      </c>
    </row>
    <row r="378" spans="1:14" x14ac:dyDescent="0.35">
      <c r="A378">
        <v>70</v>
      </c>
      <c r="B378">
        <v>83111697</v>
      </c>
      <c r="C378" t="s">
        <v>94</v>
      </c>
      <c r="D378" t="s">
        <v>38</v>
      </c>
      <c r="E378" t="s">
        <v>39</v>
      </c>
      <c r="F378" t="s">
        <v>1101</v>
      </c>
      <c r="G378" t="s">
        <v>1102</v>
      </c>
      <c r="H378" t="s">
        <v>95</v>
      </c>
      <c r="I378" t="s">
        <v>96</v>
      </c>
      <c r="J378" t="s">
        <v>41</v>
      </c>
      <c r="K378" s="5">
        <v>942370.75</v>
      </c>
      <c r="L378" s="5">
        <v>0</v>
      </c>
      <c r="M378" s="5">
        <v>578851.31999999995</v>
      </c>
      <c r="N378" s="5">
        <f>+Tabela2[[#This Row],[SREDSTVA MEHANIZMA]]+Tabela2[[#This Row],[DRUGI EU SKLADI]]+Tabela2[[#This Row],[NACIONALNI JAVNI VIRI]]</f>
        <v>1521222.0699999998</v>
      </c>
    </row>
    <row r="379" spans="1:14" x14ac:dyDescent="0.35">
      <c r="A379">
        <v>70</v>
      </c>
      <c r="B379">
        <v>83111697</v>
      </c>
      <c r="C379" t="s">
        <v>94</v>
      </c>
      <c r="D379" t="s">
        <v>153</v>
      </c>
      <c r="E379" t="s">
        <v>154</v>
      </c>
      <c r="F379" t="s">
        <v>1117</v>
      </c>
      <c r="G379" t="s">
        <v>1118</v>
      </c>
      <c r="H379" t="s">
        <v>155</v>
      </c>
      <c r="I379" t="s">
        <v>156</v>
      </c>
      <c r="J379" t="s">
        <v>41</v>
      </c>
      <c r="K379" s="5">
        <v>264348.31</v>
      </c>
      <c r="L379" s="5">
        <v>0</v>
      </c>
      <c r="M379" s="5">
        <v>185804.75</v>
      </c>
      <c r="N379" s="5">
        <f>+Tabela2[[#This Row],[SREDSTVA MEHANIZMA]]+Tabela2[[#This Row],[DRUGI EU SKLADI]]+Tabela2[[#This Row],[NACIONALNI JAVNI VIRI]]</f>
        <v>450153.06</v>
      </c>
    </row>
    <row r="380" spans="1:14" x14ac:dyDescent="0.35">
      <c r="A380">
        <v>70</v>
      </c>
      <c r="B380">
        <v>83111697</v>
      </c>
      <c r="C380" t="s">
        <v>94</v>
      </c>
      <c r="D380" t="s">
        <v>944</v>
      </c>
      <c r="E380" t="s">
        <v>945</v>
      </c>
      <c r="F380" t="s">
        <v>1177</v>
      </c>
      <c r="G380" t="s">
        <v>1178</v>
      </c>
      <c r="H380" t="s">
        <v>960</v>
      </c>
      <c r="I380" t="s">
        <v>961</v>
      </c>
      <c r="J380" t="s">
        <v>41</v>
      </c>
      <c r="K380" s="5">
        <v>1291492.07</v>
      </c>
      <c r="L380" s="5">
        <v>0</v>
      </c>
      <c r="M380" s="5">
        <v>780359.67</v>
      </c>
      <c r="N380" s="5">
        <f>+Tabela2[[#This Row],[SREDSTVA MEHANIZMA]]+Tabela2[[#This Row],[DRUGI EU SKLADI]]+Tabela2[[#This Row],[NACIONALNI JAVNI VIRI]]</f>
        <v>2071851.7400000002</v>
      </c>
    </row>
    <row r="381" spans="1:14" x14ac:dyDescent="0.35">
      <c r="A381">
        <v>70</v>
      </c>
      <c r="B381">
        <v>83111697</v>
      </c>
      <c r="C381" t="s">
        <v>94</v>
      </c>
      <c r="D381" t="s">
        <v>644</v>
      </c>
      <c r="E381" t="s">
        <v>645</v>
      </c>
      <c r="F381" t="s">
        <v>1155</v>
      </c>
      <c r="G381" t="s">
        <v>1156</v>
      </c>
      <c r="H381" t="s">
        <v>648</v>
      </c>
      <c r="I381" t="s">
        <v>649</v>
      </c>
      <c r="J381" t="s">
        <v>41</v>
      </c>
      <c r="K381" s="5">
        <v>53352.480000000003</v>
      </c>
      <c r="L381" s="5">
        <v>0</v>
      </c>
      <c r="M381" s="5">
        <v>0</v>
      </c>
      <c r="N381" s="5">
        <f>+Tabela2[[#This Row],[SREDSTVA MEHANIZMA]]+Tabela2[[#This Row],[DRUGI EU SKLADI]]+Tabela2[[#This Row],[NACIONALNI JAVNI VIRI]]</f>
        <v>53352.480000000003</v>
      </c>
    </row>
    <row r="382" spans="1:14" x14ac:dyDescent="0.35">
      <c r="A382">
        <v>71</v>
      </c>
      <c r="B382">
        <v>57726612</v>
      </c>
      <c r="C382" t="s">
        <v>1210</v>
      </c>
      <c r="D382" t="s">
        <v>503</v>
      </c>
      <c r="E382" t="s">
        <v>504</v>
      </c>
      <c r="F382" t="s">
        <v>1147</v>
      </c>
      <c r="G382" t="s">
        <v>1148</v>
      </c>
      <c r="H382" t="s">
        <v>567</v>
      </c>
      <c r="I382" t="s">
        <v>568</v>
      </c>
      <c r="J382" t="s">
        <v>1213</v>
      </c>
      <c r="K382" s="5">
        <v>72755.31</v>
      </c>
      <c r="L382" s="5">
        <v>0</v>
      </c>
      <c r="M382" s="5">
        <v>0</v>
      </c>
      <c r="N382" s="5">
        <f>+Tabela2[[#This Row],[SREDSTVA MEHANIZMA]]+Tabela2[[#This Row],[DRUGI EU SKLADI]]+Tabela2[[#This Row],[NACIONALNI JAVNI VIRI]]</f>
        <v>72755.31</v>
      </c>
    </row>
    <row r="383" spans="1:14" x14ac:dyDescent="0.35">
      <c r="A383">
        <v>71</v>
      </c>
      <c r="B383">
        <v>57726612</v>
      </c>
      <c r="C383" t="s">
        <v>1210</v>
      </c>
      <c r="D383" t="s">
        <v>796</v>
      </c>
      <c r="E383" t="s">
        <v>797</v>
      </c>
      <c r="F383" t="s">
        <v>1161</v>
      </c>
      <c r="G383" t="s">
        <v>1162</v>
      </c>
      <c r="H383" t="s">
        <v>800</v>
      </c>
      <c r="I383" t="s">
        <v>801</v>
      </c>
      <c r="J383" t="s">
        <v>17</v>
      </c>
      <c r="K383" s="5">
        <v>2370000</v>
      </c>
      <c r="L383" s="5">
        <v>0</v>
      </c>
      <c r="M383" s="5">
        <v>2015230.26</v>
      </c>
      <c r="N383" s="5">
        <f>+Tabela2[[#This Row],[SREDSTVA MEHANIZMA]]+Tabela2[[#This Row],[DRUGI EU SKLADI]]+Tabela2[[#This Row],[NACIONALNI JAVNI VIRI]]</f>
        <v>4385230.26</v>
      </c>
    </row>
    <row r="384" spans="1:14" x14ac:dyDescent="0.35">
      <c r="A384">
        <v>72</v>
      </c>
      <c r="B384">
        <v>40016803</v>
      </c>
      <c r="C384" t="s">
        <v>345</v>
      </c>
      <c r="D384" t="s">
        <v>503</v>
      </c>
      <c r="E384" t="s">
        <v>504</v>
      </c>
      <c r="F384" t="s">
        <v>1147</v>
      </c>
      <c r="G384" t="s">
        <v>1148</v>
      </c>
      <c r="H384" t="s">
        <v>517</v>
      </c>
      <c r="I384" t="s">
        <v>518</v>
      </c>
      <c r="J384" t="s">
        <v>209</v>
      </c>
      <c r="K384" s="5">
        <v>883037.2</v>
      </c>
      <c r="L384" s="5">
        <v>0</v>
      </c>
      <c r="M384" s="5">
        <v>409907.72</v>
      </c>
      <c r="N384" s="5">
        <f>+Tabela2[[#This Row],[SREDSTVA MEHANIZMA]]+Tabela2[[#This Row],[DRUGI EU SKLADI]]+Tabela2[[#This Row],[NACIONALNI JAVNI VIRI]]</f>
        <v>1292944.92</v>
      </c>
    </row>
    <row r="385" spans="1:14" x14ac:dyDescent="0.35">
      <c r="A385">
        <v>72</v>
      </c>
      <c r="B385">
        <v>40016803</v>
      </c>
      <c r="C385" t="s">
        <v>345</v>
      </c>
      <c r="D385" t="s">
        <v>278</v>
      </c>
      <c r="E385" t="s">
        <v>279</v>
      </c>
      <c r="F385" t="s">
        <v>1184</v>
      </c>
      <c r="G385" t="s">
        <v>1193</v>
      </c>
      <c r="H385" t="s">
        <v>343</v>
      </c>
      <c r="I385" t="s">
        <v>344</v>
      </c>
      <c r="J385" t="s">
        <v>13</v>
      </c>
      <c r="K385" s="5">
        <v>1700025.06</v>
      </c>
      <c r="L385" s="5">
        <v>0</v>
      </c>
      <c r="M385" s="5">
        <v>302046.74</v>
      </c>
      <c r="N385" s="5">
        <f>+Tabela2[[#This Row],[SREDSTVA MEHANIZMA]]+Tabela2[[#This Row],[DRUGI EU SKLADI]]+Tabela2[[#This Row],[NACIONALNI JAVNI VIRI]]</f>
        <v>2002071.8</v>
      </c>
    </row>
    <row r="386" spans="1:14" x14ac:dyDescent="0.35">
      <c r="A386">
        <v>72</v>
      </c>
      <c r="B386">
        <v>40016803</v>
      </c>
      <c r="C386" t="s">
        <v>345</v>
      </c>
      <c r="D386" t="s">
        <v>284</v>
      </c>
      <c r="E386" t="s">
        <v>285</v>
      </c>
      <c r="F386" t="s">
        <v>1135</v>
      </c>
      <c r="G386" t="s">
        <v>1136</v>
      </c>
      <c r="H386" t="s">
        <v>382</v>
      </c>
      <c r="I386" t="s">
        <v>383</v>
      </c>
      <c r="J386" t="s">
        <v>209</v>
      </c>
      <c r="K386" s="5">
        <v>634322.63</v>
      </c>
      <c r="L386" s="5">
        <v>0</v>
      </c>
      <c r="M386" s="5">
        <v>363484.62</v>
      </c>
      <c r="N386" s="5">
        <f>+Tabela2[[#This Row],[SREDSTVA MEHANIZMA]]+Tabela2[[#This Row],[DRUGI EU SKLADI]]+Tabela2[[#This Row],[NACIONALNI JAVNI VIRI]]</f>
        <v>997807.25</v>
      </c>
    </row>
    <row r="387" spans="1:14" x14ac:dyDescent="0.35">
      <c r="A387">
        <v>72</v>
      </c>
      <c r="B387">
        <v>40016803</v>
      </c>
      <c r="C387" t="s">
        <v>345</v>
      </c>
      <c r="D387" t="s">
        <v>644</v>
      </c>
      <c r="E387" t="s">
        <v>645</v>
      </c>
      <c r="F387" t="s">
        <v>1155</v>
      </c>
      <c r="G387" t="s">
        <v>1156</v>
      </c>
      <c r="H387" t="s">
        <v>668</v>
      </c>
      <c r="I387" t="s">
        <v>669</v>
      </c>
      <c r="J387" t="s">
        <v>209</v>
      </c>
      <c r="K387" s="5">
        <v>105700</v>
      </c>
      <c r="L387" s="5">
        <v>0</v>
      </c>
      <c r="M387" s="5">
        <v>0</v>
      </c>
      <c r="N387" s="5">
        <f>+Tabela2[[#This Row],[SREDSTVA MEHANIZMA]]+Tabela2[[#This Row],[DRUGI EU SKLADI]]+Tabela2[[#This Row],[NACIONALNI JAVNI VIRI]]</f>
        <v>105700</v>
      </c>
    </row>
    <row r="388" spans="1:14" x14ac:dyDescent="0.35">
      <c r="A388">
        <v>73</v>
      </c>
      <c r="B388">
        <v>48768111</v>
      </c>
      <c r="C388" t="s">
        <v>172</v>
      </c>
      <c r="D388" t="s">
        <v>503</v>
      </c>
      <c r="E388" t="s">
        <v>504</v>
      </c>
      <c r="F388" t="s">
        <v>1147</v>
      </c>
      <c r="G388" t="s">
        <v>1148</v>
      </c>
      <c r="H388" t="s">
        <v>570</v>
      </c>
      <c r="I388" t="s">
        <v>571</v>
      </c>
      <c r="J388" t="s">
        <v>125</v>
      </c>
      <c r="K388" s="5">
        <v>872379.2</v>
      </c>
      <c r="L388" s="5">
        <v>0</v>
      </c>
      <c r="M388" s="5">
        <v>0</v>
      </c>
      <c r="N388" s="5">
        <f>+Tabela2[[#This Row],[SREDSTVA MEHANIZMA]]+Tabela2[[#This Row],[DRUGI EU SKLADI]]+Tabela2[[#This Row],[NACIONALNI JAVNI VIRI]]</f>
        <v>872379.2</v>
      </c>
    </row>
    <row r="389" spans="1:14" x14ac:dyDescent="0.35">
      <c r="A389">
        <v>73</v>
      </c>
      <c r="B389">
        <v>48768111</v>
      </c>
      <c r="C389" t="s">
        <v>172</v>
      </c>
      <c r="D389" t="s">
        <v>503</v>
      </c>
      <c r="E389" t="s">
        <v>504</v>
      </c>
      <c r="F389" t="s">
        <v>1147</v>
      </c>
      <c r="G389" t="s">
        <v>1148</v>
      </c>
      <c r="H389" t="s">
        <v>572</v>
      </c>
      <c r="I389" t="s">
        <v>573</v>
      </c>
      <c r="J389" t="s">
        <v>574</v>
      </c>
      <c r="K389" s="5">
        <v>211137.9</v>
      </c>
      <c r="L389" s="5">
        <v>0</v>
      </c>
      <c r="M389" s="5">
        <v>163435.37</v>
      </c>
      <c r="N389" s="5">
        <f>+Tabela2[[#This Row],[SREDSTVA MEHANIZMA]]+Tabela2[[#This Row],[DRUGI EU SKLADI]]+Tabela2[[#This Row],[NACIONALNI JAVNI VIRI]]</f>
        <v>374573.27</v>
      </c>
    </row>
    <row r="390" spans="1:14" x14ac:dyDescent="0.35">
      <c r="A390">
        <v>73</v>
      </c>
      <c r="B390">
        <v>48768111</v>
      </c>
      <c r="C390" t="s">
        <v>172</v>
      </c>
      <c r="D390" t="s">
        <v>461</v>
      </c>
      <c r="E390" t="s">
        <v>462</v>
      </c>
      <c r="F390" t="s">
        <v>1139</v>
      </c>
      <c r="G390" t="s">
        <v>1140</v>
      </c>
      <c r="H390" t="s">
        <v>465</v>
      </c>
      <c r="I390" t="s">
        <v>466</v>
      </c>
      <c r="J390" t="s">
        <v>125</v>
      </c>
      <c r="K390" s="5">
        <v>687472</v>
      </c>
      <c r="L390" s="5">
        <v>0</v>
      </c>
      <c r="M390" s="5">
        <v>151243.84</v>
      </c>
      <c r="N390" s="5">
        <f>+Tabela2[[#This Row],[SREDSTVA MEHANIZMA]]+Tabela2[[#This Row],[DRUGI EU SKLADI]]+Tabela2[[#This Row],[NACIONALNI JAVNI VIRI]]</f>
        <v>838715.84</v>
      </c>
    </row>
    <row r="391" spans="1:14" x14ac:dyDescent="0.35">
      <c r="A391">
        <v>73</v>
      </c>
      <c r="B391">
        <v>48768111</v>
      </c>
      <c r="C391" t="s">
        <v>172</v>
      </c>
      <c r="D391" t="s">
        <v>461</v>
      </c>
      <c r="E391" t="s">
        <v>462</v>
      </c>
      <c r="F391" t="s">
        <v>1139</v>
      </c>
      <c r="G391" t="s">
        <v>1140</v>
      </c>
      <c r="H391" t="s">
        <v>467</v>
      </c>
      <c r="I391" t="s">
        <v>468</v>
      </c>
      <c r="J391" t="s">
        <v>125</v>
      </c>
      <c r="K391" s="5">
        <v>541542.78</v>
      </c>
      <c r="L391" s="5">
        <v>0</v>
      </c>
      <c r="M391" s="5">
        <v>112571.96</v>
      </c>
      <c r="N391" s="5">
        <f>+Tabela2[[#This Row],[SREDSTVA MEHANIZMA]]+Tabela2[[#This Row],[DRUGI EU SKLADI]]+Tabela2[[#This Row],[NACIONALNI JAVNI VIRI]]</f>
        <v>654114.74</v>
      </c>
    </row>
    <row r="392" spans="1:14" x14ac:dyDescent="0.35">
      <c r="A392">
        <v>73</v>
      </c>
      <c r="B392">
        <v>48768111</v>
      </c>
      <c r="C392" t="s">
        <v>172</v>
      </c>
      <c r="D392" t="s">
        <v>461</v>
      </c>
      <c r="E392" t="s">
        <v>462</v>
      </c>
      <c r="F392" t="s">
        <v>1139</v>
      </c>
      <c r="G392" t="s">
        <v>1140</v>
      </c>
      <c r="H392" t="s">
        <v>469</v>
      </c>
      <c r="I392" t="s">
        <v>470</v>
      </c>
      <c r="J392" t="s">
        <v>125</v>
      </c>
      <c r="K392" s="5">
        <v>300981.65999999997</v>
      </c>
      <c r="L392" s="5">
        <v>0</v>
      </c>
      <c r="M392" s="5">
        <v>66215.97</v>
      </c>
      <c r="N392" s="5">
        <f>+Tabela2[[#This Row],[SREDSTVA MEHANIZMA]]+Tabela2[[#This Row],[DRUGI EU SKLADI]]+Tabela2[[#This Row],[NACIONALNI JAVNI VIRI]]</f>
        <v>367197.63</v>
      </c>
    </row>
    <row r="393" spans="1:14" x14ac:dyDescent="0.35">
      <c r="A393">
        <v>73</v>
      </c>
      <c r="B393">
        <v>48768111</v>
      </c>
      <c r="C393" t="s">
        <v>172</v>
      </c>
      <c r="D393" t="s">
        <v>284</v>
      </c>
      <c r="E393" t="s">
        <v>285</v>
      </c>
      <c r="F393" t="s">
        <v>1185</v>
      </c>
      <c r="G393" t="s">
        <v>1194</v>
      </c>
      <c r="H393" t="s">
        <v>392</v>
      </c>
      <c r="I393" t="s">
        <v>393</v>
      </c>
      <c r="J393" t="s">
        <v>125</v>
      </c>
      <c r="K393" s="5">
        <v>348768.72</v>
      </c>
      <c r="L393" s="5">
        <v>0</v>
      </c>
      <c r="M393" s="5">
        <v>454296.49</v>
      </c>
      <c r="N393" s="5">
        <f>+Tabela2[[#This Row],[SREDSTVA MEHANIZMA]]+Tabela2[[#This Row],[DRUGI EU SKLADI]]+Tabela2[[#This Row],[NACIONALNI JAVNI VIRI]]</f>
        <v>803065.21</v>
      </c>
    </row>
    <row r="394" spans="1:14" x14ac:dyDescent="0.35">
      <c r="A394">
        <v>73</v>
      </c>
      <c r="B394">
        <v>48768111</v>
      </c>
      <c r="C394" t="s">
        <v>172</v>
      </c>
      <c r="D394" t="s">
        <v>256</v>
      </c>
      <c r="E394" t="s">
        <v>257</v>
      </c>
      <c r="F394" t="s">
        <v>1129</v>
      </c>
      <c r="G394" t="s">
        <v>1130</v>
      </c>
      <c r="H394" t="s">
        <v>258</v>
      </c>
      <c r="I394" t="s">
        <v>259</v>
      </c>
      <c r="J394" t="s">
        <v>13</v>
      </c>
      <c r="K394" s="5">
        <v>52500</v>
      </c>
      <c r="L394" s="5">
        <v>0</v>
      </c>
      <c r="M394" s="5">
        <v>0</v>
      </c>
      <c r="N394" s="5">
        <f>+Tabela2[[#This Row],[SREDSTVA MEHANIZMA]]+Tabela2[[#This Row],[DRUGI EU SKLADI]]+Tabela2[[#This Row],[NACIONALNI JAVNI VIRI]]</f>
        <v>52500</v>
      </c>
    </row>
    <row r="395" spans="1:14" x14ac:dyDescent="0.35">
      <c r="A395">
        <v>73</v>
      </c>
      <c r="B395">
        <v>48768111</v>
      </c>
      <c r="C395" t="s">
        <v>172</v>
      </c>
      <c r="D395" t="s">
        <v>153</v>
      </c>
      <c r="E395" t="s">
        <v>154</v>
      </c>
      <c r="F395" t="s">
        <v>1117</v>
      </c>
      <c r="G395" t="s">
        <v>1118</v>
      </c>
      <c r="H395" t="s">
        <v>173</v>
      </c>
      <c r="I395" t="s">
        <v>174</v>
      </c>
      <c r="J395" t="s">
        <v>125</v>
      </c>
      <c r="K395" s="5">
        <v>161076.13</v>
      </c>
      <c r="L395" s="5">
        <v>0</v>
      </c>
      <c r="M395" s="5">
        <v>153555.85999999999</v>
      </c>
      <c r="N395" s="5">
        <f>+Tabela2[[#This Row],[SREDSTVA MEHANIZMA]]+Tabela2[[#This Row],[DRUGI EU SKLADI]]+Tabela2[[#This Row],[NACIONALNI JAVNI VIRI]]</f>
        <v>314631.99</v>
      </c>
    </row>
    <row r="396" spans="1:14" x14ac:dyDescent="0.35">
      <c r="A396">
        <v>73</v>
      </c>
      <c r="B396">
        <v>48768111</v>
      </c>
      <c r="C396" t="s">
        <v>172</v>
      </c>
      <c r="D396" t="s">
        <v>644</v>
      </c>
      <c r="E396" t="s">
        <v>645</v>
      </c>
      <c r="F396" t="s">
        <v>1155</v>
      </c>
      <c r="G396" t="s">
        <v>1156</v>
      </c>
      <c r="H396" t="s">
        <v>672</v>
      </c>
      <c r="I396" t="s">
        <v>673</v>
      </c>
      <c r="J396" t="s">
        <v>125</v>
      </c>
      <c r="K396" s="5">
        <v>50458.1</v>
      </c>
      <c r="L396" s="5">
        <v>0</v>
      </c>
      <c r="M396" s="5">
        <v>0</v>
      </c>
      <c r="N396" s="5">
        <f>+Tabela2[[#This Row],[SREDSTVA MEHANIZMA]]+Tabela2[[#This Row],[DRUGI EU SKLADI]]+Tabela2[[#This Row],[NACIONALNI JAVNI VIRI]]</f>
        <v>50458.1</v>
      </c>
    </row>
    <row r="397" spans="1:14" x14ac:dyDescent="0.35">
      <c r="A397">
        <v>73</v>
      </c>
      <c r="B397">
        <v>48768111</v>
      </c>
      <c r="C397" t="s">
        <v>172</v>
      </c>
      <c r="D397" t="s">
        <v>471</v>
      </c>
      <c r="E397" t="s">
        <v>472</v>
      </c>
      <c r="F397" t="s">
        <v>1141</v>
      </c>
      <c r="G397" t="s">
        <v>1142</v>
      </c>
      <c r="H397" t="s">
        <v>473</v>
      </c>
      <c r="I397" t="s">
        <v>474</v>
      </c>
      <c r="J397" t="s">
        <v>17</v>
      </c>
      <c r="K397" s="5">
        <v>6500</v>
      </c>
      <c r="L397" s="5">
        <v>0</v>
      </c>
      <c r="M397" s="5">
        <v>0</v>
      </c>
      <c r="N397" s="5">
        <f>+Tabela2[[#This Row],[SREDSTVA MEHANIZMA]]+Tabela2[[#This Row],[DRUGI EU SKLADI]]+Tabela2[[#This Row],[NACIONALNI JAVNI VIRI]]</f>
        <v>6500</v>
      </c>
    </row>
    <row r="398" spans="1:14" x14ac:dyDescent="0.35">
      <c r="A398">
        <v>74</v>
      </c>
      <c r="B398">
        <v>26341395</v>
      </c>
      <c r="C398" t="s">
        <v>998</v>
      </c>
      <c r="D398" t="s">
        <v>823</v>
      </c>
      <c r="E398" t="s">
        <v>824</v>
      </c>
      <c r="F398" t="s">
        <v>1165</v>
      </c>
      <c r="G398" t="s">
        <v>1166</v>
      </c>
      <c r="H398" t="s">
        <v>999</v>
      </c>
      <c r="I398" t="s">
        <v>1000</v>
      </c>
      <c r="J398" t="s">
        <v>1001</v>
      </c>
      <c r="K398" s="5">
        <v>3289119.59</v>
      </c>
      <c r="L398" s="5">
        <v>0</v>
      </c>
      <c r="M398" s="5">
        <v>0</v>
      </c>
      <c r="N398" s="5">
        <f>+Tabela2[[#This Row],[SREDSTVA MEHANIZMA]]+Tabela2[[#This Row],[DRUGI EU SKLADI]]+Tabela2[[#This Row],[NACIONALNI JAVNI VIRI]]</f>
        <v>3289119.59</v>
      </c>
    </row>
    <row r="399" spans="1:14" x14ac:dyDescent="0.35">
      <c r="A399">
        <v>74</v>
      </c>
      <c r="B399">
        <v>26341395</v>
      </c>
      <c r="C399" t="s">
        <v>998</v>
      </c>
      <c r="D399" t="s">
        <v>823</v>
      </c>
      <c r="E399" t="s">
        <v>824</v>
      </c>
      <c r="F399" t="s">
        <v>1165</v>
      </c>
      <c r="G399" t="s">
        <v>1166</v>
      </c>
      <c r="H399" t="s">
        <v>1040</v>
      </c>
      <c r="I399" t="s">
        <v>1041</v>
      </c>
      <c r="J399" t="s">
        <v>1042</v>
      </c>
      <c r="K399" s="5">
        <v>996617.49</v>
      </c>
      <c r="L399" s="5">
        <v>0</v>
      </c>
      <c r="M399" s="5">
        <v>0</v>
      </c>
      <c r="N399" s="5">
        <f>+Tabela2[[#This Row],[SREDSTVA MEHANIZMA]]+Tabela2[[#This Row],[DRUGI EU SKLADI]]+Tabela2[[#This Row],[NACIONALNI JAVNI VIRI]]</f>
        <v>996617.49</v>
      </c>
    </row>
    <row r="400" spans="1:14" x14ac:dyDescent="0.35">
      <c r="A400">
        <v>75</v>
      </c>
      <c r="B400">
        <v>54512336</v>
      </c>
      <c r="C400" t="s">
        <v>699</v>
      </c>
      <c r="D400" t="s">
        <v>683</v>
      </c>
      <c r="E400" t="s">
        <v>684</v>
      </c>
      <c r="F400" t="s">
        <v>1157</v>
      </c>
      <c r="G400" t="s">
        <v>1158</v>
      </c>
      <c r="H400" t="s">
        <v>700</v>
      </c>
      <c r="I400" t="s">
        <v>701</v>
      </c>
      <c r="J400" t="s">
        <v>41</v>
      </c>
      <c r="K400" s="5">
        <v>2599991.12</v>
      </c>
      <c r="L400" s="5">
        <v>0</v>
      </c>
      <c r="M400" s="5">
        <v>1671831.88</v>
      </c>
      <c r="N400" s="5">
        <f>+Tabela2[[#This Row],[SREDSTVA MEHANIZMA]]+Tabela2[[#This Row],[DRUGI EU SKLADI]]+Tabela2[[#This Row],[NACIONALNI JAVNI VIRI]]</f>
        <v>4271823</v>
      </c>
    </row>
    <row r="401" spans="1:14" x14ac:dyDescent="0.35">
      <c r="A401">
        <v>76</v>
      </c>
      <c r="B401">
        <v>55789935</v>
      </c>
      <c r="C401" t="s">
        <v>268</v>
      </c>
      <c r="D401" t="s">
        <v>503</v>
      </c>
      <c r="E401" t="s">
        <v>504</v>
      </c>
      <c r="F401" t="s">
        <v>1147</v>
      </c>
      <c r="G401" t="s">
        <v>1148</v>
      </c>
      <c r="H401" t="s">
        <v>580</v>
      </c>
      <c r="I401" t="s">
        <v>581</v>
      </c>
      <c r="J401" t="s">
        <v>139</v>
      </c>
      <c r="K401" s="5">
        <v>704812.5</v>
      </c>
      <c r="L401" s="5">
        <v>0</v>
      </c>
      <c r="M401" s="5">
        <v>477092.89</v>
      </c>
      <c r="N401" s="5">
        <f>+Tabela2[[#This Row],[SREDSTVA MEHANIZMA]]+Tabela2[[#This Row],[DRUGI EU SKLADI]]+Tabela2[[#This Row],[NACIONALNI JAVNI VIRI]]</f>
        <v>1181905.3900000001</v>
      </c>
    </row>
    <row r="402" spans="1:14" x14ac:dyDescent="0.35">
      <c r="A402">
        <v>76</v>
      </c>
      <c r="B402">
        <v>55789935</v>
      </c>
      <c r="C402" t="s">
        <v>268</v>
      </c>
      <c r="D402" t="s">
        <v>284</v>
      </c>
      <c r="E402" t="s">
        <v>285</v>
      </c>
      <c r="F402" t="s">
        <v>1135</v>
      </c>
      <c r="G402" t="s">
        <v>1136</v>
      </c>
      <c r="H402" t="s">
        <v>384</v>
      </c>
      <c r="I402" t="s">
        <v>385</v>
      </c>
      <c r="J402" t="s">
        <v>139</v>
      </c>
      <c r="K402" s="5">
        <v>1000000</v>
      </c>
      <c r="L402" s="5">
        <v>0</v>
      </c>
      <c r="M402" s="5">
        <v>1972001.55</v>
      </c>
      <c r="N402" s="5">
        <f>+Tabela2[[#This Row],[SREDSTVA MEHANIZMA]]+Tabela2[[#This Row],[DRUGI EU SKLADI]]+Tabela2[[#This Row],[NACIONALNI JAVNI VIRI]]</f>
        <v>2972001.55</v>
      </c>
    </row>
    <row r="403" spans="1:14" x14ac:dyDescent="0.35">
      <c r="A403">
        <v>76</v>
      </c>
      <c r="B403">
        <v>55789935</v>
      </c>
      <c r="C403" t="s">
        <v>268</v>
      </c>
      <c r="D403" t="s">
        <v>256</v>
      </c>
      <c r="E403" t="s">
        <v>257</v>
      </c>
      <c r="F403" t="s">
        <v>1129</v>
      </c>
      <c r="G403" t="s">
        <v>1130</v>
      </c>
      <c r="H403" t="s">
        <v>258</v>
      </c>
      <c r="I403" t="s">
        <v>259</v>
      </c>
      <c r="J403" t="s">
        <v>13</v>
      </c>
      <c r="K403" s="5">
        <v>30000</v>
      </c>
      <c r="L403" s="5">
        <v>0</v>
      </c>
      <c r="M403" s="5">
        <v>0</v>
      </c>
      <c r="N403" s="5">
        <f>+Tabela2[[#This Row],[SREDSTVA MEHANIZMA]]+Tabela2[[#This Row],[DRUGI EU SKLADI]]+Tabela2[[#This Row],[NACIONALNI JAVNI VIRI]]</f>
        <v>30000</v>
      </c>
    </row>
    <row r="404" spans="1:14" x14ac:dyDescent="0.35">
      <c r="A404">
        <v>76</v>
      </c>
      <c r="B404">
        <v>55789935</v>
      </c>
      <c r="C404" t="s">
        <v>268</v>
      </c>
      <c r="D404" t="s">
        <v>644</v>
      </c>
      <c r="E404" t="s">
        <v>645</v>
      </c>
      <c r="F404" t="s">
        <v>1155</v>
      </c>
      <c r="G404" t="s">
        <v>1156</v>
      </c>
      <c r="H404" t="s">
        <v>646</v>
      </c>
      <c r="I404" t="s">
        <v>647</v>
      </c>
      <c r="J404" t="s">
        <v>139</v>
      </c>
      <c r="K404" s="5">
        <v>70000</v>
      </c>
      <c r="L404" s="5">
        <v>0</v>
      </c>
      <c r="M404" s="5">
        <v>0</v>
      </c>
      <c r="N404" s="5">
        <f>+Tabela2[[#This Row],[SREDSTVA MEHANIZMA]]+Tabela2[[#This Row],[DRUGI EU SKLADI]]+Tabela2[[#This Row],[NACIONALNI JAVNI VIRI]]</f>
        <v>70000</v>
      </c>
    </row>
    <row r="405" spans="1:14" x14ac:dyDescent="0.35">
      <c r="A405">
        <v>77</v>
      </c>
      <c r="B405">
        <v>62546708</v>
      </c>
      <c r="C405" t="s">
        <v>169</v>
      </c>
      <c r="D405" t="s">
        <v>284</v>
      </c>
      <c r="E405" t="s">
        <v>285</v>
      </c>
      <c r="F405" t="s">
        <v>1185</v>
      </c>
      <c r="G405" t="s">
        <v>1194</v>
      </c>
      <c r="H405" t="s">
        <v>424</v>
      </c>
      <c r="I405" t="s">
        <v>425</v>
      </c>
      <c r="J405" t="s">
        <v>126</v>
      </c>
      <c r="K405" s="5">
        <v>990023.6</v>
      </c>
      <c r="L405" s="5">
        <v>0</v>
      </c>
      <c r="M405" s="5">
        <v>1567815.41</v>
      </c>
      <c r="N405" s="5">
        <f>+Tabela2[[#This Row],[SREDSTVA MEHANIZMA]]+Tabela2[[#This Row],[DRUGI EU SKLADI]]+Tabela2[[#This Row],[NACIONALNI JAVNI VIRI]]</f>
        <v>2557839.0099999998</v>
      </c>
    </row>
    <row r="406" spans="1:14" x14ac:dyDescent="0.35">
      <c r="A406">
        <v>77</v>
      </c>
      <c r="B406">
        <v>62546708</v>
      </c>
      <c r="C406" t="s">
        <v>169</v>
      </c>
      <c r="D406" t="s">
        <v>276</v>
      </c>
      <c r="E406" t="s">
        <v>277</v>
      </c>
      <c r="F406" t="s">
        <v>1183</v>
      </c>
      <c r="G406" t="s">
        <v>1192</v>
      </c>
      <c r="H406" t="s">
        <v>403</v>
      </c>
      <c r="I406" t="s">
        <v>404</v>
      </c>
      <c r="J406" t="s">
        <v>405</v>
      </c>
      <c r="K406" s="5">
        <v>430531.27</v>
      </c>
      <c r="L406" s="5">
        <v>0</v>
      </c>
      <c r="M406" s="5">
        <v>510474.51</v>
      </c>
      <c r="N406" s="5">
        <f>+Tabela2[[#This Row],[SREDSTVA MEHANIZMA]]+Tabela2[[#This Row],[DRUGI EU SKLADI]]+Tabela2[[#This Row],[NACIONALNI JAVNI VIRI]]</f>
        <v>941005.78</v>
      </c>
    </row>
    <row r="407" spans="1:14" x14ac:dyDescent="0.35">
      <c r="A407">
        <v>77</v>
      </c>
      <c r="B407">
        <v>62546708</v>
      </c>
      <c r="C407" t="s">
        <v>169</v>
      </c>
      <c r="D407" t="s">
        <v>256</v>
      </c>
      <c r="E407" t="s">
        <v>257</v>
      </c>
      <c r="F407" t="s">
        <v>1129</v>
      </c>
      <c r="G407" t="s">
        <v>1130</v>
      </c>
      <c r="H407" t="s">
        <v>258</v>
      </c>
      <c r="I407" t="s">
        <v>259</v>
      </c>
      <c r="J407" t="s">
        <v>13</v>
      </c>
      <c r="K407" s="5">
        <v>28482.27</v>
      </c>
      <c r="L407" s="5">
        <v>0</v>
      </c>
      <c r="M407" s="5">
        <v>0</v>
      </c>
      <c r="N407" s="5">
        <f>+Tabela2[[#This Row],[SREDSTVA MEHANIZMA]]+Tabela2[[#This Row],[DRUGI EU SKLADI]]+Tabela2[[#This Row],[NACIONALNI JAVNI VIRI]]</f>
        <v>28482.27</v>
      </c>
    </row>
    <row r="408" spans="1:14" x14ac:dyDescent="0.35">
      <c r="A408">
        <v>77</v>
      </c>
      <c r="B408">
        <v>62546708</v>
      </c>
      <c r="C408" t="s">
        <v>169</v>
      </c>
      <c r="D408" t="s">
        <v>153</v>
      </c>
      <c r="E408" t="s">
        <v>154</v>
      </c>
      <c r="F408" t="s">
        <v>1117</v>
      </c>
      <c r="G408" t="s">
        <v>1118</v>
      </c>
      <c r="H408" t="s">
        <v>170</v>
      </c>
      <c r="I408" t="s">
        <v>171</v>
      </c>
      <c r="J408" t="s">
        <v>126</v>
      </c>
      <c r="K408" s="5">
        <v>350000</v>
      </c>
      <c r="L408" s="5">
        <v>0</v>
      </c>
      <c r="M408" s="5">
        <v>207261.95</v>
      </c>
      <c r="N408" s="5">
        <f>+Tabela2[[#This Row],[SREDSTVA MEHANIZMA]]+Tabela2[[#This Row],[DRUGI EU SKLADI]]+Tabela2[[#This Row],[NACIONALNI JAVNI VIRI]]</f>
        <v>557261.94999999995</v>
      </c>
    </row>
    <row r="409" spans="1:14" x14ac:dyDescent="0.35">
      <c r="A409">
        <v>77</v>
      </c>
      <c r="B409">
        <v>62546708</v>
      </c>
      <c r="C409" t="s">
        <v>169</v>
      </c>
      <c r="D409" t="s">
        <v>644</v>
      </c>
      <c r="E409" t="s">
        <v>645</v>
      </c>
      <c r="F409" t="s">
        <v>1155</v>
      </c>
      <c r="G409" t="s">
        <v>1156</v>
      </c>
      <c r="H409" t="s">
        <v>652</v>
      </c>
      <c r="I409" t="s">
        <v>653</v>
      </c>
      <c r="J409" t="s">
        <v>126</v>
      </c>
      <c r="K409" s="5">
        <v>60153.25</v>
      </c>
      <c r="L409" s="5">
        <v>0</v>
      </c>
      <c r="M409" s="5">
        <v>8020</v>
      </c>
      <c r="N409" s="5">
        <f>+Tabela2[[#This Row],[SREDSTVA MEHANIZMA]]+Tabela2[[#This Row],[DRUGI EU SKLADI]]+Tabela2[[#This Row],[NACIONALNI JAVNI VIRI]]</f>
        <v>68173.25</v>
      </c>
    </row>
    <row r="410" spans="1:14" x14ac:dyDescent="0.35">
      <c r="A410">
        <v>78</v>
      </c>
      <c r="B410">
        <v>77459849</v>
      </c>
      <c r="C410" t="s">
        <v>995</v>
      </c>
      <c r="D410" t="s">
        <v>796</v>
      </c>
      <c r="E410" t="s">
        <v>797</v>
      </c>
      <c r="F410" t="s">
        <v>1161</v>
      </c>
      <c r="G410" t="s">
        <v>1162</v>
      </c>
      <c r="H410" t="s">
        <v>996</v>
      </c>
      <c r="I410" t="s">
        <v>997</v>
      </c>
      <c r="J410" t="s">
        <v>17</v>
      </c>
      <c r="K410" s="5">
        <v>2399987.5</v>
      </c>
      <c r="L410" s="5">
        <v>0</v>
      </c>
      <c r="M410" s="5">
        <v>1746647.67</v>
      </c>
      <c r="N410" s="5">
        <f>+Tabela2[[#This Row],[SREDSTVA MEHANIZMA]]+Tabela2[[#This Row],[DRUGI EU SKLADI]]+Tabela2[[#This Row],[NACIONALNI JAVNI VIRI]]</f>
        <v>4146635.17</v>
      </c>
    </row>
    <row r="411" spans="1:14" x14ac:dyDescent="0.35">
      <c r="A411">
        <v>79</v>
      </c>
      <c r="B411">
        <v>12310727</v>
      </c>
      <c r="C411" t="s">
        <v>157</v>
      </c>
      <c r="D411" t="s">
        <v>256</v>
      </c>
      <c r="E411" t="s">
        <v>257</v>
      </c>
      <c r="F411" t="s">
        <v>1129</v>
      </c>
      <c r="G411" t="s">
        <v>1130</v>
      </c>
      <c r="H411" t="s">
        <v>258</v>
      </c>
      <c r="I411" t="s">
        <v>259</v>
      </c>
      <c r="J411" t="s">
        <v>13</v>
      </c>
      <c r="K411" s="5">
        <v>16380</v>
      </c>
      <c r="L411" s="5">
        <v>0</v>
      </c>
      <c r="M411" s="5">
        <v>0</v>
      </c>
      <c r="N411" s="5">
        <f>+Tabela2[[#This Row],[SREDSTVA MEHANIZMA]]+Tabela2[[#This Row],[DRUGI EU SKLADI]]+Tabela2[[#This Row],[NACIONALNI JAVNI VIRI]]</f>
        <v>16380</v>
      </c>
    </row>
    <row r="412" spans="1:14" x14ac:dyDescent="0.35">
      <c r="A412">
        <v>79</v>
      </c>
      <c r="B412">
        <v>12310727</v>
      </c>
      <c r="C412" t="s">
        <v>157</v>
      </c>
      <c r="D412" t="s">
        <v>153</v>
      </c>
      <c r="E412" t="s">
        <v>154</v>
      </c>
      <c r="F412" t="s">
        <v>1117</v>
      </c>
      <c r="G412" t="s">
        <v>1118</v>
      </c>
      <c r="H412" t="s">
        <v>158</v>
      </c>
      <c r="I412" t="s">
        <v>159</v>
      </c>
      <c r="J412" t="s">
        <v>37</v>
      </c>
      <c r="K412" s="5">
        <v>349278.6</v>
      </c>
      <c r="L412" s="5">
        <v>0</v>
      </c>
      <c r="M412" s="5">
        <v>196421.38</v>
      </c>
      <c r="N412" s="5">
        <f>+Tabela2[[#This Row],[SREDSTVA MEHANIZMA]]+Tabela2[[#This Row],[DRUGI EU SKLADI]]+Tabela2[[#This Row],[NACIONALNI JAVNI VIRI]]</f>
        <v>545699.98</v>
      </c>
    </row>
    <row r="413" spans="1:14" x14ac:dyDescent="0.35">
      <c r="A413">
        <v>79</v>
      </c>
      <c r="B413">
        <v>12310727</v>
      </c>
      <c r="C413" t="s">
        <v>157</v>
      </c>
      <c r="D413" t="s">
        <v>944</v>
      </c>
      <c r="E413" t="s">
        <v>945</v>
      </c>
      <c r="F413" t="s">
        <v>1177</v>
      </c>
      <c r="G413" t="s">
        <v>1178</v>
      </c>
      <c r="H413" t="s">
        <v>968</v>
      </c>
      <c r="I413" t="s">
        <v>969</v>
      </c>
      <c r="J413" t="s">
        <v>37</v>
      </c>
      <c r="K413" s="5">
        <v>1659990</v>
      </c>
      <c r="L413" s="5">
        <v>0</v>
      </c>
      <c r="M413" s="5">
        <v>1779075.57</v>
      </c>
      <c r="N413" s="5">
        <f>+Tabela2[[#This Row],[SREDSTVA MEHANIZMA]]+Tabela2[[#This Row],[DRUGI EU SKLADI]]+Tabela2[[#This Row],[NACIONALNI JAVNI VIRI]]</f>
        <v>3439065.5700000003</v>
      </c>
    </row>
    <row r="414" spans="1:14" x14ac:dyDescent="0.35">
      <c r="A414">
        <v>79</v>
      </c>
      <c r="B414">
        <v>12310727</v>
      </c>
      <c r="C414" t="s">
        <v>157</v>
      </c>
      <c r="D414" t="s">
        <v>644</v>
      </c>
      <c r="E414" t="s">
        <v>645</v>
      </c>
      <c r="F414" t="s">
        <v>1155</v>
      </c>
      <c r="G414" t="s">
        <v>1156</v>
      </c>
      <c r="H414" t="s">
        <v>656</v>
      </c>
      <c r="I414" t="s">
        <v>657</v>
      </c>
      <c r="J414" t="s">
        <v>37</v>
      </c>
      <c r="K414" s="5">
        <v>61061.93</v>
      </c>
      <c r="L414" s="5">
        <v>0</v>
      </c>
      <c r="M414" s="5">
        <v>0</v>
      </c>
      <c r="N414" s="5">
        <f>+Tabela2[[#This Row],[SREDSTVA MEHANIZMA]]+Tabela2[[#This Row],[DRUGI EU SKLADI]]+Tabela2[[#This Row],[NACIONALNI JAVNI VIRI]]</f>
        <v>61061.93</v>
      </c>
    </row>
    <row r="415" spans="1:14" x14ac:dyDescent="0.35">
      <c r="A415">
        <v>80</v>
      </c>
      <c r="B415">
        <v>99621053</v>
      </c>
      <c r="C415" t="s">
        <v>1207</v>
      </c>
      <c r="D415" t="s">
        <v>796</v>
      </c>
      <c r="E415" t="s">
        <v>797</v>
      </c>
      <c r="F415" t="s">
        <v>1161</v>
      </c>
      <c r="G415" t="s">
        <v>1162</v>
      </c>
      <c r="H415" t="s">
        <v>990</v>
      </c>
      <c r="I415" t="s">
        <v>991</v>
      </c>
      <c r="J415" t="s">
        <v>203</v>
      </c>
      <c r="K415" s="5">
        <v>2795388.71</v>
      </c>
      <c r="L415" s="5">
        <v>0</v>
      </c>
      <c r="M415" s="5">
        <v>1259460.4099999999</v>
      </c>
      <c r="N415" s="5">
        <f>+Tabela2[[#This Row],[SREDSTVA MEHANIZMA]]+Tabela2[[#This Row],[DRUGI EU SKLADI]]+Tabela2[[#This Row],[NACIONALNI JAVNI VIRI]]</f>
        <v>4054849.12</v>
      </c>
    </row>
    <row r="416" spans="1:14" x14ac:dyDescent="0.35">
      <c r="A416">
        <v>81</v>
      </c>
      <c r="B416">
        <v>25845837</v>
      </c>
      <c r="C416" t="s">
        <v>224</v>
      </c>
      <c r="D416" t="s">
        <v>216</v>
      </c>
      <c r="E416" t="s">
        <v>217</v>
      </c>
      <c r="F416" t="s">
        <v>1123</v>
      </c>
      <c r="G416" t="s">
        <v>1124</v>
      </c>
      <c r="H416" t="s">
        <v>225</v>
      </c>
      <c r="I416" t="s">
        <v>226</v>
      </c>
      <c r="J416" t="s">
        <v>13</v>
      </c>
      <c r="K416" s="5">
        <v>3265961.97</v>
      </c>
      <c r="L416" s="5">
        <v>0</v>
      </c>
      <c r="M416" s="5">
        <v>718511.63</v>
      </c>
      <c r="N416" s="5">
        <f>+Tabela2[[#This Row],[SREDSTVA MEHANIZMA]]+Tabela2[[#This Row],[DRUGI EU SKLADI]]+Tabela2[[#This Row],[NACIONALNI JAVNI VIRI]]</f>
        <v>3984473.6</v>
      </c>
    </row>
    <row r="417" spans="1:14" x14ac:dyDescent="0.35">
      <c r="A417">
        <v>82</v>
      </c>
      <c r="B417">
        <v>77195108</v>
      </c>
      <c r="C417" t="s">
        <v>262</v>
      </c>
      <c r="D417" t="s">
        <v>503</v>
      </c>
      <c r="E417" t="s">
        <v>504</v>
      </c>
      <c r="F417" t="s">
        <v>1147</v>
      </c>
      <c r="G417" t="s">
        <v>1148</v>
      </c>
      <c r="H417" t="s">
        <v>575</v>
      </c>
      <c r="I417" t="s">
        <v>576</v>
      </c>
      <c r="J417" t="s">
        <v>577</v>
      </c>
      <c r="K417" s="5">
        <v>70344.179999999993</v>
      </c>
      <c r="L417" s="5">
        <v>0</v>
      </c>
      <c r="M417" s="5">
        <v>0</v>
      </c>
      <c r="N417" s="5">
        <f>+Tabela2[[#This Row],[SREDSTVA MEHANIZMA]]+Tabela2[[#This Row],[DRUGI EU SKLADI]]+Tabela2[[#This Row],[NACIONALNI JAVNI VIRI]]</f>
        <v>70344.179999999993</v>
      </c>
    </row>
    <row r="418" spans="1:14" x14ac:dyDescent="0.35">
      <c r="A418">
        <v>82</v>
      </c>
      <c r="B418">
        <v>77195108</v>
      </c>
      <c r="C418" t="s">
        <v>262</v>
      </c>
      <c r="D418" t="s">
        <v>461</v>
      </c>
      <c r="E418" t="s">
        <v>462</v>
      </c>
      <c r="F418" t="s">
        <v>1139</v>
      </c>
      <c r="G418" t="s">
        <v>1140</v>
      </c>
      <c r="H418" t="s">
        <v>463</v>
      </c>
      <c r="I418" t="s">
        <v>464</v>
      </c>
      <c r="J418" t="s">
        <v>72</v>
      </c>
      <c r="K418" s="5">
        <v>74211.56</v>
      </c>
      <c r="L418" s="5">
        <v>0</v>
      </c>
      <c r="M418" s="5">
        <v>16642.84</v>
      </c>
      <c r="N418" s="5">
        <f>+Tabela2[[#This Row],[SREDSTVA MEHANIZMA]]+Tabela2[[#This Row],[DRUGI EU SKLADI]]+Tabela2[[#This Row],[NACIONALNI JAVNI VIRI]]</f>
        <v>90854.399999999994</v>
      </c>
    </row>
    <row r="419" spans="1:14" x14ac:dyDescent="0.35">
      <c r="A419">
        <v>82</v>
      </c>
      <c r="B419">
        <v>77195108</v>
      </c>
      <c r="C419" t="s">
        <v>262</v>
      </c>
      <c r="D419" t="s">
        <v>461</v>
      </c>
      <c r="E419" t="s">
        <v>462</v>
      </c>
      <c r="F419" t="s">
        <v>1139</v>
      </c>
      <c r="G419" t="s">
        <v>1140</v>
      </c>
      <c r="H419" t="s">
        <v>499</v>
      </c>
      <c r="I419" t="s">
        <v>500</v>
      </c>
      <c r="J419" t="s">
        <v>72</v>
      </c>
      <c r="K419" s="5">
        <v>856135</v>
      </c>
      <c r="L419" s="5">
        <v>0</v>
      </c>
      <c r="M419" s="5">
        <v>75400</v>
      </c>
      <c r="N419" s="5">
        <f>+Tabela2[[#This Row],[SREDSTVA MEHANIZMA]]+Tabela2[[#This Row],[DRUGI EU SKLADI]]+Tabela2[[#This Row],[NACIONALNI JAVNI VIRI]]</f>
        <v>931535</v>
      </c>
    </row>
    <row r="420" spans="1:14" x14ac:dyDescent="0.35">
      <c r="A420">
        <v>82</v>
      </c>
      <c r="B420">
        <v>77195108</v>
      </c>
      <c r="C420" t="s">
        <v>262</v>
      </c>
      <c r="D420" t="s">
        <v>284</v>
      </c>
      <c r="E420" t="s">
        <v>285</v>
      </c>
      <c r="F420" t="s">
        <v>1135</v>
      </c>
      <c r="G420" t="s">
        <v>1136</v>
      </c>
      <c r="H420" t="s">
        <v>356</v>
      </c>
      <c r="I420" t="s">
        <v>357</v>
      </c>
      <c r="J420" t="s">
        <v>72</v>
      </c>
      <c r="K420" s="5">
        <v>867407.01</v>
      </c>
      <c r="L420" s="5">
        <v>0</v>
      </c>
      <c r="M420" s="5">
        <v>640494.27</v>
      </c>
      <c r="N420" s="5">
        <f>+Tabela2[[#This Row],[SREDSTVA MEHANIZMA]]+Tabela2[[#This Row],[DRUGI EU SKLADI]]+Tabela2[[#This Row],[NACIONALNI JAVNI VIRI]]</f>
        <v>1507901.28</v>
      </c>
    </row>
    <row r="421" spans="1:14" x14ac:dyDescent="0.35">
      <c r="A421">
        <v>82</v>
      </c>
      <c r="B421">
        <v>77195108</v>
      </c>
      <c r="C421" t="s">
        <v>262</v>
      </c>
      <c r="D421" t="s">
        <v>276</v>
      </c>
      <c r="E421" t="s">
        <v>277</v>
      </c>
      <c r="F421" t="s">
        <v>1183</v>
      </c>
      <c r="G421" t="s">
        <v>1192</v>
      </c>
      <c r="H421" t="s">
        <v>374</v>
      </c>
      <c r="I421" t="s">
        <v>375</v>
      </c>
      <c r="J421" t="s">
        <v>72</v>
      </c>
      <c r="K421" s="5">
        <v>736023</v>
      </c>
      <c r="L421" s="5">
        <v>0</v>
      </c>
      <c r="M421" s="5">
        <v>486085.59</v>
      </c>
      <c r="N421" s="5">
        <f>+Tabela2[[#This Row],[SREDSTVA MEHANIZMA]]+Tabela2[[#This Row],[DRUGI EU SKLADI]]+Tabela2[[#This Row],[NACIONALNI JAVNI VIRI]]</f>
        <v>1222108.5900000001</v>
      </c>
    </row>
    <row r="422" spans="1:14" x14ac:dyDescent="0.35">
      <c r="A422">
        <v>82</v>
      </c>
      <c r="B422">
        <v>77195108</v>
      </c>
      <c r="C422" t="s">
        <v>262</v>
      </c>
      <c r="D422" t="s">
        <v>256</v>
      </c>
      <c r="E422" t="s">
        <v>257</v>
      </c>
      <c r="F422" t="s">
        <v>1129</v>
      </c>
      <c r="G422" t="s">
        <v>1130</v>
      </c>
      <c r="H422" t="s">
        <v>258</v>
      </c>
      <c r="I422" t="s">
        <v>259</v>
      </c>
      <c r="J422" t="s">
        <v>13</v>
      </c>
      <c r="K422" s="5">
        <v>12771.54</v>
      </c>
      <c r="L422" s="5">
        <v>0</v>
      </c>
      <c r="M422" s="5">
        <v>0</v>
      </c>
      <c r="N422" s="5">
        <f>+Tabela2[[#This Row],[SREDSTVA MEHANIZMA]]+Tabela2[[#This Row],[DRUGI EU SKLADI]]+Tabela2[[#This Row],[NACIONALNI JAVNI VIRI]]</f>
        <v>12771.54</v>
      </c>
    </row>
    <row r="423" spans="1:14" x14ac:dyDescent="0.35">
      <c r="A423">
        <v>83</v>
      </c>
      <c r="B423">
        <v>47731206</v>
      </c>
      <c r="C423" t="s">
        <v>271</v>
      </c>
      <c r="D423" t="s">
        <v>284</v>
      </c>
      <c r="E423" t="s">
        <v>285</v>
      </c>
      <c r="F423" t="s">
        <v>1135</v>
      </c>
      <c r="G423" t="s">
        <v>1136</v>
      </c>
      <c r="H423" t="s">
        <v>295</v>
      </c>
      <c r="I423" t="s">
        <v>296</v>
      </c>
      <c r="J423" t="s">
        <v>297</v>
      </c>
      <c r="K423" s="5">
        <v>604019.76</v>
      </c>
      <c r="L423" s="5">
        <v>0</v>
      </c>
      <c r="M423" s="5">
        <v>1164559.57</v>
      </c>
      <c r="N423" s="5">
        <f>+Tabela2[[#This Row],[SREDSTVA MEHANIZMA]]+Tabela2[[#This Row],[DRUGI EU SKLADI]]+Tabela2[[#This Row],[NACIONALNI JAVNI VIRI]]</f>
        <v>1768579.33</v>
      </c>
    </row>
    <row r="424" spans="1:14" x14ac:dyDescent="0.35">
      <c r="A424">
        <v>83</v>
      </c>
      <c r="B424">
        <v>47731206</v>
      </c>
      <c r="C424" t="s">
        <v>271</v>
      </c>
      <c r="D424" t="s">
        <v>276</v>
      </c>
      <c r="E424" t="s">
        <v>277</v>
      </c>
      <c r="F424" t="s">
        <v>1131</v>
      </c>
      <c r="G424" t="s">
        <v>1132</v>
      </c>
      <c r="H424" t="s">
        <v>319</v>
      </c>
      <c r="I424" t="s">
        <v>320</v>
      </c>
      <c r="J424" t="s">
        <v>297</v>
      </c>
      <c r="K424" s="5">
        <v>929865</v>
      </c>
      <c r="L424" s="5">
        <v>0</v>
      </c>
      <c r="M424" s="5">
        <v>1114016.02</v>
      </c>
      <c r="N424" s="5">
        <f>+Tabela2[[#This Row],[SREDSTVA MEHANIZMA]]+Tabela2[[#This Row],[DRUGI EU SKLADI]]+Tabela2[[#This Row],[NACIONALNI JAVNI VIRI]]</f>
        <v>2043881.02</v>
      </c>
    </row>
    <row r="425" spans="1:14" x14ac:dyDescent="0.35">
      <c r="A425">
        <v>83</v>
      </c>
      <c r="B425">
        <v>47731206</v>
      </c>
      <c r="C425" t="s">
        <v>271</v>
      </c>
      <c r="D425" t="s">
        <v>256</v>
      </c>
      <c r="E425" t="s">
        <v>257</v>
      </c>
      <c r="F425" t="s">
        <v>1129</v>
      </c>
      <c r="G425" t="s">
        <v>1130</v>
      </c>
      <c r="H425" t="s">
        <v>258</v>
      </c>
      <c r="I425" t="s">
        <v>259</v>
      </c>
      <c r="J425" t="s">
        <v>13</v>
      </c>
      <c r="K425" s="5">
        <v>13818.86</v>
      </c>
      <c r="L425" s="5">
        <v>0</v>
      </c>
      <c r="M425" s="5">
        <v>0</v>
      </c>
      <c r="N425" s="5">
        <f>+Tabela2[[#This Row],[SREDSTVA MEHANIZMA]]+Tabela2[[#This Row],[DRUGI EU SKLADI]]+Tabela2[[#This Row],[NACIONALNI JAVNI VIRI]]</f>
        <v>13818.86</v>
      </c>
    </row>
    <row r="426" spans="1:14" x14ac:dyDescent="0.35">
      <c r="A426">
        <v>84</v>
      </c>
      <c r="B426">
        <v>48626244</v>
      </c>
      <c r="C426" t="s">
        <v>190</v>
      </c>
      <c r="D426" t="s">
        <v>503</v>
      </c>
      <c r="E426" t="s">
        <v>504</v>
      </c>
      <c r="F426" t="s">
        <v>1147</v>
      </c>
      <c r="G426" t="s">
        <v>1148</v>
      </c>
      <c r="H426" t="s">
        <v>567</v>
      </c>
      <c r="I426" t="s">
        <v>568</v>
      </c>
      <c r="J426" t="s">
        <v>569</v>
      </c>
      <c r="K426" s="5">
        <v>525483.19999999995</v>
      </c>
      <c r="L426" s="5">
        <v>0</v>
      </c>
      <c r="M426" s="5">
        <v>373128.02999999997</v>
      </c>
      <c r="N426" s="5">
        <f>+Tabela2[[#This Row],[SREDSTVA MEHANIZMA]]+Tabela2[[#This Row],[DRUGI EU SKLADI]]+Tabela2[[#This Row],[NACIONALNI JAVNI VIRI]]</f>
        <v>898611.23</v>
      </c>
    </row>
    <row r="427" spans="1:14" x14ac:dyDescent="0.35">
      <c r="A427">
        <v>84</v>
      </c>
      <c r="B427">
        <v>48626244</v>
      </c>
      <c r="C427" t="s">
        <v>190</v>
      </c>
      <c r="D427" t="s">
        <v>503</v>
      </c>
      <c r="E427" t="s">
        <v>504</v>
      </c>
      <c r="F427" t="s">
        <v>1147</v>
      </c>
      <c r="G427" t="s">
        <v>1148</v>
      </c>
      <c r="H427" t="s">
        <v>572</v>
      </c>
      <c r="I427" t="s">
        <v>573</v>
      </c>
      <c r="J427" t="s">
        <v>574</v>
      </c>
      <c r="K427" s="5">
        <v>473492.6</v>
      </c>
      <c r="L427" s="5">
        <v>0</v>
      </c>
      <c r="M427" s="5">
        <v>387643.91</v>
      </c>
      <c r="N427" s="5">
        <f>+Tabela2[[#This Row],[SREDSTVA MEHANIZMA]]+Tabela2[[#This Row],[DRUGI EU SKLADI]]+Tabela2[[#This Row],[NACIONALNI JAVNI VIRI]]</f>
        <v>861136.51</v>
      </c>
    </row>
    <row r="428" spans="1:14" x14ac:dyDescent="0.35">
      <c r="A428">
        <v>84</v>
      </c>
      <c r="B428">
        <v>48626244</v>
      </c>
      <c r="C428" t="s">
        <v>190</v>
      </c>
      <c r="D428" t="s">
        <v>256</v>
      </c>
      <c r="E428" t="s">
        <v>257</v>
      </c>
      <c r="F428" t="s">
        <v>1129</v>
      </c>
      <c r="G428" t="s">
        <v>1130</v>
      </c>
      <c r="H428" t="s">
        <v>258</v>
      </c>
      <c r="I428" t="s">
        <v>259</v>
      </c>
      <c r="J428" t="s">
        <v>13</v>
      </c>
      <c r="K428" s="5">
        <v>15670</v>
      </c>
      <c r="L428" s="5">
        <v>0</v>
      </c>
      <c r="M428" s="5">
        <v>0</v>
      </c>
      <c r="N428" s="5">
        <f>+Tabela2[[#This Row],[SREDSTVA MEHANIZMA]]+Tabela2[[#This Row],[DRUGI EU SKLADI]]+Tabela2[[#This Row],[NACIONALNI JAVNI VIRI]]</f>
        <v>15670</v>
      </c>
    </row>
    <row r="429" spans="1:14" x14ac:dyDescent="0.35">
      <c r="A429">
        <v>84</v>
      </c>
      <c r="B429">
        <v>48626244</v>
      </c>
      <c r="C429" t="s">
        <v>190</v>
      </c>
      <c r="D429" t="s">
        <v>153</v>
      </c>
      <c r="E429" t="s">
        <v>154</v>
      </c>
      <c r="F429" t="s">
        <v>1117</v>
      </c>
      <c r="G429" t="s">
        <v>1118</v>
      </c>
      <c r="H429" t="s">
        <v>191</v>
      </c>
      <c r="I429" t="s">
        <v>192</v>
      </c>
      <c r="J429" t="s">
        <v>74</v>
      </c>
      <c r="K429" s="5">
        <v>156852.44</v>
      </c>
      <c r="L429" s="5">
        <v>0</v>
      </c>
      <c r="M429" s="5">
        <v>119111.56</v>
      </c>
      <c r="N429" s="5">
        <f>+Tabela2[[#This Row],[SREDSTVA MEHANIZMA]]+Tabela2[[#This Row],[DRUGI EU SKLADI]]+Tabela2[[#This Row],[NACIONALNI JAVNI VIRI]]</f>
        <v>275964</v>
      </c>
    </row>
    <row r="430" spans="1:14" x14ac:dyDescent="0.35">
      <c r="A430">
        <v>84</v>
      </c>
      <c r="B430">
        <v>48626244</v>
      </c>
      <c r="C430" t="s">
        <v>190</v>
      </c>
      <c r="D430" t="s">
        <v>944</v>
      </c>
      <c r="E430" t="s">
        <v>945</v>
      </c>
      <c r="F430" t="s">
        <v>1177</v>
      </c>
      <c r="G430" t="s">
        <v>1178</v>
      </c>
      <c r="H430" t="s">
        <v>966</v>
      </c>
      <c r="I430" t="s">
        <v>967</v>
      </c>
      <c r="J430" t="s">
        <v>74</v>
      </c>
      <c r="K430" s="5">
        <v>1248106.0900000001</v>
      </c>
      <c r="L430" s="5">
        <v>0</v>
      </c>
      <c r="M430" s="5">
        <v>414007.97</v>
      </c>
      <c r="N430" s="5">
        <f>+Tabela2[[#This Row],[SREDSTVA MEHANIZMA]]+Tabela2[[#This Row],[DRUGI EU SKLADI]]+Tabela2[[#This Row],[NACIONALNI JAVNI VIRI]]</f>
        <v>1662114.06</v>
      </c>
    </row>
    <row r="431" spans="1:14" x14ac:dyDescent="0.35">
      <c r="A431">
        <v>84</v>
      </c>
      <c r="B431">
        <v>48626244</v>
      </c>
      <c r="C431" t="s">
        <v>190</v>
      </c>
      <c r="D431" t="s">
        <v>644</v>
      </c>
      <c r="E431" t="s">
        <v>645</v>
      </c>
      <c r="F431" t="s">
        <v>1155</v>
      </c>
      <c r="G431" t="s">
        <v>1156</v>
      </c>
      <c r="H431" t="s">
        <v>664</v>
      </c>
      <c r="I431" t="s">
        <v>665</v>
      </c>
      <c r="J431" t="s">
        <v>74</v>
      </c>
      <c r="K431" s="5">
        <v>59703.11</v>
      </c>
      <c r="L431" s="5">
        <v>0</v>
      </c>
      <c r="M431" s="5">
        <v>49359.33</v>
      </c>
      <c r="N431" s="5">
        <f>+Tabela2[[#This Row],[SREDSTVA MEHANIZMA]]+Tabela2[[#This Row],[DRUGI EU SKLADI]]+Tabela2[[#This Row],[NACIONALNI JAVNI VIRI]]</f>
        <v>109062.44</v>
      </c>
    </row>
    <row r="432" spans="1:14" x14ac:dyDescent="0.35">
      <c r="A432">
        <v>85</v>
      </c>
      <c r="B432">
        <v>21344205</v>
      </c>
      <c r="C432" t="s">
        <v>1021</v>
      </c>
      <c r="D432" t="s">
        <v>461</v>
      </c>
      <c r="E432" t="s">
        <v>462</v>
      </c>
      <c r="F432" t="s">
        <v>1186</v>
      </c>
      <c r="G432" t="s">
        <v>1195</v>
      </c>
      <c r="H432" t="s">
        <v>1022</v>
      </c>
      <c r="I432" t="s">
        <v>1023</v>
      </c>
      <c r="J432" t="s">
        <v>69</v>
      </c>
      <c r="K432" s="5">
        <v>1352349.81</v>
      </c>
      <c r="L432" s="5">
        <v>0</v>
      </c>
      <c r="M432" s="5">
        <v>2394170.37</v>
      </c>
      <c r="N432" s="5">
        <f>+Tabela2[[#This Row],[SREDSTVA MEHANIZMA]]+Tabela2[[#This Row],[DRUGI EU SKLADI]]+Tabela2[[#This Row],[NACIONALNI JAVNI VIRI]]</f>
        <v>3746520.18</v>
      </c>
    </row>
    <row r="433" spans="1:14" x14ac:dyDescent="0.35">
      <c r="A433">
        <v>86</v>
      </c>
      <c r="B433">
        <v>39633241</v>
      </c>
      <c r="C433" t="s">
        <v>130</v>
      </c>
      <c r="D433" t="s">
        <v>19</v>
      </c>
      <c r="E433" t="s">
        <v>20</v>
      </c>
      <c r="F433" t="s">
        <v>1099</v>
      </c>
      <c r="G433" t="s">
        <v>1100</v>
      </c>
      <c r="H433" t="s">
        <v>131</v>
      </c>
      <c r="I433" t="s">
        <v>132</v>
      </c>
      <c r="J433" t="s">
        <v>133</v>
      </c>
      <c r="K433" s="5">
        <v>3724395.76</v>
      </c>
      <c r="L433" s="5">
        <v>0</v>
      </c>
      <c r="M433" s="5">
        <v>0</v>
      </c>
      <c r="N433" s="5">
        <f>+Tabela2[[#This Row],[SREDSTVA MEHANIZMA]]+Tabela2[[#This Row],[DRUGI EU SKLADI]]+Tabela2[[#This Row],[NACIONALNI JAVNI VIRI]]</f>
        <v>3724395.76</v>
      </c>
    </row>
    <row r="434" spans="1:14" x14ac:dyDescent="0.35">
      <c r="A434">
        <v>87</v>
      </c>
      <c r="B434">
        <v>43696767</v>
      </c>
      <c r="C434" t="s">
        <v>832</v>
      </c>
      <c r="D434" t="s">
        <v>833</v>
      </c>
      <c r="E434" t="s">
        <v>834</v>
      </c>
      <c r="F434" t="s">
        <v>1171</v>
      </c>
      <c r="G434" t="s">
        <v>1172</v>
      </c>
      <c r="H434" t="s">
        <v>835</v>
      </c>
      <c r="I434" t="s">
        <v>836</v>
      </c>
      <c r="J434" t="s">
        <v>13</v>
      </c>
      <c r="K434" s="5">
        <v>3673711.79</v>
      </c>
      <c r="L434" s="5">
        <v>0</v>
      </c>
      <c r="M434" s="5">
        <v>44328.27</v>
      </c>
      <c r="N434" s="5">
        <f>+Tabela2[[#This Row],[SREDSTVA MEHANIZMA]]+Tabela2[[#This Row],[DRUGI EU SKLADI]]+Tabela2[[#This Row],[NACIONALNI JAVNI VIRI]]</f>
        <v>3718040.06</v>
      </c>
    </row>
    <row r="435" spans="1:14" x14ac:dyDescent="0.35">
      <c r="A435">
        <v>88</v>
      </c>
      <c r="B435">
        <v>57255440</v>
      </c>
      <c r="C435" t="s">
        <v>270</v>
      </c>
      <c r="D435" t="s">
        <v>503</v>
      </c>
      <c r="E435" t="s">
        <v>504</v>
      </c>
      <c r="F435" t="s">
        <v>1147</v>
      </c>
      <c r="G435" t="s">
        <v>1148</v>
      </c>
      <c r="H435" t="s">
        <v>508</v>
      </c>
      <c r="I435" t="s">
        <v>509</v>
      </c>
      <c r="J435" t="s">
        <v>510</v>
      </c>
      <c r="K435" s="5">
        <v>269267.8</v>
      </c>
      <c r="L435" s="5">
        <v>0</v>
      </c>
      <c r="M435" s="5">
        <v>294617.96999999997</v>
      </c>
      <c r="N435" s="5">
        <f>+Tabela2[[#This Row],[SREDSTVA MEHANIZMA]]+Tabela2[[#This Row],[DRUGI EU SKLADI]]+Tabela2[[#This Row],[NACIONALNI JAVNI VIRI]]</f>
        <v>563885.77</v>
      </c>
    </row>
    <row r="436" spans="1:14" x14ac:dyDescent="0.35">
      <c r="A436">
        <v>88</v>
      </c>
      <c r="B436">
        <v>57255440</v>
      </c>
      <c r="C436" t="s">
        <v>270</v>
      </c>
      <c r="D436" t="s">
        <v>284</v>
      </c>
      <c r="E436" t="s">
        <v>285</v>
      </c>
      <c r="F436" t="s">
        <v>1135</v>
      </c>
      <c r="G436" t="s">
        <v>1136</v>
      </c>
      <c r="H436" t="s">
        <v>418</v>
      </c>
      <c r="I436" t="s">
        <v>419</v>
      </c>
      <c r="J436" t="s">
        <v>22</v>
      </c>
      <c r="K436" s="5">
        <v>945485.18</v>
      </c>
      <c r="L436" s="5">
        <v>0</v>
      </c>
      <c r="M436" s="5">
        <v>1216687.32</v>
      </c>
      <c r="N436" s="5">
        <f>+Tabela2[[#This Row],[SREDSTVA MEHANIZMA]]+Tabela2[[#This Row],[DRUGI EU SKLADI]]+Tabela2[[#This Row],[NACIONALNI JAVNI VIRI]]</f>
        <v>2162172.5</v>
      </c>
    </row>
    <row r="437" spans="1:14" x14ac:dyDescent="0.35">
      <c r="A437">
        <v>88</v>
      </c>
      <c r="B437">
        <v>57255440</v>
      </c>
      <c r="C437" t="s">
        <v>270</v>
      </c>
      <c r="D437" t="s">
        <v>256</v>
      </c>
      <c r="E437" t="s">
        <v>257</v>
      </c>
      <c r="F437" t="s">
        <v>1129</v>
      </c>
      <c r="G437" t="s">
        <v>1130</v>
      </c>
      <c r="H437" t="s">
        <v>258</v>
      </c>
      <c r="I437" t="s">
        <v>259</v>
      </c>
      <c r="J437" t="s">
        <v>13</v>
      </c>
      <c r="K437" s="5">
        <v>27190</v>
      </c>
      <c r="L437" s="5">
        <v>0</v>
      </c>
      <c r="M437" s="5">
        <v>0</v>
      </c>
      <c r="N437" s="5">
        <f>+Tabela2[[#This Row],[SREDSTVA MEHANIZMA]]+Tabela2[[#This Row],[DRUGI EU SKLADI]]+Tabela2[[#This Row],[NACIONALNI JAVNI VIRI]]</f>
        <v>27190</v>
      </c>
    </row>
    <row r="438" spans="1:14" x14ac:dyDescent="0.35">
      <c r="A438">
        <v>88</v>
      </c>
      <c r="B438">
        <v>57255440</v>
      </c>
      <c r="C438" t="s">
        <v>270</v>
      </c>
      <c r="D438" t="s">
        <v>644</v>
      </c>
      <c r="E438" t="s">
        <v>645</v>
      </c>
      <c r="F438" t="s">
        <v>1155</v>
      </c>
      <c r="G438" t="s">
        <v>1156</v>
      </c>
      <c r="H438" t="s">
        <v>658</v>
      </c>
      <c r="I438" t="s">
        <v>659</v>
      </c>
      <c r="J438" t="s">
        <v>34</v>
      </c>
      <c r="K438" s="5">
        <v>61006.39</v>
      </c>
      <c r="L438" s="5">
        <v>0</v>
      </c>
      <c r="M438" s="5">
        <v>0</v>
      </c>
      <c r="N438" s="5">
        <f>+Tabela2[[#This Row],[SREDSTVA MEHANIZMA]]+Tabela2[[#This Row],[DRUGI EU SKLADI]]+Tabela2[[#This Row],[NACIONALNI JAVNI VIRI]]</f>
        <v>61006.39</v>
      </c>
    </row>
    <row r="439" spans="1:14" x14ac:dyDescent="0.35">
      <c r="A439">
        <v>88</v>
      </c>
      <c r="B439">
        <v>57255440</v>
      </c>
      <c r="C439" t="s">
        <v>270</v>
      </c>
      <c r="D439" t="s">
        <v>300</v>
      </c>
      <c r="E439" t="s">
        <v>301</v>
      </c>
      <c r="F439" t="s">
        <v>1137</v>
      </c>
      <c r="G439" t="s">
        <v>1138</v>
      </c>
      <c r="H439" t="s">
        <v>325</v>
      </c>
      <c r="I439" t="s">
        <v>326</v>
      </c>
      <c r="J439" t="s">
        <v>22</v>
      </c>
      <c r="K439" s="5">
        <v>308997.48</v>
      </c>
      <c r="L439" s="5">
        <v>0</v>
      </c>
      <c r="M439" s="5">
        <v>517854.22</v>
      </c>
      <c r="N439" s="5">
        <f>+Tabela2[[#This Row],[SREDSTVA MEHANIZMA]]+Tabela2[[#This Row],[DRUGI EU SKLADI]]+Tabela2[[#This Row],[NACIONALNI JAVNI VIRI]]</f>
        <v>826851.7</v>
      </c>
    </row>
    <row r="440" spans="1:14" x14ac:dyDescent="0.35">
      <c r="A440">
        <v>89</v>
      </c>
      <c r="B440">
        <v>48502502</v>
      </c>
      <c r="C440" t="s">
        <v>176</v>
      </c>
      <c r="D440" t="s">
        <v>503</v>
      </c>
      <c r="E440" t="s">
        <v>504</v>
      </c>
      <c r="F440" t="s">
        <v>1147</v>
      </c>
      <c r="G440" t="s">
        <v>1148</v>
      </c>
      <c r="H440" t="s">
        <v>564</v>
      </c>
      <c r="I440" t="s">
        <v>565</v>
      </c>
      <c r="J440" t="s">
        <v>566</v>
      </c>
      <c r="K440" s="5">
        <v>55969.1</v>
      </c>
      <c r="L440" s="5">
        <v>0</v>
      </c>
      <c r="M440" s="5">
        <v>29202.26</v>
      </c>
      <c r="N440" s="5">
        <f>+Tabela2[[#This Row],[SREDSTVA MEHANIZMA]]+Tabela2[[#This Row],[DRUGI EU SKLADI]]+Tabela2[[#This Row],[NACIONALNI JAVNI VIRI]]</f>
        <v>85171.36</v>
      </c>
    </row>
    <row r="441" spans="1:14" x14ac:dyDescent="0.35">
      <c r="A441">
        <v>89</v>
      </c>
      <c r="B441">
        <v>48502502</v>
      </c>
      <c r="C441" t="s">
        <v>176</v>
      </c>
      <c r="D441" t="s">
        <v>256</v>
      </c>
      <c r="E441" t="s">
        <v>257</v>
      </c>
      <c r="F441" t="s">
        <v>1129</v>
      </c>
      <c r="G441" t="s">
        <v>1130</v>
      </c>
      <c r="H441" t="s">
        <v>258</v>
      </c>
      <c r="I441" t="s">
        <v>259</v>
      </c>
      <c r="J441" t="s">
        <v>13</v>
      </c>
      <c r="K441" s="5">
        <v>20400.439999999999</v>
      </c>
      <c r="L441" s="5">
        <v>0</v>
      </c>
      <c r="M441" s="5">
        <v>0</v>
      </c>
      <c r="N441" s="5">
        <f>+Tabela2[[#This Row],[SREDSTVA MEHANIZMA]]+Tabela2[[#This Row],[DRUGI EU SKLADI]]+Tabela2[[#This Row],[NACIONALNI JAVNI VIRI]]</f>
        <v>20400.439999999999</v>
      </c>
    </row>
    <row r="442" spans="1:14" x14ac:dyDescent="0.35">
      <c r="A442">
        <v>89</v>
      </c>
      <c r="B442">
        <v>48502502</v>
      </c>
      <c r="C442" t="s">
        <v>176</v>
      </c>
      <c r="D442" t="s">
        <v>153</v>
      </c>
      <c r="E442" t="s">
        <v>154</v>
      </c>
      <c r="F442" t="s">
        <v>1117</v>
      </c>
      <c r="G442" t="s">
        <v>1118</v>
      </c>
      <c r="H442" t="s">
        <v>177</v>
      </c>
      <c r="I442" t="s">
        <v>178</v>
      </c>
      <c r="J442" t="s">
        <v>42</v>
      </c>
      <c r="K442" s="5">
        <v>329621.86</v>
      </c>
      <c r="L442" s="5">
        <v>0</v>
      </c>
      <c r="M442" s="5">
        <v>311089.09000000003</v>
      </c>
      <c r="N442" s="5">
        <f>+Tabela2[[#This Row],[SREDSTVA MEHANIZMA]]+Tabela2[[#This Row],[DRUGI EU SKLADI]]+Tabela2[[#This Row],[NACIONALNI JAVNI VIRI]]</f>
        <v>640710.94999999995</v>
      </c>
    </row>
    <row r="443" spans="1:14" x14ac:dyDescent="0.35">
      <c r="A443">
        <v>89</v>
      </c>
      <c r="B443">
        <v>48502502</v>
      </c>
      <c r="C443" t="s">
        <v>176</v>
      </c>
      <c r="D443" t="s">
        <v>944</v>
      </c>
      <c r="E443" t="s">
        <v>945</v>
      </c>
      <c r="F443" t="s">
        <v>1177</v>
      </c>
      <c r="G443" t="s">
        <v>1178</v>
      </c>
      <c r="H443" t="s">
        <v>962</v>
      </c>
      <c r="I443" t="s">
        <v>963</v>
      </c>
      <c r="J443" t="s">
        <v>42</v>
      </c>
      <c r="K443" s="5">
        <v>1556028.82</v>
      </c>
      <c r="L443" s="5">
        <v>0</v>
      </c>
      <c r="M443" s="5">
        <v>1298742.49</v>
      </c>
      <c r="N443" s="5">
        <f>+Tabela2[[#This Row],[SREDSTVA MEHANIZMA]]+Tabela2[[#This Row],[DRUGI EU SKLADI]]+Tabela2[[#This Row],[NACIONALNI JAVNI VIRI]]</f>
        <v>2854771.31</v>
      </c>
    </row>
    <row r="444" spans="1:14" x14ac:dyDescent="0.35">
      <c r="A444">
        <v>90</v>
      </c>
      <c r="B444">
        <v>57801606</v>
      </c>
      <c r="C444" t="s">
        <v>496</v>
      </c>
      <c r="D444" t="s">
        <v>461</v>
      </c>
      <c r="E444" t="s">
        <v>462</v>
      </c>
      <c r="F444" t="s">
        <v>1139</v>
      </c>
      <c r="G444" t="s">
        <v>1140</v>
      </c>
      <c r="H444" t="s">
        <v>497</v>
      </c>
      <c r="I444" t="s">
        <v>498</v>
      </c>
      <c r="J444" t="s">
        <v>17</v>
      </c>
      <c r="K444" s="5">
        <v>407500.24</v>
      </c>
      <c r="L444" s="5">
        <v>0</v>
      </c>
      <c r="M444" s="5">
        <v>356148.02</v>
      </c>
      <c r="N444" s="5">
        <f>+Tabela2[[#This Row],[SREDSTVA MEHANIZMA]]+Tabela2[[#This Row],[DRUGI EU SKLADI]]+Tabela2[[#This Row],[NACIONALNI JAVNI VIRI]]</f>
        <v>763648.26</v>
      </c>
    </row>
    <row r="445" spans="1:14" x14ac:dyDescent="0.35">
      <c r="A445">
        <v>90</v>
      </c>
      <c r="B445">
        <v>57801606</v>
      </c>
      <c r="C445" t="s">
        <v>496</v>
      </c>
      <c r="D445" t="s">
        <v>796</v>
      </c>
      <c r="E445" t="s">
        <v>797</v>
      </c>
      <c r="F445" t="s">
        <v>1161</v>
      </c>
      <c r="G445" t="s">
        <v>1162</v>
      </c>
      <c r="H445" t="s">
        <v>798</v>
      </c>
      <c r="I445" t="s">
        <v>799</v>
      </c>
      <c r="J445" t="s">
        <v>17</v>
      </c>
      <c r="K445" s="5">
        <v>2021635.43</v>
      </c>
      <c r="L445" s="5">
        <v>0</v>
      </c>
      <c r="M445" s="5">
        <v>797493.5</v>
      </c>
      <c r="N445" s="5">
        <f>+Tabela2[[#This Row],[SREDSTVA MEHANIZMA]]+Tabela2[[#This Row],[DRUGI EU SKLADI]]+Tabela2[[#This Row],[NACIONALNI JAVNI VIRI]]</f>
        <v>2819128.9299999997</v>
      </c>
    </row>
    <row r="446" spans="1:14" x14ac:dyDescent="0.35">
      <c r="A446">
        <v>91</v>
      </c>
      <c r="B446">
        <v>21061742</v>
      </c>
      <c r="C446" t="s">
        <v>275</v>
      </c>
      <c r="D446" t="s">
        <v>284</v>
      </c>
      <c r="E446" t="s">
        <v>285</v>
      </c>
      <c r="F446" t="s">
        <v>1135</v>
      </c>
      <c r="G446" t="s">
        <v>1136</v>
      </c>
      <c r="H446" t="s">
        <v>286</v>
      </c>
      <c r="I446" t="s">
        <v>287</v>
      </c>
      <c r="J446" t="s">
        <v>288</v>
      </c>
      <c r="K446" s="5">
        <v>1000000</v>
      </c>
      <c r="L446" s="5">
        <v>0</v>
      </c>
      <c r="M446" s="5">
        <v>2486677.79</v>
      </c>
      <c r="N446" s="5">
        <f>+Tabela2[[#This Row],[SREDSTVA MEHANIZMA]]+Tabela2[[#This Row],[DRUGI EU SKLADI]]+Tabela2[[#This Row],[NACIONALNI JAVNI VIRI]]</f>
        <v>3486677.79</v>
      </c>
    </row>
    <row r="447" spans="1:14" x14ac:dyDescent="0.35">
      <c r="A447">
        <v>91</v>
      </c>
      <c r="B447">
        <v>21061742</v>
      </c>
      <c r="C447" t="s">
        <v>275</v>
      </c>
      <c r="D447" t="s">
        <v>256</v>
      </c>
      <c r="E447" t="s">
        <v>257</v>
      </c>
      <c r="F447" t="s">
        <v>1129</v>
      </c>
      <c r="G447" t="s">
        <v>1130</v>
      </c>
      <c r="H447" t="s">
        <v>258</v>
      </c>
      <c r="I447" t="s">
        <v>259</v>
      </c>
      <c r="J447" t="s">
        <v>13</v>
      </c>
      <c r="K447" s="5">
        <v>20053.45</v>
      </c>
      <c r="L447" s="5">
        <v>0</v>
      </c>
      <c r="M447" s="5">
        <v>0</v>
      </c>
      <c r="N447" s="5">
        <f>+Tabela2[[#This Row],[SREDSTVA MEHANIZMA]]+Tabela2[[#This Row],[DRUGI EU SKLADI]]+Tabela2[[#This Row],[NACIONALNI JAVNI VIRI]]</f>
        <v>20053.45</v>
      </c>
    </row>
    <row r="448" spans="1:14" x14ac:dyDescent="0.35">
      <c r="A448">
        <v>92</v>
      </c>
      <c r="B448">
        <v>45991413</v>
      </c>
      <c r="C448" t="s">
        <v>983</v>
      </c>
      <c r="D448" t="s">
        <v>461</v>
      </c>
      <c r="E448" t="s">
        <v>462</v>
      </c>
      <c r="F448" t="s">
        <v>1139</v>
      </c>
      <c r="G448" t="s">
        <v>1140</v>
      </c>
      <c r="H448" t="s">
        <v>984</v>
      </c>
      <c r="I448" t="s">
        <v>985</v>
      </c>
      <c r="J448" t="s">
        <v>17</v>
      </c>
      <c r="K448" s="5">
        <v>399419.47</v>
      </c>
      <c r="L448" s="5">
        <v>0</v>
      </c>
      <c r="M448" s="5">
        <v>441366.07</v>
      </c>
      <c r="N448" s="5">
        <f>+Tabela2[[#This Row],[SREDSTVA MEHANIZMA]]+Tabela2[[#This Row],[DRUGI EU SKLADI]]+Tabela2[[#This Row],[NACIONALNI JAVNI VIRI]]</f>
        <v>840785.54</v>
      </c>
    </row>
    <row r="449" spans="1:14" x14ac:dyDescent="0.35">
      <c r="A449">
        <v>92</v>
      </c>
      <c r="B449">
        <v>45991413</v>
      </c>
      <c r="C449" t="s">
        <v>983</v>
      </c>
      <c r="D449" t="s">
        <v>461</v>
      </c>
      <c r="E449" t="s">
        <v>462</v>
      </c>
      <c r="F449" t="s">
        <v>1139</v>
      </c>
      <c r="G449" t="s">
        <v>1140</v>
      </c>
      <c r="H449" t="s">
        <v>986</v>
      </c>
      <c r="I449" t="s">
        <v>987</v>
      </c>
      <c r="J449" t="s">
        <v>139</v>
      </c>
      <c r="K449" s="5">
        <v>872301.84</v>
      </c>
      <c r="L449" s="5">
        <v>0</v>
      </c>
      <c r="M449" s="5">
        <v>202312.54</v>
      </c>
      <c r="N449" s="5">
        <f>+Tabela2[[#This Row],[SREDSTVA MEHANIZMA]]+Tabela2[[#This Row],[DRUGI EU SKLADI]]+Tabela2[[#This Row],[NACIONALNI JAVNI VIRI]]</f>
        <v>1074614.3799999999</v>
      </c>
    </row>
    <row r="450" spans="1:14" x14ac:dyDescent="0.35">
      <c r="A450">
        <v>92</v>
      </c>
      <c r="B450">
        <v>45991413</v>
      </c>
      <c r="C450" t="s">
        <v>983</v>
      </c>
      <c r="D450" t="s">
        <v>461</v>
      </c>
      <c r="E450" t="s">
        <v>462</v>
      </c>
      <c r="F450" t="s">
        <v>1186</v>
      </c>
      <c r="G450" t="s">
        <v>1195</v>
      </c>
      <c r="H450" t="s">
        <v>984</v>
      </c>
      <c r="I450" t="s">
        <v>985</v>
      </c>
      <c r="J450" t="s">
        <v>17</v>
      </c>
      <c r="K450" s="5">
        <v>257172.77</v>
      </c>
      <c r="L450" s="5">
        <v>0</v>
      </c>
      <c r="M450" s="5">
        <v>284180.78000000003</v>
      </c>
      <c r="N450" s="5">
        <f>+Tabela2[[#This Row],[SREDSTVA MEHANIZMA]]+Tabela2[[#This Row],[DRUGI EU SKLADI]]+Tabela2[[#This Row],[NACIONALNI JAVNI VIRI]]</f>
        <v>541353.55000000005</v>
      </c>
    </row>
    <row r="451" spans="1:14" x14ac:dyDescent="0.35">
      <c r="A451">
        <v>92</v>
      </c>
      <c r="B451">
        <v>45991413</v>
      </c>
      <c r="C451" t="s">
        <v>983</v>
      </c>
      <c r="D451" t="s">
        <v>461</v>
      </c>
      <c r="E451" t="s">
        <v>462</v>
      </c>
      <c r="F451" t="s">
        <v>1186</v>
      </c>
      <c r="G451" t="s">
        <v>1195</v>
      </c>
      <c r="H451" t="s">
        <v>986</v>
      </c>
      <c r="I451" t="s">
        <v>987</v>
      </c>
      <c r="J451" t="s">
        <v>139</v>
      </c>
      <c r="K451" s="5">
        <v>851487.74</v>
      </c>
      <c r="L451" s="5">
        <v>0</v>
      </c>
      <c r="M451" s="5">
        <v>197485.14</v>
      </c>
      <c r="N451" s="5">
        <f>+Tabela2[[#This Row],[SREDSTVA MEHANIZMA]]+Tabela2[[#This Row],[DRUGI EU SKLADI]]+Tabela2[[#This Row],[NACIONALNI JAVNI VIRI]]</f>
        <v>1048972.8799999999</v>
      </c>
    </row>
    <row r="452" spans="1:14" x14ac:dyDescent="0.35">
      <c r="A452">
        <v>93</v>
      </c>
      <c r="B452">
        <v>23887729</v>
      </c>
      <c r="C452" t="s">
        <v>223</v>
      </c>
      <c r="D452" t="s">
        <v>806</v>
      </c>
      <c r="E452" t="s">
        <v>807</v>
      </c>
      <c r="F452" t="s">
        <v>1163</v>
      </c>
      <c r="G452" t="s">
        <v>1164</v>
      </c>
      <c r="H452" t="s">
        <v>1063</v>
      </c>
      <c r="I452" t="s">
        <v>1064</v>
      </c>
      <c r="J452" t="s">
        <v>17</v>
      </c>
      <c r="K452" s="5">
        <v>98963.26</v>
      </c>
      <c r="L452" s="5">
        <v>0</v>
      </c>
      <c r="M452" s="5">
        <v>0</v>
      </c>
      <c r="N452" s="5">
        <f>+Tabela2[[#This Row],[SREDSTVA MEHANIZMA]]+Tabela2[[#This Row],[DRUGI EU SKLADI]]+Tabela2[[#This Row],[NACIONALNI JAVNI VIRI]]</f>
        <v>98963.26</v>
      </c>
    </row>
    <row r="453" spans="1:14" x14ac:dyDescent="0.35">
      <c r="A453">
        <v>93</v>
      </c>
      <c r="B453">
        <v>23887729</v>
      </c>
      <c r="C453" t="s">
        <v>223</v>
      </c>
      <c r="D453" t="s">
        <v>216</v>
      </c>
      <c r="E453" t="s">
        <v>217</v>
      </c>
      <c r="F453" t="s">
        <v>1123</v>
      </c>
      <c r="G453" t="s">
        <v>1124</v>
      </c>
      <c r="H453" t="s">
        <v>221</v>
      </c>
      <c r="I453" t="s">
        <v>222</v>
      </c>
      <c r="J453" t="s">
        <v>17</v>
      </c>
      <c r="K453" s="5">
        <v>1930287.78</v>
      </c>
      <c r="L453" s="5">
        <v>0</v>
      </c>
      <c r="M453" s="5">
        <v>198837.05</v>
      </c>
      <c r="N453" s="5">
        <f>+Tabela2[[#This Row],[SREDSTVA MEHANIZMA]]+Tabela2[[#This Row],[DRUGI EU SKLADI]]+Tabela2[[#This Row],[NACIONALNI JAVNI VIRI]]</f>
        <v>2129124.83</v>
      </c>
    </row>
    <row r="454" spans="1:14" x14ac:dyDescent="0.35">
      <c r="A454">
        <v>93</v>
      </c>
      <c r="B454">
        <v>23887729</v>
      </c>
      <c r="C454" t="s">
        <v>223</v>
      </c>
      <c r="D454" t="s">
        <v>77</v>
      </c>
      <c r="E454" t="s">
        <v>78</v>
      </c>
      <c r="F454" t="s">
        <v>1107</v>
      </c>
      <c r="G454" t="s">
        <v>1108</v>
      </c>
      <c r="H454" t="s">
        <v>936</v>
      </c>
      <c r="I454" t="s">
        <v>937</v>
      </c>
      <c r="J454" t="s">
        <v>17</v>
      </c>
      <c r="K454" s="5">
        <v>1206022.25</v>
      </c>
      <c r="L454" s="5">
        <v>0</v>
      </c>
      <c r="M454" s="5">
        <v>33460.269999999997</v>
      </c>
      <c r="N454" s="5">
        <f>+Tabela2[[#This Row],[SREDSTVA MEHANIZMA]]+Tabela2[[#This Row],[DRUGI EU SKLADI]]+Tabela2[[#This Row],[NACIONALNI JAVNI VIRI]]</f>
        <v>1239482.52</v>
      </c>
    </row>
    <row r="455" spans="1:14" x14ac:dyDescent="0.35">
      <c r="A455">
        <v>94</v>
      </c>
      <c r="B455">
        <v>70031568</v>
      </c>
      <c r="C455" t="s">
        <v>976</v>
      </c>
      <c r="D455" t="s">
        <v>461</v>
      </c>
      <c r="E455" t="s">
        <v>462</v>
      </c>
      <c r="F455" t="s">
        <v>1139</v>
      </c>
      <c r="G455" t="s">
        <v>1140</v>
      </c>
      <c r="H455" t="s">
        <v>981</v>
      </c>
      <c r="I455" t="s">
        <v>982</v>
      </c>
      <c r="J455" t="s">
        <v>17</v>
      </c>
      <c r="K455" s="5">
        <v>1698812.97</v>
      </c>
      <c r="L455" s="5">
        <v>0</v>
      </c>
      <c r="M455" s="5">
        <v>398145.99</v>
      </c>
      <c r="N455" s="5">
        <f>+Tabela2[[#This Row],[SREDSTVA MEHANIZMA]]+Tabela2[[#This Row],[DRUGI EU SKLADI]]+Tabela2[[#This Row],[NACIONALNI JAVNI VIRI]]</f>
        <v>2096958.96</v>
      </c>
    </row>
    <row r="456" spans="1:14" x14ac:dyDescent="0.35">
      <c r="A456">
        <v>94</v>
      </c>
      <c r="B456">
        <v>70031568</v>
      </c>
      <c r="C456" t="s">
        <v>976</v>
      </c>
      <c r="D456" t="s">
        <v>461</v>
      </c>
      <c r="E456" t="s">
        <v>462</v>
      </c>
      <c r="F456" t="s">
        <v>1186</v>
      </c>
      <c r="G456" t="s">
        <v>1195</v>
      </c>
      <c r="H456" t="s">
        <v>981</v>
      </c>
      <c r="I456" t="s">
        <v>982</v>
      </c>
      <c r="J456" t="s">
        <v>17</v>
      </c>
      <c r="K456" s="5">
        <v>756260.89</v>
      </c>
      <c r="L456" s="5">
        <v>0</v>
      </c>
      <c r="M456" s="5">
        <v>177242.72</v>
      </c>
      <c r="N456" s="5">
        <f>+Tabela2[[#This Row],[SREDSTVA MEHANIZMA]]+Tabela2[[#This Row],[DRUGI EU SKLADI]]+Tabela2[[#This Row],[NACIONALNI JAVNI VIRI]]</f>
        <v>933503.61</v>
      </c>
    </row>
    <row r="457" spans="1:14" x14ac:dyDescent="0.35">
      <c r="A457">
        <v>94</v>
      </c>
      <c r="B457">
        <v>70031568</v>
      </c>
      <c r="C457" t="s">
        <v>976</v>
      </c>
      <c r="D457" t="s">
        <v>954</v>
      </c>
      <c r="E457" t="s">
        <v>955</v>
      </c>
      <c r="F457" t="s">
        <v>1179</v>
      </c>
      <c r="G457" t="s">
        <v>1180</v>
      </c>
      <c r="H457" t="s">
        <v>974</v>
      </c>
      <c r="I457" t="s">
        <v>975</v>
      </c>
      <c r="J457" t="s">
        <v>17</v>
      </c>
      <c r="K457" s="5">
        <v>407771.36</v>
      </c>
      <c r="L457" s="5">
        <v>0</v>
      </c>
      <c r="M457" s="5">
        <v>24135.07</v>
      </c>
      <c r="N457" s="5">
        <f>+Tabela2[[#This Row],[SREDSTVA MEHANIZMA]]+Tabela2[[#This Row],[DRUGI EU SKLADI]]+Tabela2[[#This Row],[NACIONALNI JAVNI VIRI]]</f>
        <v>431906.43</v>
      </c>
    </row>
    <row r="458" spans="1:14" x14ac:dyDescent="0.35">
      <c r="A458">
        <v>95</v>
      </c>
      <c r="B458">
        <v>14067765</v>
      </c>
      <c r="C458" t="s">
        <v>273</v>
      </c>
      <c r="D458" t="s">
        <v>503</v>
      </c>
      <c r="E458" t="s">
        <v>504</v>
      </c>
      <c r="F458" t="s">
        <v>1147</v>
      </c>
      <c r="G458" t="s">
        <v>1148</v>
      </c>
      <c r="H458" t="s">
        <v>556</v>
      </c>
      <c r="I458" t="s">
        <v>557</v>
      </c>
      <c r="J458" t="s">
        <v>558</v>
      </c>
      <c r="K458" s="5">
        <v>283619.59999999998</v>
      </c>
      <c r="L458" s="5">
        <v>0</v>
      </c>
      <c r="M458" s="5">
        <v>0</v>
      </c>
      <c r="N458" s="5">
        <f>+Tabela2[[#This Row],[SREDSTVA MEHANIZMA]]+Tabela2[[#This Row],[DRUGI EU SKLADI]]+Tabela2[[#This Row],[NACIONALNI JAVNI VIRI]]</f>
        <v>283619.59999999998</v>
      </c>
    </row>
    <row r="459" spans="1:14" x14ac:dyDescent="0.35">
      <c r="A459">
        <v>95</v>
      </c>
      <c r="B459">
        <v>14067765</v>
      </c>
      <c r="C459" t="s">
        <v>273</v>
      </c>
      <c r="D459" t="s">
        <v>284</v>
      </c>
      <c r="E459" t="s">
        <v>285</v>
      </c>
      <c r="F459" t="s">
        <v>1135</v>
      </c>
      <c r="G459" t="s">
        <v>1136</v>
      </c>
      <c r="H459" t="s">
        <v>368</v>
      </c>
      <c r="I459" t="s">
        <v>369</v>
      </c>
      <c r="J459" t="s">
        <v>208</v>
      </c>
      <c r="K459" s="5">
        <v>1000000</v>
      </c>
      <c r="L459" s="5">
        <v>0</v>
      </c>
      <c r="M459" s="5">
        <v>1768135.28</v>
      </c>
      <c r="N459" s="5">
        <f>+Tabela2[[#This Row],[SREDSTVA MEHANIZMA]]+Tabela2[[#This Row],[DRUGI EU SKLADI]]+Tabela2[[#This Row],[NACIONALNI JAVNI VIRI]]</f>
        <v>2768135.2800000003</v>
      </c>
    </row>
    <row r="460" spans="1:14" x14ac:dyDescent="0.35">
      <c r="A460">
        <v>95</v>
      </c>
      <c r="B460">
        <v>14067765</v>
      </c>
      <c r="C460" t="s">
        <v>273</v>
      </c>
      <c r="D460" t="s">
        <v>276</v>
      </c>
      <c r="E460" t="s">
        <v>277</v>
      </c>
      <c r="F460" t="s">
        <v>1131</v>
      </c>
      <c r="G460" t="s">
        <v>1132</v>
      </c>
      <c r="H460" t="s">
        <v>353</v>
      </c>
      <c r="I460" t="s">
        <v>354</v>
      </c>
      <c r="J460" t="s">
        <v>355</v>
      </c>
      <c r="K460" s="5">
        <v>152402.06</v>
      </c>
      <c r="L460" s="5">
        <v>0</v>
      </c>
      <c r="M460" s="5">
        <v>167964.17</v>
      </c>
      <c r="N460" s="5">
        <f>+Tabela2[[#This Row],[SREDSTVA MEHANIZMA]]+Tabela2[[#This Row],[DRUGI EU SKLADI]]+Tabela2[[#This Row],[NACIONALNI JAVNI VIRI]]</f>
        <v>320366.23</v>
      </c>
    </row>
    <row r="461" spans="1:14" x14ac:dyDescent="0.35">
      <c r="A461">
        <v>95</v>
      </c>
      <c r="B461">
        <v>14067765</v>
      </c>
      <c r="C461" t="s">
        <v>273</v>
      </c>
      <c r="D461" t="s">
        <v>256</v>
      </c>
      <c r="E461" t="s">
        <v>257</v>
      </c>
      <c r="F461" t="s">
        <v>1129</v>
      </c>
      <c r="G461" t="s">
        <v>1130</v>
      </c>
      <c r="H461" t="s">
        <v>258</v>
      </c>
      <c r="I461" t="s">
        <v>259</v>
      </c>
      <c r="J461" t="s">
        <v>13</v>
      </c>
      <c r="K461" s="5">
        <v>24733.4</v>
      </c>
      <c r="L461" s="5">
        <v>0</v>
      </c>
      <c r="M461" s="5">
        <v>0</v>
      </c>
      <c r="N461" s="5">
        <f>+Tabela2[[#This Row],[SREDSTVA MEHANIZMA]]+Tabela2[[#This Row],[DRUGI EU SKLADI]]+Tabela2[[#This Row],[NACIONALNI JAVNI VIRI]]</f>
        <v>24733.4</v>
      </c>
    </row>
    <row r="462" spans="1:14" x14ac:dyDescent="0.35">
      <c r="A462">
        <v>95</v>
      </c>
      <c r="B462">
        <v>14067765</v>
      </c>
      <c r="C462" t="s">
        <v>273</v>
      </c>
      <c r="D462" t="s">
        <v>644</v>
      </c>
      <c r="E462" t="s">
        <v>645</v>
      </c>
      <c r="F462" t="s">
        <v>1155</v>
      </c>
      <c r="G462" t="s">
        <v>1156</v>
      </c>
      <c r="H462" t="s">
        <v>654</v>
      </c>
      <c r="I462" t="s">
        <v>655</v>
      </c>
      <c r="J462" t="s">
        <v>208</v>
      </c>
      <c r="K462" s="5">
        <v>60081.97</v>
      </c>
      <c r="L462" s="5">
        <v>0</v>
      </c>
      <c r="M462" s="5">
        <v>0</v>
      </c>
      <c r="N462" s="5">
        <f>+Tabela2[[#This Row],[SREDSTVA MEHANIZMA]]+Tabela2[[#This Row],[DRUGI EU SKLADI]]+Tabela2[[#This Row],[NACIONALNI JAVNI VIRI]]</f>
        <v>60081.97</v>
      </c>
    </row>
    <row r="463" spans="1:14" x14ac:dyDescent="0.35">
      <c r="A463">
        <v>96</v>
      </c>
      <c r="B463">
        <v>15979873</v>
      </c>
      <c r="C463" t="s">
        <v>146</v>
      </c>
      <c r="D463" t="s">
        <v>122</v>
      </c>
      <c r="E463" t="s">
        <v>123</v>
      </c>
      <c r="F463" t="s">
        <v>1113</v>
      </c>
      <c r="G463" t="s">
        <v>1114</v>
      </c>
      <c r="H463" t="s">
        <v>147</v>
      </c>
      <c r="I463" t="s">
        <v>148</v>
      </c>
      <c r="J463" t="s">
        <v>149</v>
      </c>
      <c r="K463" s="5">
        <v>678417.59</v>
      </c>
      <c r="L463" s="5">
        <v>0</v>
      </c>
      <c r="M463" s="5">
        <v>2757543.31</v>
      </c>
      <c r="N463" s="5">
        <f>+Tabela2[[#This Row],[SREDSTVA MEHANIZMA]]+Tabela2[[#This Row],[DRUGI EU SKLADI]]+Tabela2[[#This Row],[NACIONALNI JAVNI VIRI]]</f>
        <v>3435960.9</v>
      </c>
    </row>
    <row r="464" spans="1:14" x14ac:dyDescent="0.35">
      <c r="A464">
        <v>97</v>
      </c>
      <c r="B464">
        <v>90522001</v>
      </c>
      <c r="C464" t="s">
        <v>269</v>
      </c>
      <c r="D464" t="s">
        <v>503</v>
      </c>
      <c r="E464" t="s">
        <v>504</v>
      </c>
      <c r="F464" t="s">
        <v>1147</v>
      </c>
      <c r="G464" t="s">
        <v>1148</v>
      </c>
      <c r="H464" t="s">
        <v>547</v>
      </c>
      <c r="I464" t="s">
        <v>548</v>
      </c>
      <c r="J464" t="s">
        <v>549</v>
      </c>
      <c r="K464" s="5">
        <v>120888</v>
      </c>
      <c r="L464" s="5">
        <v>0</v>
      </c>
      <c r="M464" s="5">
        <v>0</v>
      </c>
      <c r="N464" s="5">
        <f>+Tabela2[[#This Row],[SREDSTVA MEHANIZMA]]+Tabela2[[#This Row],[DRUGI EU SKLADI]]+Tabela2[[#This Row],[NACIONALNI JAVNI VIRI]]</f>
        <v>120888</v>
      </c>
    </row>
    <row r="465" spans="1:14" x14ac:dyDescent="0.35">
      <c r="A465">
        <v>97</v>
      </c>
      <c r="B465">
        <v>90522001</v>
      </c>
      <c r="C465" t="s">
        <v>269</v>
      </c>
      <c r="D465" t="s">
        <v>278</v>
      </c>
      <c r="E465" t="s">
        <v>279</v>
      </c>
      <c r="F465" t="s">
        <v>1184</v>
      </c>
      <c r="G465" t="s">
        <v>1193</v>
      </c>
      <c r="H465" t="s">
        <v>343</v>
      </c>
      <c r="I465" t="s">
        <v>344</v>
      </c>
      <c r="J465" t="s">
        <v>13</v>
      </c>
      <c r="K465" s="5">
        <v>534053.88</v>
      </c>
      <c r="L465" s="5">
        <v>0</v>
      </c>
      <c r="M465" s="5">
        <v>105799.83</v>
      </c>
      <c r="N465" s="5">
        <f>+Tabela2[[#This Row],[SREDSTVA MEHANIZMA]]+Tabela2[[#This Row],[DRUGI EU SKLADI]]+Tabela2[[#This Row],[NACIONALNI JAVNI VIRI]]</f>
        <v>639853.71</v>
      </c>
    </row>
    <row r="466" spans="1:14" x14ac:dyDescent="0.35">
      <c r="A466">
        <v>97</v>
      </c>
      <c r="B466">
        <v>90522001</v>
      </c>
      <c r="C466" t="s">
        <v>269</v>
      </c>
      <c r="D466" t="s">
        <v>284</v>
      </c>
      <c r="E466" t="s">
        <v>285</v>
      </c>
      <c r="F466" t="s">
        <v>1135</v>
      </c>
      <c r="G466" t="s">
        <v>1136</v>
      </c>
      <c r="H466" t="s">
        <v>362</v>
      </c>
      <c r="I466" t="s">
        <v>363</v>
      </c>
      <c r="J466" t="s">
        <v>136</v>
      </c>
      <c r="K466" s="5">
        <v>1000000</v>
      </c>
      <c r="L466" s="5">
        <v>0</v>
      </c>
      <c r="M466" s="5">
        <v>1646701.19</v>
      </c>
      <c r="N466" s="5">
        <f>+Tabela2[[#This Row],[SREDSTVA MEHANIZMA]]+Tabela2[[#This Row],[DRUGI EU SKLADI]]+Tabela2[[#This Row],[NACIONALNI JAVNI VIRI]]</f>
        <v>2646701.19</v>
      </c>
    </row>
    <row r="467" spans="1:14" x14ac:dyDescent="0.35">
      <c r="A467">
        <v>97</v>
      </c>
      <c r="B467">
        <v>90522001</v>
      </c>
      <c r="C467" t="s">
        <v>269</v>
      </c>
      <c r="D467" t="s">
        <v>256</v>
      </c>
      <c r="E467" t="s">
        <v>257</v>
      </c>
      <c r="F467" t="s">
        <v>1129</v>
      </c>
      <c r="G467" t="s">
        <v>1130</v>
      </c>
      <c r="H467" t="s">
        <v>258</v>
      </c>
      <c r="I467" t="s">
        <v>259</v>
      </c>
      <c r="J467" t="s">
        <v>13</v>
      </c>
      <c r="K467" s="5">
        <v>11200</v>
      </c>
      <c r="L467" s="5">
        <v>0</v>
      </c>
      <c r="M467" s="5">
        <v>0</v>
      </c>
      <c r="N467" s="5">
        <f>+Tabela2[[#This Row],[SREDSTVA MEHANIZMA]]+Tabela2[[#This Row],[DRUGI EU SKLADI]]+Tabela2[[#This Row],[NACIONALNI JAVNI VIRI]]</f>
        <v>11200</v>
      </c>
    </row>
    <row r="468" spans="1:14" x14ac:dyDescent="0.35">
      <c r="A468">
        <v>97</v>
      </c>
      <c r="B468">
        <v>90522001</v>
      </c>
      <c r="C468" t="s">
        <v>269</v>
      </c>
      <c r="D468" t="s">
        <v>471</v>
      </c>
      <c r="E468" t="s">
        <v>472</v>
      </c>
      <c r="F468" t="s">
        <v>1141</v>
      </c>
      <c r="G468" t="s">
        <v>1142</v>
      </c>
      <c r="H468" t="s">
        <v>473</v>
      </c>
      <c r="I468" t="s">
        <v>474</v>
      </c>
      <c r="J468" t="s">
        <v>17</v>
      </c>
      <c r="K468" s="5">
        <v>7200</v>
      </c>
      <c r="L468" s="5">
        <v>0</v>
      </c>
      <c r="M468" s="5">
        <v>0</v>
      </c>
      <c r="N468" s="5">
        <f>+Tabela2[[#This Row],[SREDSTVA MEHANIZMA]]+Tabela2[[#This Row],[DRUGI EU SKLADI]]+Tabela2[[#This Row],[NACIONALNI JAVNI VIRI]]</f>
        <v>7200</v>
      </c>
    </row>
    <row r="469" spans="1:14" x14ac:dyDescent="0.35">
      <c r="A469">
        <v>98</v>
      </c>
      <c r="B469">
        <v>55560822</v>
      </c>
      <c r="C469" t="s">
        <v>18</v>
      </c>
      <c r="D469" t="s">
        <v>11</v>
      </c>
      <c r="E469" t="s">
        <v>12</v>
      </c>
      <c r="F469" t="s">
        <v>1097</v>
      </c>
      <c r="G469" t="s">
        <v>1098</v>
      </c>
      <c r="H469" t="s">
        <v>15</v>
      </c>
      <c r="I469" t="s">
        <v>16</v>
      </c>
      <c r="J469" t="s">
        <v>17</v>
      </c>
      <c r="K469" s="5">
        <v>482874.95</v>
      </c>
      <c r="L469" s="5">
        <v>483080.62</v>
      </c>
      <c r="M469" s="5">
        <v>0</v>
      </c>
      <c r="N469" s="5">
        <f>+Tabela2[[#This Row],[SREDSTVA MEHANIZMA]]+Tabela2[[#This Row],[DRUGI EU SKLADI]]+Tabela2[[#This Row],[NACIONALNI JAVNI VIRI]]</f>
        <v>965955.57000000007</v>
      </c>
    </row>
    <row r="470" spans="1:14" x14ac:dyDescent="0.35">
      <c r="A470">
        <v>98</v>
      </c>
      <c r="B470">
        <v>55560822</v>
      </c>
      <c r="C470" t="s">
        <v>18</v>
      </c>
      <c r="D470" t="s">
        <v>806</v>
      </c>
      <c r="E470" t="s">
        <v>807</v>
      </c>
      <c r="F470" t="s">
        <v>1163</v>
      </c>
      <c r="G470" t="s">
        <v>1164</v>
      </c>
      <c r="H470" t="s">
        <v>1063</v>
      </c>
      <c r="I470" t="s">
        <v>1064</v>
      </c>
      <c r="J470" t="s">
        <v>17</v>
      </c>
      <c r="K470" s="5">
        <v>151751.84</v>
      </c>
      <c r="L470" s="5">
        <v>0</v>
      </c>
      <c r="M470" s="5">
        <v>0</v>
      </c>
      <c r="N470" s="5">
        <f>+Tabela2[[#This Row],[SREDSTVA MEHANIZMA]]+Tabela2[[#This Row],[DRUGI EU SKLADI]]+Tabela2[[#This Row],[NACIONALNI JAVNI VIRI]]</f>
        <v>151751.84</v>
      </c>
    </row>
    <row r="471" spans="1:14" x14ac:dyDescent="0.35">
      <c r="A471">
        <v>98</v>
      </c>
      <c r="B471">
        <v>55560822</v>
      </c>
      <c r="C471" t="s">
        <v>18</v>
      </c>
      <c r="D471" t="s">
        <v>137</v>
      </c>
      <c r="E471" t="s">
        <v>138</v>
      </c>
      <c r="F471" t="s">
        <v>1115</v>
      </c>
      <c r="G471" t="s">
        <v>1116</v>
      </c>
      <c r="H471" t="s">
        <v>1065</v>
      </c>
      <c r="I471" t="s">
        <v>1066</v>
      </c>
      <c r="J471" t="s">
        <v>17</v>
      </c>
      <c r="K471" s="5">
        <v>1269572.07</v>
      </c>
      <c r="L471" s="5">
        <v>0</v>
      </c>
      <c r="M471" s="5">
        <v>0</v>
      </c>
      <c r="N471" s="5">
        <f>+Tabela2[[#This Row],[SREDSTVA MEHANIZMA]]+Tabela2[[#This Row],[DRUGI EU SKLADI]]+Tabela2[[#This Row],[NACIONALNI JAVNI VIRI]]</f>
        <v>1269572.07</v>
      </c>
    </row>
    <row r="472" spans="1:14" x14ac:dyDescent="0.35">
      <c r="A472">
        <v>98</v>
      </c>
      <c r="B472">
        <v>55560822</v>
      </c>
      <c r="C472" t="s">
        <v>18</v>
      </c>
      <c r="D472" t="s">
        <v>137</v>
      </c>
      <c r="E472" t="s">
        <v>138</v>
      </c>
      <c r="F472" t="s">
        <v>1115</v>
      </c>
      <c r="G472" t="s">
        <v>1116</v>
      </c>
      <c r="H472" t="s">
        <v>1073</v>
      </c>
      <c r="I472" t="s">
        <v>1074</v>
      </c>
      <c r="J472" t="s">
        <v>17</v>
      </c>
      <c r="K472" s="5">
        <v>596519.44999999995</v>
      </c>
      <c r="L472" s="5">
        <v>0</v>
      </c>
      <c r="M472" s="5">
        <v>0</v>
      </c>
      <c r="N472" s="5">
        <f>+Tabela2[[#This Row],[SREDSTVA MEHANIZMA]]+Tabela2[[#This Row],[DRUGI EU SKLADI]]+Tabela2[[#This Row],[NACIONALNI JAVNI VIRI]]</f>
        <v>596519.44999999995</v>
      </c>
    </row>
    <row r="473" spans="1:14" x14ac:dyDescent="0.35">
      <c r="A473">
        <v>98</v>
      </c>
      <c r="B473">
        <v>55560822</v>
      </c>
      <c r="C473" t="s">
        <v>18</v>
      </c>
      <c r="D473" t="s">
        <v>931</v>
      </c>
      <c r="E473" t="s">
        <v>932</v>
      </c>
      <c r="F473" t="s">
        <v>1175</v>
      </c>
      <c r="G473" t="s">
        <v>1176</v>
      </c>
      <c r="H473" t="s">
        <v>933</v>
      </c>
      <c r="I473" t="s">
        <v>934</v>
      </c>
      <c r="J473" t="s">
        <v>935</v>
      </c>
      <c r="K473" s="5">
        <v>436934.22000000003</v>
      </c>
      <c r="L473" s="5">
        <v>0</v>
      </c>
      <c r="M473" s="5">
        <v>0</v>
      </c>
      <c r="N473" s="5">
        <f>+Tabela2[[#This Row],[SREDSTVA MEHANIZMA]]+Tabela2[[#This Row],[DRUGI EU SKLADI]]+Tabela2[[#This Row],[NACIONALNI JAVNI VIRI]]</f>
        <v>436934.22000000003</v>
      </c>
    </row>
    <row r="474" spans="1:14" x14ac:dyDescent="0.35">
      <c r="A474">
        <v>99</v>
      </c>
      <c r="B474">
        <v>61623059</v>
      </c>
      <c r="C474" t="s">
        <v>106</v>
      </c>
      <c r="D474" t="s">
        <v>503</v>
      </c>
      <c r="E474" t="s">
        <v>504</v>
      </c>
      <c r="F474" t="s">
        <v>1147</v>
      </c>
      <c r="G474" t="s">
        <v>1148</v>
      </c>
      <c r="H474" t="s">
        <v>567</v>
      </c>
      <c r="I474" t="s">
        <v>568</v>
      </c>
      <c r="J474" t="s">
        <v>1213</v>
      </c>
      <c r="K474" s="5">
        <v>72824.800000000003</v>
      </c>
      <c r="L474" s="5">
        <v>0</v>
      </c>
      <c r="M474" s="5">
        <v>52451.25</v>
      </c>
      <c r="N474" s="5">
        <f>+Tabela2[[#This Row],[SREDSTVA MEHANIZMA]]+Tabela2[[#This Row],[DRUGI EU SKLADI]]+Tabela2[[#This Row],[NACIONALNI JAVNI VIRI]]</f>
        <v>125276.05</v>
      </c>
    </row>
    <row r="475" spans="1:14" x14ac:dyDescent="0.35">
      <c r="A475">
        <v>99</v>
      </c>
      <c r="B475">
        <v>61623059</v>
      </c>
      <c r="C475" t="s">
        <v>106</v>
      </c>
      <c r="D475" t="s">
        <v>284</v>
      </c>
      <c r="E475" t="s">
        <v>285</v>
      </c>
      <c r="F475" t="s">
        <v>1135</v>
      </c>
      <c r="G475" t="s">
        <v>1136</v>
      </c>
      <c r="H475" t="s">
        <v>420</v>
      </c>
      <c r="I475" t="s">
        <v>421</v>
      </c>
      <c r="J475" t="s">
        <v>109</v>
      </c>
      <c r="K475" s="5">
        <v>341360.14</v>
      </c>
      <c r="L475" s="5">
        <v>0</v>
      </c>
      <c r="M475" s="5">
        <v>212163.82</v>
      </c>
      <c r="N475" s="5">
        <f>+Tabela2[[#This Row],[SREDSTVA MEHANIZMA]]+Tabela2[[#This Row],[DRUGI EU SKLADI]]+Tabela2[[#This Row],[NACIONALNI JAVNI VIRI]]</f>
        <v>553523.96</v>
      </c>
    </row>
    <row r="476" spans="1:14" x14ac:dyDescent="0.35">
      <c r="A476">
        <v>99</v>
      </c>
      <c r="B476">
        <v>61623059</v>
      </c>
      <c r="C476" t="s">
        <v>106</v>
      </c>
      <c r="D476" t="s">
        <v>276</v>
      </c>
      <c r="E476" t="s">
        <v>277</v>
      </c>
      <c r="F476" t="s">
        <v>1183</v>
      </c>
      <c r="G476" t="s">
        <v>1192</v>
      </c>
      <c r="H476" t="s">
        <v>398</v>
      </c>
      <c r="I476" t="s">
        <v>399</v>
      </c>
      <c r="J476" t="s">
        <v>109</v>
      </c>
      <c r="K476" s="5">
        <v>171282.94</v>
      </c>
      <c r="L476" s="5">
        <v>0</v>
      </c>
      <c r="M476" s="5">
        <v>0</v>
      </c>
      <c r="N476" s="5">
        <f>+Tabela2[[#This Row],[SREDSTVA MEHANIZMA]]+Tabela2[[#This Row],[DRUGI EU SKLADI]]+Tabela2[[#This Row],[NACIONALNI JAVNI VIRI]]</f>
        <v>171282.94</v>
      </c>
    </row>
    <row r="477" spans="1:14" x14ac:dyDescent="0.35">
      <c r="A477">
        <v>99</v>
      </c>
      <c r="B477">
        <v>61623059</v>
      </c>
      <c r="C477" t="s">
        <v>106</v>
      </c>
      <c r="D477" t="s">
        <v>256</v>
      </c>
      <c r="E477" t="s">
        <v>257</v>
      </c>
      <c r="F477" t="s">
        <v>1129</v>
      </c>
      <c r="G477" t="s">
        <v>1130</v>
      </c>
      <c r="H477" t="s">
        <v>258</v>
      </c>
      <c r="I477" t="s">
        <v>259</v>
      </c>
      <c r="J477" t="s">
        <v>13</v>
      </c>
      <c r="K477" s="5">
        <v>19000</v>
      </c>
      <c r="L477" s="5">
        <v>0</v>
      </c>
      <c r="M477" s="5">
        <v>0</v>
      </c>
      <c r="N477" s="5">
        <f>+Tabela2[[#This Row],[SREDSTVA MEHANIZMA]]+Tabela2[[#This Row],[DRUGI EU SKLADI]]+Tabela2[[#This Row],[NACIONALNI JAVNI VIRI]]</f>
        <v>19000</v>
      </c>
    </row>
    <row r="478" spans="1:14" x14ac:dyDescent="0.35">
      <c r="A478">
        <v>99</v>
      </c>
      <c r="B478">
        <v>61623059</v>
      </c>
      <c r="C478" t="s">
        <v>106</v>
      </c>
      <c r="D478" t="s">
        <v>38</v>
      </c>
      <c r="E478" t="s">
        <v>39</v>
      </c>
      <c r="F478" t="s">
        <v>1101</v>
      </c>
      <c r="G478" t="s">
        <v>1102</v>
      </c>
      <c r="H478" t="s">
        <v>107</v>
      </c>
      <c r="I478" t="s">
        <v>108</v>
      </c>
      <c r="J478" t="s">
        <v>109</v>
      </c>
      <c r="K478" s="5">
        <v>1300000</v>
      </c>
      <c r="L478" s="5">
        <v>0</v>
      </c>
      <c r="M478" s="5">
        <v>1214772.94</v>
      </c>
      <c r="N478" s="5">
        <f>+Tabela2[[#This Row],[SREDSTVA MEHANIZMA]]+Tabela2[[#This Row],[DRUGI EU SKLADI]]+Tabela2[[#This Row],[NACIONALNI JAVNI VIRI]]</f>
        <v>2514772.94</v>
      </c>
    </row>
    <row r="479" spans="1:14" x14ac:dyDescent="0.35">
      <c r="A479">
        <v>100</v>
      </c>
      <c r="B479">
        <v>72914505</v>
      </c>
      <c r="C479" t="s">
        <v>331</v>
      </c>
      <c r="D479" t="s">
        <v>300</v>
      </c>
      <c r="E479" t="s">
        <v>301</v>
      </c>
      <c r="F479" t="s">
        <v>1137</v>
      </c>
      <c r="G479" t="s">
        <v>1138</v>
      </c>
      <c r="H479" t="s">
        <v>332</v>
      </c>
      <c r="I479" t="s">
        <v>333</v>
      </c>
      <c r="J479" t="s">
        <v>24</v>
      </c>
      <c r="K479" s="5">
        <v>343016.01</v>
      </c>
      <c r="L479" s="5">
        <v>0</v>
      </c>
      <c r="M479" s="5">
        <v>343016.02</v>
      </c>
      <c r="N479" s="5">
        <f>+Tabela2[[#This Row],[SREDSTVA MEHANIZMA]]+Tabela2[[#This Row],[DRUGI EU SKLADI]]+Tabela2[[#This Row],[NACIONALNI JAVNI VIRI]]</f>
        <v>686032.03</v>
      </c>
    </row>
    <row r="480" spans="1:14" x14ac:dyDescent="0.35">
      <c r="A480">
        <v>100</v>
      </c>
      <c r="B480">
        <v>72914505</v>
      </c>
      <c r="C480" t="s">
        <v>331</v>
      </c>
      <c r="D480" t="s">
        <v>300</v>
      </c>
      <c r="E480" t="s">
        <v>301</v>
      </c>
      <c r="F480" t="s">
        <v>1137</v>
      </c>
      <c r="G480" t="s">
        <v>1138</v>
      </c>
      <c r="H480" t="s">
        <v>679</v>
      </c>
      <c r="I480" t="s">
        <v>680</v>
      </c>
      <c r="J480" t="s">
        <v>24</v>
      </c>
      <c r="K480" s="5">
        <v>538574.88</v>
      </c>
      <c r="L480" s="5">
        <v>0</v>
      </c>
      <c r="M480" s="5">
        <v>538574.88</v>
      </c>
      <c r="N480" s="5">
        <f>+Tabela2[[#This Row],[SREDSTVA MEHANIZMA]]+Tabela2[[#This Row],[DRUGI EU SKLADI]]+Tabela2[[#This Row],[NACIONALNI JAVNI VIRI]]</f>
        <v>1077149.76</v>
      </c>
    </row>
    <row r="481" spans="1:14" x14ac:dyDescent="0.35">
      <c r="A481">
        <v>100</v>
      </c>
      <c r="B481">
        <v>72914505</v>
      </c>
      <c r="C481" t="s">
        <v>331</v>
      </c>
      <c r="D481" t="s">
        <v>300</v>
      </c>
      <c r="E481" t="s">
        <v>301</v>
      </c>
      <c r="F481" t="s">
        <v>1137</v>
      </c>
      <c r="G481" t="s">
        <v>1138</v>
      </c>
      <c r="H481" t="s">
        <v>720</v>
      </c>
      <c r="I481" t="s">
        <v>721</v>
      </c>
      <c r="J481" t="s">
        <v>24</v>
      </c>
      <c r="K481" s="5">
        <v>410087.39</v>
      </c>
      <c r="L481" s="5">
        <v>0</v>
      </c>
      <c r="M481" s="5">
        <v>501136.56</v>
      </c>
      <c r="N481" s="5">
        <f>+Tabela2[[#This Row],[SREDSTVA MEHANIZMA]]+Tabela2[[#This Row],[DRUGI EU SKLADI]]+Tabela2[[#This Row],[NACIONALNI JAVNI VIRI]]</f>
        <v>911223.95</v>
      </c>
    </row>
    <row r="482" spans="1:14" x14ac:dyDescent="0.35">
      <c r="A482">
        <v>100</v>
      </c>
      <c r="B482">
        <v>72914505</v>
      </c>
      <c r="C482" t="s">
        <v>331</v>
      </c>
      <c r="D482" t="s">
        <v>300</v>
      </c>
      <c r="E482" t="s">
        <v>301</v>
      </c>
      <c r="F482" t="s">
        <v>1137</v>
      </c>
      <c r="G482" t="s">
        <v>1138</v>
      </c>
      <c r="H482" t="s">
        <v>722</v>
      </c>
      <c r="I482" t="s">
        <v>723</v>
      </c>
      <c r="J482" t="s">
        <v>24</v>
      </c>
      <c r="K482" s="5">
        <v>323543.89</v>
      </c>
      <c r="L482" s="5">
        <v>0</v>
      </c>
      <c r="M482" s="5">
        <v>323543.90000000002</v>
      </c>
      <c r="N482" s="5">
        <f>+Tabela2[[#This Row],[SREDSTVA MEHANIZMA]]+Tabela2[[#This Row],[DRUGI EU SKLADI]]+Tabela2[[#This Row],[NACIONALNI JAVNI VIRI]]</f>
        <v>647087.79</v>
      </c>
    </row>
    <row r="483" spans="1:14" x14ac:dyDescent="0.35">
      <c r="A483" t="s">
        <v>1211</v>
      </c>
      <c r="K483" s="5">
        <f>SUBTOTAL(109,Tabela2[SREDSTVA MEHANIZMA])</f>
        <v>1370137536.9200001</v>
      </c>
      <c r="L483" s="5">
        <f>SUBTOTAL(109,Tabela2[DRUGI EU SKLADI])</f>
        <v>1220891.1000000001</v>
      </c>
      <c r="M483" s="5">
        <f>SUBTOTAL(109,Tabela2[NACIONALNI JAVNI VIRI])</f>
        <v>596324993.98000002</v>
      </c>
      <c r="N483" s="5">
        <f>SUBTOTAL(109,Tabela2[SKUPAJ JAVNI VIRI])</f>
        <v>1967683422.0000002</v>
      </c>
    </row>
  </sheetData>
  <conditionalFormatting sqref="AA1:AA1048576 AC1:AC1048576 AE1:AE1048576">
    <cfRule type="containsText" dxfId="0" priority="2" operator="containsText" text="FALSE">
      <formula>NOT(ISERROR(SEARCH("FALSE",AA1)))</formula>
    </cfRule>
  </conditionalFormatting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100 KP_sept.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Author</dc:creator>
  <cp:lastModifiedBy>Author</cp:lastModifiedBy>
  <dcterms:created xsi:type="dcterms:W3CDTF">2026-10-09T10:35:44Z</dcterms:created>
  <dcterms:modified xsi:type="dcterms:W3CDTF">2026-10-23T06:00:15Z</dcterms:modified>
</cp:coreProperties>
</file>