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vnikard\AppData\Local\Microsoft\Windows\INetCache\Content.Outlook\S57HNBA5\"/>
    </mc:Choice>
  </mc:AlternateContent>
  <xr:revisionPtr revIDLastSave="0" documentId="13_ncr:1_{673C793C-820A-43C9-A54B-698C25579131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NOVEMBER 2021" sheetId="12" state="hidden" r:id="rId1"/>
    <sheet name="FURS" sheetId="19" r:id="rId2"/>
    <sheet name="GRAF_1" sheetId="21" state="hidden" r:id="rId3"/>
    <sheet name="GRAF_2_3" sheetId="22" state="hidden" r:id="rId4"/>
    <sheet name="tabele za tekst" sheetId="24" state="hidden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5" i="12" l="1"/>
  <c r="D44" i="12"/>
  <c r="E18" i="12" l="1"/>
  <c r="K18" i="12" s="1"/>
  <c r="E19" i="12"/>
  <c r="K19" i="12" s="1"/>
  <c r="D18" i="12"/>
  <c r="J18" i="12" s="1"/>
  <c r="D19" i="12"/>
  <c r="J19" i="12" s="1"/>
  <c r="L19" i="12" l="1"/>
  <c r="F19" i="12"/>
  <c r="L18" i="12"/>
  <c r="F18" i="12"/>
  <c r="H73" i="12" l="1"/>
  <c r="H72" i="12"/>
  <c r="H70" i="12"/>
  <c r="G73" i="12"/>
  <c r="G72" i="12"/>
  <c r="G70" i="12"/>
  <c r="E73" i="12"/>
  <c r="E72" i="12"/>
  <c r="E70" i="12"/>
  <c r="D73" i="12"/>
  <c r="D72" i="12"/>
  <c r="D70" i="12"/>
  <c r="J70" i="12" l="1"/>
  <c r="G74" i="12"/>
  <c r="K72" i="12"/>
  <c r="J72" i="12"/>
  <c r="K73" i="12"/>
  <c r="D74" i="12"/>
  <c r="K70" i="12"/>
  <c r="J73" i="12"/>
  <c r="E74" i="12"/>
  <c r="H74" i="12"/>
  <c r="J74" i="12" l="1"/>
  <c r="K74" i="12"/>
  <c r="H45" i="12" l="1"/>
  <c r="H44" i="12"/>
  <c r="H63" i="12" l="1"/>
  <c r="H60" i="12"/>
  <c r="H59" i="12"/>
  <c r="H53" i="12"/>
  <c r="H52" i="12"/>
  <c r="H49" i="12"/>
  <c r="H50" i="12"/>
  <c r="H48" i="12"/>
  <c r="H42" i="12"/>
  <c r="H41" i="12"/>
  <c r="G63" i="12"/>
  <c r="G60" i="12"/>
  <c r="G59" i="12"/>
  <c r="G53" i="12"/>
  <c r="G52" i="12"/>
  <c r="G49" i="12"/>
  <c r="G50" i="12"/>
  <c r="G48" i="12"/>
  <c r="G45" i="12"/>
  <c r="G44" i="12"/>
  <c r="G42" i="12"/>
  <c r="G41" i="12"/>
  <c r="E41" i="12" l="1"/>
  <c r="E42" i="12"/>
  <c r="D41" i="12"/>
  <c r="D42" i="12"/>
  <c r="H15" i="21" l="1"/>
  <c r="H12" i="21"/>
  <c r="G15" i="21"/>
  <c r="G12" i="21"/>
  <c r="E15" i="21"/>
  <c r="E14" i="21"/>
  <c r="E13" i="21"/>
  <c r="E12" i="21"/>
  <c r="D15" i="21"/>
  <c r="D14" i="21"/>
  <c r="D13" i="21"/>
  <c r="D12" i="21"/>
  <c r="D4" i="21" l="1"/>
  <c r="E7" i="21" l="1"/>
  <c r="E6" i="21"/>
  <c r="E5" i="21"/>
  <c r="E4" i="21"/>
  <c r="D7" i="21"/>
  <c r="D6" i="21"/>
  <c r="D5" i="21"/>
  <c r="E16" i="21"/>
  <c r="D16" i="21"/>
  <c r="F7" i="21" l="1"/>
  <c r="F6" i="21"/>
  <c r="F4" i="21"/>
  <c r="H16" i="21"/>
  <c r="G16" i="21"/>
  <c r="F5" i="21" l="1"/>
  <c r="E8" i="21"/>
  <c r="D8" i="21"/>
  <c r="F8" i="21" l="1"/>
  <c r="E67" i="12" l="1"/>
  <c r="E68" i="12"/>
  <c r="E69" i="12"/>
  <c r="E66" i="12"/>
  <c r="E62" i="12"/>
  <c r="E61" i="12" s="1"/>
  <c r="E63" i="12"/>
  <c r="E57" i="12"/>
  <c r="E58" i="12"/>
  <c r="E59" i="12"/>
  <c r="E60" i="12"/>
  <c r="E56" i="12"/>
  <c r="E53" i="12"/>
  <c r="E47" i="12"/>
  <c r="E48" i="12"/>
  <c r="E49" i="12"/>
  <c r="E50" i="12"/>
  <c r="E46" i="12"/>
  <c r="E40" i="12"/>
  <c r="E39" i="12"/>
  <c r="E30" i="12"/>
  <c r="E31" i="12"/>
  <c r="E32" i="12"/>
  <c r="E33" i="12"/>
  <c r="E34" i="12"/>
  <c r="E35" i="12"/>
  <c r="E29" i="12"/>
  <c r="E27" i="12"/>
  <c r="E23" i="12"/>
  <c r="E24" i="12"/>
  <c r="E25" i="12"/>
  <c r="E22" i="12"/>
  <c r="E13" i="12"/>
  <c r="E14" i="12"/>
  <c r="E15" i="12"/>
  <c r="E16" i="12"/>
  <c r="E17" i="12"/>
  <c r="E20" i="12"/>
  <c r="K20" i="12" s="1"/>
  <c r="E12" i="12"/>
  <c r="D67" i="12"/>
  <c r="D68" i="12"/>
  <c r="D69" i="12"/>
  <c r="D66" i="12"/>
  <c r="D62" i="12"/>
  <c r="D61" i="12" s="1"/>
  <c r="D63" i="12"/>
  <c r="D59" i="12"/>
  <c r="D60" i="12"/>
  <c r="D57" i="12"/>
  <c r="D58" i="12"/>
  <c r="D56" i="12"/>
  <c r="D53" i="12"/>
  <c r="D47" i="12"/>
  <c r="D48" i="12"/>
  <c r="D49" i="12"/>
  <c r="D50" i="12"/>
  <c r="D46" i="12"/>
  <c r="D40" i="12"/>
  <c r="D39" i="12"/>
  <c r="D30" i="12"/>
  <c r="D31" i="12"/>
  <c r="D32" i="12"/>
  <c r="D33" i="12"/>
  <c r="D34" i="12"/>
  <c r="D35" i="12"/>
  <c r="D29" i="12"/>
  <c r="D27" i="12"/>
  <c r="D23" i="12"/>
  <c r="D24" i="12"/>
  <c r="D25" i="12"/>
  <c r="D22" i="12"/>
  <c r="D13" i="12"/>
  <c r="D14" i="12"/>
  <c r="D15" i="12"/>
  <c r="D16" i="12"/>
  <c r="D17" i="12"/>
  <c r="D20" i="12"/>
  <c r="D12" i="12"/>
  <c r="F20" i="12" l="1"/>
  <c r="F73" i="12" l="1"/>
  <c r="E65" i="12" l="1"/>
  <c r="E64" i="12" s="1"/>
  <c r="E55" i="12"/>
  <c r="E51" i="12"/>
  <c r="E43" i="12"/>
  <c r="E38" i="12"/>
  <c r="E37" i="12" s="1"/>
  <c r="E28" i="12"/>
  <c r="E26" i="12"/>
  <c r="E21" i="12"/>
  <c r="E11" i="12"/>
  <c r="D65" i="12"/>
  <c r="D64" i="12" s="1"/>
  <c r="D55" i="12"/>
  <c r="D51" i="12"/>
  <c r="D43" i="12"/>
  <c r="D38" i="12"/>
  <c r="D37" i="12" s="1"/>
  <c r="D28" i="12"/>
  <c r="D26" i="12"/>
  <c r="D21" i="12"/>
  <c r="D11" i="12"/>
  <c r="E10" i="12" l="1"/>
  <c r="E9" i="12" s="1"/>
  <c r="D10" i="12"/>
  <c r="D9" i="12" s="1"/>
  <c r="E54" i="12"/>
  <c r="E36" i="12"/>
  <c r="D54" i="12"/>
  <c r="D36" i="12"/>
  <c r="E8" i="12" l="1"/>
  <c r="E71" i="12" s="1"/>
  <c r="E75" i="12" s="1"/>
  <c r="D8" i="12"/>
  <c r="D71" i="12" s="1"/>
  <c r="D75" i="12" s="1"/>
  <c r="F8" i="12" l="1"/>
  <c r="K9" i="12" l="1"/>
  <c r="K10" i="12"/>
  <c r="K11" i="12"/>
  <c r="K12" i="12"/>
  <c r="K13" i="12"/>
  <c r="K14" i="12"/>
  <c r="K15" i="12"/>
  <c r="K16" i="12"/>
  <c r="K17" i="12"/>
  <c r="K21" i="12"/>
  <c r="K22" i="12"/>
  <c r="K23" i="12"/>
  <c r="K24" i="12"/>
  <c r="K25" i="12"/>
  <c r="K26" i="12"/>
  <c r="K27" i="12"/>
  <c r="K28" i="12"/>
  <c r="K29" i="12"/>
  <c r="K30" i="12"/>
  <c r="K31" i="12"/>
  <c r="K32" i="12"/>
  <c r="K33" i="12"/>
  <c r="K34" i="12"/>
  <c r="K35" i="12"/>
  <c r="K38" i="12"/>
  <c r="K39" i="12"/>
  <c r="K40" i="12"/>
  <c r="K42" i="12"/>
  <c r="K44" i="12"/>
  <c r="K46" i="12"/>
  <c r="K47" i="12"/>
  <c r="K50" i="12"/>
  <c r="K53" i="12"/>
  <c r="K55" i="12"/>
  <c r="K56" i="12"/>
  <c r="K57" i="12"/>
  <c r="K58" i="12"/>
  <c r="K59" i="12"/>
  <c r="K60" i="12"/>
  <c r="K64" i="12"/>
  <c r="K65" i="12"/>
  <c r="K66" i="12"/>
  <c r="K67" i="12"/>
  <c r="K68" i="12"/>
  <c r="K69" i="12"/>
  <c r="J9" i="12"/>
  <c r="J10" i="12"/>
  <c r="J11" i="12"/>
  <c r="J12" i="12"/>
  <c r="J13" i="12"/>
  <c r="J14" i="12"/>
  <c r="J15" i="12"/>
  <c r="J16" i="12"/>
  <c r="J17" i="12"/>
  <c r="J20" i="12"/>
  <c r="J21" i="12"/>
  <c r="J22" i="12"/>
  <c r="J23" i="12"/>
  <c r="J24" i="12"/>
  <c r="J25" i="12"/>
  <c r="J26" i="12"/>
  <c r="J27" i="12"/>
  <c r="J28" i="12"/>
  <c r="J29" i="12"/>
  <c r="J30" i="12"/>
  <c r="J31" i="12"/>
  <c r="J32" i="12"/>
  <c r="J33" i="12"/>
  <c r="J34" i="12"/>
  <c r="J35" i="12"/>
  <c r="J38" i="12"/>
  <c r="J39" i="12"/>
  <c r="J40" i="12"/>
  <c r="J44" i="12"/>
  <c r="J46" i="12"/>
  <c r="J47" i="12"/>
  <c r="J50" i="12"/>
  <c r="J53" i="12"/>
  <c r="J55" i="12"/>
  <c r="J56" i="12"/>
  <c r="J57" i="12"/>
  <c r="J58" i="12"/>
  <c r="J59" i="12"/>
  <c r="J60" i="12"/>
  <c r="J64" i="12"/>
  <c r="J65" i="12"/>
  <c r="J66" i="12"/>
  <c r="J67" i="12"/>
  <c r="J68" i="12"/>
  <c r="J69" i="12"/>
  <c r="I74" i="12"/>
  <c r="I60" i="12"/>
  <c r="I59" i="12"/>
  <c r="I53" i="12"/>
  <c r="I50" i="12"/>
  <c r="I44" i="12"/>
  <c r="F9" i="12"/>
  <c r="F10" i="12"/>
  <c r="F11" i="12"/>
  <c r="F12" i="12"/>
  <c r="F13" i="12"/>
  <c r="F14" i="12"/>
  <c r="F15" i="12"/>
  <c r="F16" i="12"/>
  <c r="F17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34" i="12"/>
  <c r="F35" i="12"/>
  <c r="F36" i="12"/>
  <c r="F37" i="12"/>
  <c r="F38" i="12"/>
  <c r="F39" i="12"/>
  <c r="F40" i="12"/>
  <c r="F41" i="12"/>
  <c r="F42" i="12"/>
  <c r="F43" i="12"/>
  <c r="F44" i="12"/>
  <c r="F45" i="12"/>
  <c r="F46" i="12"/>
  <c r="F47" i="12"/>
  <c r="F48" i="12"/>
  <c r="F49" i="12"/>
  <c r="F50" i="12"/>
  <c r="F51" i="12"/>
  <c r="F52" i="12"/>
  <c r="F53" i="12"/>
  <c r="F54" i="12"/>
  <c r="F55" i="12"/>
  <c r="F56" i="12"/>
  <c r="F57" i="12"/>
  <c r="F58" i="12"/>
  <c r="F59" i="12"/>
  <c r="F60" i="12"/>
  <c r="F61" i="12"/>
  <c r="F62" i="12"/>
  <c r="F63" i="12"/>
  <c r="F64" i="12"/>
  <c r="F65" i="12"/>
  <c r="F66" i="12"/>
  <c r="F67" i="12"/>
  <c r="F68" i="12"/>
  <c r="F69" i="12"/>
  <c r="F70" i="12"/>
  <c r="F71" i="12"/>
  <c r="F72" i="12"/>
  <c r="F74" i="12"/>
  <c r="F75" i="12"/>
  <c r="L20" i="12" l="1"/>
  <c r="D17" i="24"/>
  <c r="G17" i="24"/>
  <c r="L9" i="12"/>
  <c r="L28" i="12"/>
  <c r="L10" i="12"/>
  <c r="L38" i="12"/>
  <c r="L55" i="12"/>
  <c r="L65" i="12"/>
  <c r="L26" i="12"/>
  <c r="L64" i="12"/>
  <c r="L21" i="12"/>
  <c r="L11" i="12"/>
  <c r="L74" i="12"/>
  <c r="L69" i="12"/>
  <c r="L67" i="12"/>
  <c r="L60" i="12"/>
  <c r="L58" i="12"/>
  <c r="L56" i="12"/>
  <c r="L50" i="12"/>
  <c r="L46" i="12"/>
  <c r="L44" i="12"/>
  <c r="L40" i="12"/>
  <c r="L34" i="12"/>
  <c r="L32" i="12"/>
  <c r="L30" i="12"/>
  <c r="L24" i="12"/>
  <c r="L22" i="12"/>
  <c r="L16" i="12"/>
  <c r="L14" i="12"/>
  <c r="L12" i="12"/>
  <c r="L68" i="12"/>
  <c r="L66" i="12"/>
  <c r="L59" i="12"/>
  <c r="L57" i="12"/>
  <c r="L53" i="12"/>
  <c r="L47" i="12"/>
  <c r="L39" i="12"/>
  <c r="L35" i="12"/>
  <c r="L33" i="12"/>
  <c r="L31" i="12"/>
  <c r="L29" i="12"/>
  <c r="L27" i="12"/>
  <c r="L25" i="12"/>
  <c r="L23" i="12"/>
  <c r="L17" i="12"/>
  <c r="L15" i="12"/>
  <c r="L13" i="12"/>
  <c r="G51" i="24" l="1"/>
  <c r="G33" i="24"/>
  <c r="D11" i="24"/>
  <c r="D27" i="24"/>
  <c r="G53" i="24"/>
  <c r="D8" i="24"/>
  <c r="D44" i="24"/>
  <c r="D53" i="24"/>
  <c r="G52" i="24"/>
  <c r="G27" i="24"/>
  <c r="G43" i="24"/>
  <c r="D54" i="24"/>
  <c r="G34" i="24"/>
  <c r="D46" i="24"/>
  <c r="D34" i="24"/>
  <c r="G45" i="24"/>
  <c r="G9" i="24"/>
  <c r="G44" i="24"/>
  <c r="G7" i="24"/>
  <c r="D9" i="24"/>
  <c r="D45" i="24"/>
  <c r="D33" i="24"/>
  <c r="D51" i="24"/>
  <c r="G8" i="24"/>
  <c r="D7" i="24"/>
  <c r="D43" i="24"/>
  <c r="G11" i="24"/>
  <c r="G26" i="24"/>
  <c r="G46" i="24"/>
  <c r="G10" i="24"/>
  <c r="D10" i="24"/>
  <c r="D26" i="24"/>
  <c r="G37" i="24"/>
  <c r="G36" i="24"/>
  <c r="G35" i="24"/>
  <c r="G31" i="24"/>
  <c r="G32" i="24"/>
  <c r="G28" i="24"/>
  <c r="G29" i="24"/>
  <c r="D37" i="24"/>
  <c r="D31" i="24"/>
  <c r="E29" i="24"/>
  <c r="E31" i="24"/>
  <c r="H32" i="24"/>
  <c r="H31" i="24"/>
  <c r="H28" i="24"/>
  <c r="I28" i="24" s="1"/>
  <c r="H29" i="24"/>
  <c r="H54" i="24"/>
  <c r="H52" i="24"/>
  <c r="I52" i="24" s="1"/>
  <c r="H51" i="24"/>
  <c r="H53" i="24"/>
  <c r="H36" i="24"/>
  <c r="H37" i="24"/>
  <c r="H34" i="24"/>
  <c r="H33" i="24"/>
  <c r="H35" i="24"/>
  <c r="H26" i="24"/>
  <c r="H27" i="24"/>
  <c r="I27" i="24" s="1"/>
  <c r="H46" i="24"/>
  <c r="H44" i="24"/>
  <c r="H45" i="24"/>
  <c r="H43" i="24"/>
  <c r="H8" i="24"/>
  <c r="H17" i="24"/>
  <c r="I17" i="24" s="1"/>
  <c r="H7" i="24"/>
  <c r="H11" i="24"/>
  <c r="H10" i="24"/>
  <c r="H9" i="24"/>
  <c r="I9" i="24" s="1"/>
  <c r="E53" i="24"/>
  <c r="E51" i="24"/>
  <c r="E52" i="24"/>
  <c r="E54" i="24"/>
  <c r="E37" i="24"/>
  <c r="E34" i="24"/>
  <c r="E33" i="24"/>
  <c r="E27" i="24"/>
  <c r="E26" i="24"/>
  <c r="E44" i="24"/>
  <c r="E46" i="24"/>
  <c r="F46" i="24" s="1"/>
  <c r="E45" i="24"/>
  <c r="F45" i="24" s="1"/>
  <c r="E43" i="24"/>
  <c r="E11" i="24"/>
  <c r="E8" i="24"/>
  <c r="E9" i="24"/>
  <c r="E7" i="24"/>
  <c r="E17" i="24"/>
  <c r="F17" i="24" s="1"/>
  <c r="E10" i="24"/>
  <c r="G54" i="24"/>
  <c r="D52" i="24"/>
  <c r="K48" i="12"/>
  <c r="I73" i="12"/>
  <c r="G25" i="24" l="1"/>
  <c r="F8" i="24"/>
  <c r="F26" i="24"/>
  <c r="I45" i="24"/>
  <c r="F33" i="24"/>
  <c r="I10" i="24"/>
  <c r="G24" i="24"/>
  <c r="F34" i="24"/>
  <c r="D6" i="24"/>
  <c r="D5" i="24" s="1"/>
  <c r="D50" i="24"/>
  <c r="F11" i="24"/>
  <c r="F54" i="24"/>
  <c r="F51" i="24"/>
  <c r="I8" i="24"/>
  <c r="G6" i="24"/>
  <c r="G5" i="24" s="1"/>
  <c r="I11" i="24"/>
  <c r="I7" i="24"/>
  <c r="I32" i="24"/>
  <c r="I46" i="24"/>
  <c r="I43" i="24"/>
  <c r="D42" i="24"/>
  <c r="G30" i="24"/>
  <c r="G42" i="24"/>
  <c r="D25" i="24"/>
  <c r="F27" i="24"/>
  <c r="F53" i="24"/>
  <c r="I44" i="24"/>
  <c r="I26" i="24"/>
  <c r="I33" i="24"/>
  <c r="E6" i="24"/>
  <c r="E5" i="24" s="1"/>
  <c r="F44" i="24"/>
  <c r="F9" i="24"/>
  <c r="I51" i="24"/>
  <c r="F10" i="24"/>
  <c r="I34" i="24"/>
  <c r="I53" i="24"/>
  <c r="E39" i="22"/>
  <c r="E8" i="22"/>
  <c r="I29" i="24"/>
  <c r="F43" i="24"/>
  <c r="I37" i="24"/>
  <c r="I36" i="24"/>
  <c r="I35" i="24"/>
  <c r="F31" i="24"/>
  <c r="H6" i="24"/>
  <c r="H5" i="24" s="1"/>
  <c r="H50" i="24"/>
  <c r="I54" i="24"/>
  <c r="E42" i="24"/>
  <c r="E25" i="24"/>
  <c r="E50" i="24"/>
  <c r="I31" i="24"/>
  <c r="H30" i="24"/>
  <c r="H25" i="24"/>
  <c r="H24" i="24" s="1"/>
  <c r="H42" i="24"/>
  <c r="F7" i="24"/>
  <c r="G50" i="24"/>
  <c r="F52" i="24"/>
  <c r="J48" i="12"/>
  <c r="I48" i="12"/>
  <c r="H62" i="12"/>
  <c r="H61" i="12" s="1"/>
  <c r="K63" i="12"/>
  <c r="L73" i="12"/>
  <c r="I24" i="24" l="1"/>
  <c r="G23" i="24"/>
  <c r="I42" i="24"/>
  <c r="F50" i="24"/>
  <c r="F25" i="24"/>
  <c r="F42" i="24"/>
  <c r="I30" i="24"/>
  <c r="F6" i="24"/>
  <c r="F5" i="24"/>
  <c r="I5" i="24"/>
  <c r="I6" i="24"/>
  <c r="I50" i="24"/>
  <c r="I25" i="24"/>
  <c r="H23" i="24"/>
  <c r="I23" i="24" s="1"/>
  <c r="E35" i="24"/>
  <c r="K62" i="12"/>
  <c r="L48" i="12"/>
  <c r="E7" i="22" l="1"/>
  <c r="E38" i="22"/>
  <c r="E40" i="22"/>
  <c r="D35" i="24"/>
  <c r="F35" i="24" s="1"/>
  <c r="H54" i="12"/>
  <c r="K54" i="12" s="1"/>
  <c r="K61" i="12"/>
  <c r="H51" i="12" l="1"/>
  <c r="K51" i="12" s="1"/>
  <c r="K52" i="12"/>
  <c r="E41" i="22" l="1"/>
  <c r="I42" i="12"/>
  <c r="J42" i="12"/>
  <c r="L42" i="12" l="1"/>
  <c r="D29" i="24" l="1"/>
  <c r="F29" i="24" s="1"/>
  <c r="I52" i="12"/>
  <c r="J52" i="12"/>
  <c r="G51" i="12"/>
  <c r="L52" i="12" l="1"/>
  <c r="I51" i="12"/>
  <c r="J51" i="12"/>
  <c r="L51" i="12" l="1"/>
  <c r="I63" i="12"/>
  <c r="J63" i="12"/>
  <c r="G62" i="12"/>
  <c r="G61" i="12" s="1"/>
  <c r="L63" i="12" l="1"/>
  <c r="J62" i="12"/>
  <c r="I62" i="12"/>
  <c r="J61" i="12" l="1"/>
  <c r="I61" i="12"/>
  <c r="G54" i="12"/>
  <c r="L62" i="12"/>
  <c r="I54" i="12" l="1"/>
  <c r="J54" i="12"/>
  <c r="L61" i="12"/>
  <c r="L54" i="12" l="1"/>
  <c r="G43" i="12" l="1"/>
  <c r="H43" i="12"/>
  <c r="K43" i="12" s="1"/>
  <c r="K49" i="12"/>
  <c r="K41" i="12"/>
  <c r="J41" i="12"/>
  <c r="J45" i="12" l="1"/>
  <c r="G37" i="12"/>
  <c r="J37" i="12" s="1"/>
  <c r="F37" i="24"/>
  <c r="I49" i="12"/>
  <c r="I43" i="12"/>
  <c r="J43" i="12"/>
  <c r="L43" i="12" s="1"/>
  <c r="L41" i="12"/>
  <c r="H37" i="12"/>
  <c r="K45" i="12"/>
  <c r="J49" i="12"/>
  <c r="I41" i="12"/>
  <c r="I45" i="12"/>
  <c r="D28" i="24" l="1"/>
  <c r="D24" i="24" s="1"/>
  <c r="E36" i="24"/>
  <c r="I37" i="12"/>
  <c r="G36" i="12"/>
  <c r="J36" i="12" s="1"/>
  <c r="E28" i="24"/>
  <c r="E24" i="24" s="1"/>
  <c r="L45" i="12"/>
  <c r="K37" i="12"/>
  <c r="L37" i="12" s="1"/>
  <c r="H36" i="12"/>
  <c r="L49" i="12"/>
  <c r="D36" i="24" l="1"/>
  <c r="F36" i="24" s="1"/>
  <c r="D32" i="24"/>
  <c r="D30" i="24" s="1"/>
  <c r="D23" i="24" s="1"/>
  <c r="G8" i="12"/>
  <c r="G71" i="12" s="1"/>
  <c r="E32" i="24"/>
  <c r="F28" i="24"/>
  <c r="I36" i="12"/>
  <c r="F24" i="24"/>
  <c r="K36" i="12"/>
  <c r="L36" i="12" s="1"/>
  <c r="H8" i="12"/>
  <c r="H71" i="12" s="1"/>
  <c r="H75" i="12" s="1"/>
  <c r="F32" i="24" l="1"/>
  <c r="G75" i="12"/>
  <c r="I71" i="12"/>
  <c r="E30" i="24"/>
  <c r="F30" i="24" s="1"/>
  <c r="I8" i="12"/>
  <c r="J8" i="12"/>
  <c r="K8" i="12"/>
  <c r="K71" i="12" s="1"/>
  <c r="K75" i="12" s="1"/>
  <c r="E9" i="22" l="1"/>
  <c r="J71" i="12"/>
  <c r="E23" i="24"/>
  <c r="F23" i="24" s="1"/>
  <c r="L8" i="12"/>
  <c r="L70" i="12"/>
  <c r="I70" i="12"/>
  <c r="J75" i="12" l="1"/>
  <c r="L71" i="12"/>
  <c r="I75" i="12"/>
  <c r="E42" i="22"/>
  <c r="I72" i="12"/>
  <c r="E10" i="22" l="1"/>
  <c r="L72" i="12"/>
  <c r="D39" i="22"/>
  <c r="D41" i="22"/>
  <c r="D38" i="22"/>
  <c r="D40" i="22"/>
  <c r="L75" i="12"/>
  <c r="E11" i="22" l="1"/>
  <c r="D10" i="22" s="1"/>
  <c r="D42" i="22"/>
  <c r="D7" i="22" l="1"/>
  <c r="D9" i="22"/>
  <c r="D8" i="22"/>
  <c r="D11" i="22" l="1"/>
</calcChain>
</file>

<file path=xl/sharedStrings.xml><?xml version="1.0" encoding="utf-8"?>
<sst xmlns="http://schemas.openxmlformats.org/spreadsheetml/2006/main" count="502" uniqueCount="224">
  <si>
    <t>Doplačila</t>
  </si>
  <si>
    <t>Vračila</t>
  </si>
  <si>
    <t>Dohodnina od nenapovedanih dohodkov</t>
  </si>
  <si>
    <t>Davek od dohodkov pravnih oseb</t>
  </si>
  <si>
    <t>Drugi davki na dohodek in dobiček</t>
  </si>
  <si>
    <t>Prispevki za zaposlovanje</t>
  </si>
  <si>
    <t>Prispevki za starševsko varstvo</t>
  </si>
  <si>
    <t>Prispevki za pokojninsko in invalidsko zavarovanje</t>
  </si>
  <si>
    <t>Prispevki za zdravstveno zavarovanje</t>
  </si>
  <si>
    <t>Posebni davek na določene prejemke</t>
  </si>
  <si>
    <t>Davki na nepremičnine</t>
  </si>
  <si>
    <t>Davki na premičnine</t>
  </si>
  <si>
    <t>Davki na dediščine in darila</t>
  </si>
  <si>
    <t>Davek na promet nepremičnin in na finančno premoženje</t>
  </si>
  <si>
    <t>Davki na motorna vozila</t>
  </si>
  <si>
    <t>DRUGI DAVKI - ukinjeni davki</t>
  </si>
  <si>
    <t>Drugi nedavčni prihodki</t>
  </si>
  <si>
    <t>Prejeta sredstva iz naslova prispevkov za zaposlovanje</t>
  </si>
  <si>
    <t>Prejeta sredstva iz naslova prispevkov za starševsko varstvo</t>
  </si>
  <si>
    <t>Prejeta sredstva iz naslova prispevkov za zdravstveno zavarovanje</t>
  </si>
  <si>
    <t>Prejeta sredstva iz naslova prispevkov za pokojninsko in invalidsko zavarovanje</t>
  </si>
  <si>
    <t>A</t>
  </si>
  <si>
    <t>1.</t>
  </si>
  <si>
    <t>1.1.</t>
  </si>
  <si>
    <t>1.1.1.</t>
  </si>
  <si>
    <t>1.1.1.2.</t>
  </si>
  <si>
    <t>1.1.2.</t>
  </si>
  <si>
    <t>1.1.3.</t>
  </si>
  <si>
    <t>1.1.4.</t>
  </si>
  <si>
    <t>1.2.</t>
  </si>
  <si>
    <t>1.3.</t>
  </si>
  <si>
    <t>2.</t>
  </si>
  <si>
    <t>2.1.</t>
  </si>
  <si>
    <t>2.2.</t>
  </si>
  <si>
    <t>2.3.</t>
  </si>
  <si>
    <t>2.4.</t>
  </si>
  <si>
    <t>3.</t>
  </si>
  <si>
    <t>3.1.</t>
  </si>
  <si>
    <t>4.</t>
  </si>
  <si>
    <t>4.1.</t>
  </si>
  <si>
    <t>4.2.</t>
  </si>
  <si>
    <t>4.3.</t>
  </si>
  <si>
    <t>4.4.</t>
  </si>
  <si>
    <t>5.</t>
  </si>
  <si>
    <t>5.1.</t>
  </si>
  <si>
    <t>5.1.1.</t>
  </si>
  <si>
    <t>5.1.2.</t>
  </si>
  <si>
    <t>5.2.</t>
  </si>
  <si>
    <t>5.3.</t>
  </si>
  <si>
    <t>5.4.</t>
  </si>
  <si>
    <t>6.</t>
  </si>
  <si>
    <t>B</t>
  </si>
  <si>
    <t>7.</t>
  </si>
  <si>
    <t>8.</t>
  </si>
  <si>
    <t>9.</t>
  </si>
  <si>
    <t>10.</t>
  </si>
  <si>
    <t>C</t>
  </si>
  <si>
    <t>11.</t>
  </si>
  <si>
    <t>11.1.</t>
  </si>
  <si>
    <t>E</t>
  </si>
  <si>
    <t>REPUBLIKA SLOVENIJA</t>
  </si>
  <si>
    <t>MINISTRSTVO ZA FINANCE</t>
  </si>
  <si>
    <t>Zap.št.</t>
  </si>
  <si>
    <t>kto EK</t>
  </si>
  <si>
    <t>Dohodnina (1.1.1.+1.1.2+1.1.3.+1.1.4.)</t>
  </si>
  <si>
    <t>Letni poračun (1.1.1.1.-1.1.1.2.)</t>
  </si>
  <si>
    <t>1.1.1.1</t>
  </si>
  <si>
    <t>Akontacije dohodnine</t>
  </si>
  <si>
    <t>7002</t>
  </si>
  <si>
    <t>PRISPEVKI ZA SOCIALNO VARNOST (2.1.+ 2.2.+ 2.3.+2.4.)</t>
  </si>
  <si>
    <t>DAVKI NA PLAČILNO LISTO IN DELOVNO SILO (3.1.)</t>
  </si>
  <si>
    <t>DAVKI NA PREMOŽENJE (4.1.+ 4.2.+ 4.3.+ 4.4.)</t>
  </si>
  <si>
    <t>4.1.1.</t>
  </si>
  <si>
    <t>7030 del</t>
  </si>
  <si>
    <t>Davki na nepremičnine - del državni proračun</t>
  </si>
  <si>
    <t>4.2.1.</t>
  </si>
  <si>
    <t>7031 del</t>
  </si>
  <si>
    <t>Davki na premičnine - del državni proračun</t>
  </si>
  <si>
    <t>7033</t>
  </si>
  <si>
    <t>4.4.1.</t>
  </si>
  <si>
    <t>7033 del</t>
  </si>
  <si>
    <t>Davek na promet nepremičnin in na finančno premoženje -del državni proračun</t>
  </si>
  <si>
    <t xml:space="preserve">Davki na posebne storitve </t>
  </si>
  <si>
    <t>7044 del</t>
  </si>
  <si>
    <t>Davki na posebne storitve  - del državni proračun</t>
  </si>
  <si>
    <t>7047</t>
  </si>
  <si>
    <t>Drugi davki na uporabo blaga in storitev</t>
  </si>
  <si>
    <t>5.3.1.</t>
  </si>
  <si>
    <t>7047 del</t>
  </si>
  <si>
    <t>Drugi davki na uporabo blaga in storitev - del  državni proračun</t>
  </si>
  <si>
    <t>706</t>
  </si>
  <si>
    <t>71</t>
  </si>
  <si>
    <t>710</t>
  </si>
  <si>
    <t>7103 del</t>
  </si>
  <si>
    <t xml:space="preserve">Koncesijske dajatve od posebnih iger na srečo </t>
  </si>
  <si>
    <t>Prihodki od dajatve za začasno ali občasno delo upokojencev</t>
  </si>
  <si>
    <t>711</t>
  </si>
  <si>
    <t>TAKSE IN PRISTOJBINE</t>
  </si>
  <si>
    <t>712</t>
  </si>
  <si>
    <t>714</t>
  </si>
  <si>
    <t>7141</t>
  </si>
  <si>
    <t>7141 del</t>
  </si>
  <si>
    <t>Drugi nedavčni prihodki - del državni proračun</t>
  </si>
  <si>
    <t>74</t>
  </si>
  <si>
    <t>740</t>
  </si>
  <si>
    <t>D</t>
  </si>
  <si>
    <t>F</t>
  </si>
  <si>
    <t>G</t>
  </si>
  <si>
    <t>H</t>
  </si>
  <si>
    <t>I</t>
  </si>
  <si>
    <t>ZPIZ</t>
  </si>
  <si>
    <t>ZZZS</t>
  </si>
  <si>
    <t>DAVKI NA MEDNARODNO TRGOVINO IN TRANSAKCIJE</t>
  </si>
  <si>
    <t>705</t>
  </si>
  <si>
    <t>7041</t>
  </si>
  <si>
    <t>7042</t>
  </si>
  <si>
    <t>5.5.</t>
  </si>
  <si>
    <t>8.1.</t>
  </si>
  <si>
    <t>8.2.</t>
  </si>
  <si>
    <t xml:space="preserve">8.3. </t>
  </si>
  <si>
    <t>12.</t>
  </si>
  <si>
    <t>12.1.</t>
  </si>
  <si>
    <t>12.2.</t>
  </si>
  <si>
    <t>DAVČNI PRIHODKI (1+2+3+4+5+6+7)</t>
  </si>
  <si>
    <t>5.5.1.</t>
  </si>
  <si>
    <t>5.6.</t>
  </si>
  <si>
    <t>UDELEŽBA NA DOBIČKU IN DOHODKU OD PREMOŽENJA (8.1.+8.2.+8.3)</t>
  </si>
  <si>
    <t>6.1.</t>
  </si>
  <si>
    <t>Carine</t>
  </si>
  <si>
    <t>7050</t>
  </si>
  <si>
    <t>7040</t>
  </si>
  <si>
    <t xml:space="preserve">Vplačila </t>
  </si>
  <si>
    <t xml:space="preserve">Davek na dodano vrednost od uvoženega blaga </t>
  </si>
  <si>
    <t>v EUR</t>
  </si>
  <si>
    <t>5.1.1.1.</t>
  </si>
  <si>
    <t>5.1.1.2.</t>
  </si>
  <si>
    <t>Davek na dodano vrednost po obračunu (5.1.1.1.-5.1.1.2.)</t>
  </si>
  <si>
    <t>5.4.1.</t>
  </si>
  <si>
    <r>
      <t xml:space="preserve">DOMAČI DAVKI NA BLAGO IN STORITVE </t>
    </r>
    <r>
      <rPr>
        <b/>
        <sz val="11"/>
        <color indexed="8"/>
        <rFont val="Arial"/>
        <family val="2"/>
        <charset val="238"/>
      </rPr>
      <t>(5.1.+ 5.2.+ 5.3.+ 5.4.+5.5.+5.6.)</t>
    </r>
  </si>
  <si>
    <t>Davek na dodano vrednost  (5.1.1.+5.1.2.)</t>
  </si>
  <si>
    <t>Drugi davki na blago in storitve (CO2)</t>
  </si>
  <si>
    <t>5.3.2.</t>
  </si>
  <si>
    <t>Trošarine (5.3.1.- 5.3.2)</t>
  </si>
  <si>
    <t>12.3.</t>
  </si>
  <si>
    <t>12.4.</t>
  </si>
  <si>
    <t>NEDAVČNI PRIHODKI (8+9+10+11)</t>
  </si>
  <si>
    <t>TRANSFERNI PRIHODKI (12)</t>
  </si>
  <si>
    <t xml:space="preserve">VRSTA PRIHODKA     </t>
  </si>
  <si>
    <t>DAVKI NA DOHODEK IN DOBIČEK (1.1.+ 1.2.+ 1.3.)</t>
  </si>
  <si>
    <t>Finančna uprava Republike Slovenije</t>
  </si>
  <si>
    <t>Koncesijske dajatve za občasna in začasna dela študentov in dijakov</t>
  </si>
  <si>
    <t>GLOBE IN DRUGE DENARNE KAZNI</t>
  </si>
  <si>
    <t>TRANSFERNI PRIHODKI IZ DRUGIH JAVNOFINANČNIH INSTITUCIJ (12.1.+12.2.+12.3.+12.4.)</t>
  </si>
  <si>
    <t>Republika Slovenija</t>
  </si>
  <si>
    <t>Ministrstvo za finance</t>
  </si>
  <si>
    <t xml:space="preserve">VRSTA PRIHODKA      </t>
  </si>
  <si>
    <t>Struktura v %</t>
  </si>
  <si>
    <t>3=1/2</t>
  </si>
  <si>
    <t>Država</t>
  </si>
  <si>
    <t>Občine</t>
  </si>
  <si>
    <r>
      <t xml:space="preserve">DOMAČI DAVKI NA BLAGO IN STORITVE </t>
    </r>
    <r>
      <rPr>
        <b/>
        <sz val="10"/>
        <color indexed="8"/>
        <rFont val="Arial"/>
        <family val="2"/>
        <charset val="238"/>
      </rPr>
      <t>(5.1.+ 5.2.+ 5.3.+ 5.4.+5.5.+5.6.)</t>
    </r>
  </si>
  <si>
    <t>SKUPAJ</t>
  </si>
  <si>
    <t>FINANČNA UPRAVA RS</t>
  </si>
  <si>
    <t>VRSTA DAVKA</t>
  </si>
  <si>
    <t>davki na dohodek in dobiček</t>
  </si>
  <si>
    <t>prispevki za socialno varnost</t>
  </si>
  <si>
    <t>domači davki na blagi in storitve</t>
  </si>
  <si>
    <t>ostali JFP</t>
  </si>
  <si>
    <t>davki na dohodek   in dobiček</t>
  </si>
  <si>
    <t>SKUPAJ JFP</t>
  </si>
  <si>
    <t>Skupaj FURS JFP</t>
  </si>
  <si>
    <t>Preglednica 1: Prihodki iz naslova dohodnine po virih (v EUR)</t>
  </si>
  <si>
    <t>Preglednica 2: Prihodki iz naslova DDPO (v EUR)</t>
  </si>
  <si>
    <t>Preglednica 3: Prihodki iz naslova domačih davkov na blago in storitve po vrstah davkov  (v EUR)</t>
  </si>
  <si>
    <t>JAVNOFINANČNI PRIHODKI</t>
  </si>
  <si>
    <t>Preglednica 4: Prihodki iz naslova prispevkov za socialno varnost  (v EUR)</t>
  </si>
  <si>
    <t>Dohodnina od dobička na kapital, dividend, obresti in najema</t>
  </si>
  <si>
    <t>FURS SKUPAJ</t>
  </si>
  <si>
    <t>CUKOD</t>
  </si>
  <si>
    <t>eDIS CDK</t>
  </si>
  <si>
    <t>PREJEMNIKI - eDIS CDK</t>
  </si>
  <si>
    <t>PREJEMNIKI - CUKOD</t>
  </si>
  <si>
    <t>indeks 2017/2016</t>
  </si>
  <si>
    <t>2017</t>
  </si>
  <si>
    <t xml:space="preserve"> REALIZACIJA    NOVEMBER 2017</t>
  </si>
  <si>
    <t>Graf 2: Struktura neto pobranih JFP po vrstah JFP   NOVEMBER 2017</t>
  </si>
  <si>
    <t>Graf 3: Struktura neto pobranih JFP po vrstah JFP v obdobju JANUAR - NOVEMBER  2017</t>
  </si>
  <si>
    <t xml:space="preserve"> REALIZACIJA JANUAR - NOVEMBER 2017</t>
  </si>
  <si>
    <t xml:space="preserve"> REALIZACIJA     NOVEMBER 2017 </t>
  </si>
  <si>
    <t xml:space="preserve"> REALIZACIJA    NOVEMBER 2016</t>
  </si>
  <si>
    <t>REALIZACIJA JANUAR -   NOVEMBER 2017</t>
  </si>
  <si>
    <t>REALIZACIJA JANUAR -   NOVEMBER 2016</t>
  </si>
  <si>
    <t>2018</t>
  </si>
  <si>
    <t>RAZLIKA 2018/2017</t>
  </si>
  <si>
    <t>11.1.1.</t>
  </si>
  <si>
    <t>DRUGI NEDAVČNI PRIHODKI  (11.1.)</t>
  </si>
  <si>
    <t xml:space="preserve">Nerazporejeni prihodki </t>
  </si>
  <si>
    <t>Skupaj JFP = (A + B + C + D)</t>
  </si>
  <si>
    <t>Prejemki iz izvršb za terjatve, ki niso prenesene v  knjigovodsko evidenco FURS</t>
  </si>
  <si>
    <t>Drugi prejemki</t>
  </si>
  <si>
    <t>Skupaj prejemki (F + G)</t>
  </si>
  <si>
    <t>Skupaj JFP in prejemki  (E + H)</t>
  </si>
  <si>
    <t>-</t>
  </si>
  <si>
    <t xml:space="preserve">     JANUAR - NOVEMBER 2018</t>
  </si>
  <si>
    <t xml:space="preserve">     JANUAR - NOVEMBER 2017</t>
  </si>
  <si>
    <t>Graf 1 : Javnofinančni prihodki po prejemnikih sredstev, ki jih je pobrala finanačna uprava v obdobju JANUAR - NOVEMBER  (2018, 2017)</t>
  </si>
  <si>
    <t>Vir: knjigovodski sistem FURS</t>
  </si>
  <si>
    <t>1.2.1.</t>
  </si>
  <si>
    <t>1.2.2.</t>
  </si>
  <si>
    <t>Davek od dohodkov pravnih oseb (1.2.1.-1.2.2.)</t>
  </si>
  <si>
    <t>INDEKS 2021/2020</t>
  </si>
  <si>
    <t>REALIZACIJA  NOVEMBER 2021</t>
  </si>
  <si>
    <t>REALIZACIJA   NOVEMBER 2020</t>
  </si>
  <si>
    <t>REALIZACIJA  NOVEMBER 2020</t>
  </si>
  <si>
    <t>REALIZACIJA JANUAR 2022</t>
  </si>
  <si>
    <t>REALIZACIJA JANUAR 2021</t>
  </si>
  <si>
    <t>Indeks 2022/2021</t>
  </si>
  <si>
    <t>REALIZACIJA JANUAR 2023</t>
  </si>
  <si>
    <t>Indeks 2023/2021</t>
  </si>
  <si>
    <t>Indeks 2023/2022</t>
  </si>
  <si>
    <t>Pobrani javnofinančni prihodki in prejemki FURS</t>
  </si>
  <si>
    <t>4=1/2</t>
  </si>
  <si>
    <t>5=1/3</t>
  </si>
  <si>
    <t>6=2/3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</si>
</sst>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S_I_T_-;\-* #,##0.00\ _S_I_T_-;_-* &quot;-&quot;??\ _S_I_T_-;_-@_-"/>
    <numFmt numFmtId="165" formatCode="0.0"/>
    <numFmt numFmtId="166" formatCode="d/\ m/\ yyyy;@"/>
    <numFmt numFmtId="167" formatCode="#,##0.0"/>
    <numFmt numFmtId="168" formatCode="#,##0.0000"/>
    <numFmt numFmtId="169" formatCode="#,##0\ &quot;SIT&quot;;\-#,##0\ &quot;SIT&quot;"/>
    <numFmt numFmtId="170" formatCode="#,##0.00\ &quot;SIT&quot;;\-#,##0.00\ &quot;SIT&quot;"/>
    <numFmt numFmtId="171" formatCode="mmmm\ d\,\ yyyy"/>
  </numFmts>
  <fonts count="9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indexed="8"/>
      <name val="Arial CE"/>
      <family val="2"/>
      <charset val="238"/>
    </font>
    <font>
      <sz val="8"/>
      <color indexed="8"/>
      <name val="Arial CE"/>
      <family val="2"/>
      <charset val="238"/>
    </font>
    <font>
      <sz val="10"/>
      <color rgb="FF0000FF"/>
      <name val="Arial CE"/>
      <charset val="238"/>
    </font>
    <font>
      <sz val="10"/>
      <color indexed="8"/>
      <name val="Arial CE"/>
      <family val="2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 CE"/>
      <family val="2"/>
      <charset val="238"/>
    </font>
    <font>
      <i/>
      <sz val="11"/>
      <name val="Arial"/>
      <family val="2"/>
      <charset val="238"/>
    </font>
    <font>
      <b/>
      <i/>
      <sz val="8"/>
      <name val="Arial CE"/>
      <family val="2"/>
      <charset val="238"/>
    </font>
    <font>
      <sz val="8"/>
      <name val="Arial CE"/>
      <charset val="238"/>
    </font>
    <font>
      <b/>
      <sz val="11"/>
      <color indexed="8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 CE"/>
      <family val="2"/>
      <charset val="238"/>
    </font>
    <font>
      <b/>
      <i/>
      <sz val="11"/>
      <color rgb="FF000000"/>
      <name val="Arial"/>
      <family val="2"/>
      <charset val="238"/>
    </font>
    <font>
      <sz val="12"/>
      <name val="Arial CE"/>
      <charset val="238"/>
    </font>
    <font>
      <b/>
      <sz val="14"/>
      <color rgb="FF000000"/>
      <name val="Arial"/>
      <family val="2"/>
      <charset val="238"/>
    </font>
    <font>
      <sz val="10"/>
      <name val="Arial CE"/>
      <family val="2"/>
      <charset val="238"/>
    </font>
    <font>
      <b/>
      <sz val="11"/>
      <color rgb="FF0000FF"/>
      <name val="Arial CE"/>
      <charset val="238"/>
    </font>
    <font>
      <b/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Arial CE"/>
      <charset val="238"/>
    </font>
    <font>
      <sz val="14"/>
      <color rgb="FF00000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2"/>
      <name val="Arial CE"/>
      <family val="2"/>
      <charset val="238"/>
    </font>
    <font>
      <sz val="12"/>
      <color rgb="FFFF0000"/>
      <name val="Arial CE"/>
      <family val="2"/>
      <charset val="238"/>
    </font>
    <font>
      <sz val="16"/>
      <name val="Arial CE"/>
      <family val="2"/>
      <charset val="238"/>
    </font>
    <font>
      <b/>
      <sz val="16"/>
      <name val="Arial CE"/>
      <family val="2"/>
      <charset val="238"/>
    </font>
    <font>
      <sz val="11"/>
      <color indexed="8"/>
      <name val="Arial CE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rgb="FF000000"/>
      <name val="Arial"/>
      <family val="2"/>
      <charset val="238"/>
    </font>
    <font>
      <b/>
      <sz val="7"/>
      <name val="Arial"/>
      <family val="2"/>
      <charset val="238"/>
    </font>
    <font>
      <b/>
      <sz val="18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8"/>
      <name val="Arial CE"/>
      <charset val="238"/>
    </font>
    <font>
      <b/>
      <sz val="14"/>
      <color theme="1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sz val="8"/>
      <color indexed="62"/>
      <name val="Arial"/>
      <family val="2"/>
    </font>
  </fonts>
  <fills count="9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</patternFill>
    </fill>
    <fill>
      <patternFill patternType="solid">
        <fgColor indexed="48"/>
        <bgColor indexed="48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25"/>
        <bgColor indexed="25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57"/>
        <b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18"/>
        <bgColor indexed="18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  <b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100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20" borderId="0" applyNumberFormat="0" applyBorder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2" fillId="0" borderId="0"/>
    <xf numFmtId="0" fontId="12" fillId="22" borderId="0" applyNumberFormat="0" applyBorder="0" applyAlignment="0" applyProtection="0"/>
    <xf numFmtId="0" fontId="1" fillId="0" borderId="0"/>
    <xf numFmtId="0" fontId="4" fillId="23" borderId="6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15" fillId="0" borderId="7" applyNumberFormat="0" applyFill="0" applyAlignment="0" applyProtection="0"/>
    <xf numFmtId="0" fontId="16" fillId="30" borderId="8" applyNumberFormat="0" applyAlignment="0" applyProtection="0"/>
    <xf numFmtId="0" fontId="17" fillId="21" borderId="9" applyNumberFormat="0" applyAlignment="0" applyProtection="0"/>
    <xf numFmtId="0" fontId="18" fillId="31" borderId="0" applyNumberFormat="0" applyBorder="0" applyAlignment="0" applyProtection="0"/>
    <xf numFmtId="0" fontId="19" fillId="32" borderId="9" applyNumberFormat="0" applyAlignment="0" applyProtection="0"/>
    <xf numFmtId="0" fontId="20" fillId="0" borderId="10" applyNumberFormat="0" applyFill="0" applyAlignment="0" applyProtection="0"/>
    <xf numFmtId="0" fontId="2" fillId="0" borderId="0"/>
    <xf numFmtId="0" fontId="1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 applyNumberFormat="0" applyFill="0" applyBorder="0" applyAlignment="0" applyProtection="0"/>
    <xf numFmtId="3" fontId="1" fillId="0" borderId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/>
    <xf numFmtId="0" fontId="2" fillId="0" borderId="0"/>
    <xf numFmtId="1" fontId="2" fillId="0" borderId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1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23" borderId="6" applyNumberFormat="0" applyFont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6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" fillId="0" borderId="0" applyFont="0" applyFill="0" applyBorder="0" applyAlignment="0" applyProtection="0"/>
    <xf numFmtId="0" fontId="4" fillId="0" borderId="0"/>
    <xf numFmtId="0" fontId="66" fillId="0" borderId="0"/>
    <xf numFmtId="0" fontId="4" fillId="0" borderId="0"/>
    <xf numFmtId="0" fontId="1" fillId="0" borderId="0"/>
    <xf numFmtId="167" fontId="1" fillId="0" borderId="0" applyFill="0" applyBorder="0" applyAlignment="0" applyProtection="0"/>
    <xf numFmtId="170" fontId="1" fillId="0" borderId="0" applyFill="0" applyBorder="0" applyAlignment="0" applyProtection="0"/>
    <xf numFmtId="169" fontId="1" fillId="0" borderId="0" applyFill="0" applyBorder="0" applyAlignment="0" applyProtection="0"/>
    <xf numFmtId="171" fontId="1" fillId="0" borderId="0" applyFill="0" applyBorder="0" applyAlignment="0" applyProtection="0"/>
    <xf numFmtId="2" fontId="1" fillId="0" borderId="0" applyFill="0" applyBorder="0" applyAlignment="0" applyProtection="0"/>
    <xf numFmtId="0" fontId="6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10" fontId="1" fillId="0" borderId="0" applyFill="0" applyBorder="0" applyAlignment="0" applyProtection="0"/>
    <xf numFmtId="0" fontId="1" fillId="0" borderId="38" applyNumberFormat="0" applyFill="0" applyAlignment="0" applyProtection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/>
    <xf numFmtId="0" fontId="4" fillId="0" borderId="0"/>
    <xf numFmtId="0" fontId="61" fillId="47" borderId="0"/>
    <xf numFmtId="0" fontId="81" fillId="48" borderId="0" applyNumberFormat="0" applyBorder="0" applyAlignment="0" applyProtection="0"/>
    <xf numFmtId="0" fontId="82" fillId="49" borderId="0" applyNumberFormat="0" applyBorder="0" applyAlignment="0" applyProtection="0"/>
    <xf numFmtId="0" fontId="82" fillId="50" borderId="0" applyNumberFormat="0" applyBorder="0" applyAlignment="0" applyProtection="0"/>
    <xf numFmtId="0" fontId="81" fillId="51" borderId="0" applyNumberFormat="0" applyBorder="0" applyAlignment="0" applyProtection="0"/>
    <xf numFmtId="0" fontId="81" fillId="52" borderId="0" applyNumberFormat="0" applyBorder="0" applyAlignment="0" applyProtection="0"/>
    <xf numFmtId="0" fontId="82" fillId="53" borderId="0" applyNumberFormat="0" applyBorder="0" applyAlignment="0" applyProtection="0"/>
    <xf numFmtId="0" fontId="82" fillId="54" borderId="0" applyNumberFormat="0" applyBorder="0" applyAlignment="0" applyProtection="0"/>
    <xf numFmtId="0" fontId="81" fillId="55" borderId="0" applyNumberFormat="0" applyBorder="0" applyAlignment="0" applyProtection="0"/>
    <xf numFmtId="0" fontId="81" fillId="56" borderId="0" applyNumberFormat="0" applyBorder="0" applyAlignment="0" applyProtection="0"/>
    <xf numFmtId="0" fontId="82" fillId="57" borderId="0" applyNumberFormat="0" applyBorder="0" applyAlignment="0" applyProtection="0"/>
    <xf numFmtId="0" fontId="82" fillId="58" borderId="0" applyNumberFormat="0" applyBorder="0" applyAlignment="0" applyProtection="0"/>
    <xf numFmtId="0" fontId="81" fillId="59" borderId="0" applyNumberFormat="0" applyBorder="0" applyAlignment="0" applyProtection="0"/>
    <xf numFmtId="0" fontId="81" fillId="60" borderId="0" applyNumberFormat="0" applyBorder="0" applyAlignment="0" applyProtection="0"/>
    <xf numFmtId="0" fontId="82" fillId="53" borderId="0" applyNumberFormat="0" applyBorder="0" applyAlignment="0" applyProtection="0"/>
    <xf numFmtId="0" fontId="82" fillId="61" borderId="0" applyNumberFormat="0" applyBorder="0" applyAlignment="0" applyProtection="0"/>
    <xf numFmtId="0" fontId="81" fillId="54" borderId="0" applyNumberFormat="0" applyBorder="0" applyAlignment="0" applyProtection="0"/>
    <xf numFmtId="0" fontId="81" fillId="51" borderId="0" applyNumberFormat="0" applyBorder="0" applyAlignment="0" applyProtection="0"/>
    <xf numFmtId="0" fontId="82" fillId="62" borderId="0" applyNumberFormat="0" applyBorder="0" applyAlignment="0" applyProtection="0"/>
    <xf numFmtId="0" fontId="82" fillId="63" borderId="0" applyNumberFormat="0" applyBorder="0" applyAlignment="0" applyProtection="0"/>
    <xf numFmtId="0" fontId="81" fillId="51" borderId="0" applyNumberFormat="0" applyBorder="0" applyAlignment="0" applyProtection="0"/>
    <xf numFmtId="0" fontId="81" fillId="64" borderId="0" applyNumberFormat="0" applyBorder="0" applyAlignment="0" applyProtection="0"/>
    <xf numFmtId="0" fontId="82" fillId="65" borderId="0" applyNumberFormat="0" applyBorder="0" applyAlignment="0" applyProtection="0"/>
    <xf numFmtId="0" fontId="82" fillId="66" borderId="0" applyNumberFormat="0" applyBorder="0" applyAlignment="0" applyProtection="0"/>
    <xf numFmtId="0" fontId="81" fillId="67" borderId="0" applyNumberFormat="0" applyBorder="0" applyAlignment="0" applyProtection="0"/>
    <xf numFmtId="0" fontId="83" fillId="65" borderId="0" applyNumberFormat="0" applyBorder="0" applyAlignment="0" applyProtection="0"/>
    <xf numFmtId="0" fontId="84" fillId="68" borderId="43" applyNumberFormat="0" applyAlignment="0" applyProtection="0"/>
    <xf numFmtId="0" fontId="85" fillId="60" borderId="44" applyNumberFormat="0" applyAlignment="0" applyProtection="0"/>
    <xf numFmtId="0" fontId="86" fillId="69" borderId="0" applyNumberFormat="0" applyBorder="0" applyAlignment="0" applyProtection="0"/>
    <xf numFmtId="0" fontId="86" fillId="70" borderId="0" applyNumberFormat="0" applyBorder="0" applyAlignment="0" applyProtection="0"/>
    <xf numFmtId="0" fontId="86" fillId="71" borderId="0" applyNumberFormat="0" applyBorder="0" applyAlignment="0" applyProtection="0"/>
    <xf numFmtId="0" fontId="82" fillId="58" borderId="0" applyNumberFormat="0" applyBorder="0" applyAlignment="0" applyProtection="0"/>
    <xf numFmtId="0" fontId="87" fillId="0" borderId="45" applyNumberFormat="0" applyFill="0" applyAlignment="0" applyProtection="0"/>
    <xf numFmtId="0" fontId="88" fillId="0" borderId="46" applyNumberFormat="0" applyFill="0" applyAlignment="0" applyProtection="0"/>
    <xf numFmtId="0" fontId="89" fillId="0" borderId="47" applyNumberFormat="0" applyFill="0" applyAlignment="0" applyProtection="0"/>
    <xf numFmtId="0" fontId="89" fillId="0" borderId="0" applyNumberFormat="0" applyFill="0" applyBorder="0" applyAlignment="0" applyProtection="0"/>
    <xf numFmtId="0" fontId="90" fillId="66" borderId="43" applyNumberFormat="0" applyAlignment="0" applyProtection="0"/>
    <xf numFmtId="0" fontId="91" fillId="0" borderId="48" applyNumberFormat="0" applyFill="0" applyAlignment="0" applyProtection="0"/>
    <xf numFmtId="0" fontId="91" fillId="66" borderId="0" applyNumberFormat="0" applyBorder="0" applyAlignment="0" applyProtection="0"/>
    <xf numFmtId="0" fontId="74" fillId="65" borderId="43" applyNumberFormat="0" applyFont="0" applyAlignment="0" applyProtection="0"/>
    <xf numFmtId="0" fontId="92" fillId="68" borderId="49" applyNumberFormat="0" applyAlignment="0" applyProtection="0"/>
    <xf numFmtId="4" fontId="74" fillId="72" borderId="43" applyNumberFormat="0" applyProtection="0">
      <alignment vertical="center"/>
    </xf>
    <xf numFmtId="4" fontId="95" fillId="46" borderId="43" applyNumberFormat="0" applyProtection="0">
      <alignment vertical="center"/>
    </xf>
    <xf numFmtId="4" fontId="74" fillId="46" borderId="43" applyNumberFormat="0" applyProtection="0">
      <alignment horizontal="left" vertical="center" indent="1"/>
    </xf>
    <xf numFmtId="0" fontId="78" fillId="72" borderId="50" applyNumberFormat="0" applyProtection="0">
      <alignment horizontal="left" vertical="top" indent="1"/>
    </xf>
    <xf numFmtId="4" fontId="74" fillId="73" borderId="43" applyNumberFormat="0" applyProtection="0">
      <alignment horizontal="left" vertical="center" indent="1"/>
    </xf>
    <xf numFmtId="4" fontId="74" fillId="74" borderId="43" applyNumberFormat="0" applyProtection="0">
      <alignment horizontal="right" vertical="center"/>
    </xf>
    <xf numFmtId="4" fontId="74" fillId="75" borderId="43" applyNumberFormat="0" applyProtection="0">
      <alignment horizontal="right" vertical="center"/>
    </xf>
    <xf numFmtId="4" fontId="74" fillId="76" borderId="51" applyNumberFormat="0" applyProtection="0">
      <alignment horizontal="right" vertical="center"/>
    </xf>
    <xf numFmtId="4" fontId="74" fillId="77" borderId="43" applyNumberFormat="0" applyProtection="0">
      <alignment horizontal="right" vertical="center"/>
    </xf>
    <xf numFmtId="4" fontId="74" fillId="78" borderId="43" applyNumberFormat="0" applyProtection="0">
      <alignment horizontal="right" vertical="center"/>
    </xf>
    <xf numFmtId="4" fontId="74" fillId="79" borderId="43" applyNumberFormat="0" applyProtection="0">
      <alignment horizontal="right" vertical="center"/>
    </xf>
    <xf numFmtId="4" fontId="74" fillId="80" borderId="43" applyNumberFormat="0" applyProtection="0">
      <alignment horizontal="right" vertical="center"/>
    </xf>
    <xf numFmtId="4" fontId="74" fillId="81" borderId="43" applyNumberFormat="0" applyProtection="0">
      <alignment horizontal="right" vertical="center"/>
    </xf>
    <xf numFmtId="4" fontId="74" fillId="82" borderId="43" applyNumberFormat="0" applyProtection="0">
      <alignment horizontal="right" vertical="center"/>
    </xf>
    <xf numFmtId="4" fontId="74" fillId="83" borderId="51" applyNumberFormat="0" applyProtection="0">
      <alignment horizontal="left" vertical="center" indent="1"/>
    </xf>
    <xf numFmtId="4" fontId="77" fillId="84" borderId="51" applyNumberFormat="0" applyProtection="0">
      <alignment horizontal="left" vertical="center" indent="1"/>
    </xf>
    <xf numFmtId="4" fontId="77" fillId="84" borderId="51" applyNumberFormat="0" applyProtection="0">
      <alignment horizontal="left" vertical="center" indent="1"/>
    </xf>
    <xf numFmtId="4" fontId="74" fillId="85" borderId="43" applyNumberFormat="0" applyProtection="0">
      <alignment horizontal="right" vertical="center"/>
    </xf>
    <xf numFmtId="4" fontId="74" fillId="86" borderId="51" applyNumberFormat="0" applyProtection="0">
      <alignment horizontal="left" vertical="center" indent="1"/>
    </xf>
    <xf numFmtId="4" fontId="74" fillId="85" borderId="51" applyNumberFormat="0" applyProtection="0">
      <alignment horizontal="left" vertical="center" indent="1"/>
    </xf>
    <xf numFmtId="0" fontId="74" fillId="87" borderId="43" applyNumberFormat="0" applyProtection="0">
      <alignment horizontal="left" vertical="center" indent="1"/>
    </xf>
    <xf numFmtId="0" fontId="74" fillId="84" borderId="50" applyNumberFormat="0" applyProtection="0">
      <alignment horizontal="left" vertical="top" indent="1"/>
    </xf>
    <xf numFmtId="0" fontId="74" fillId="88" borderId="43" applyNumberFormat="0" applyProtection="0">
      <alignment horizontal="left" vertical="center" indent="1"/>
    </xf>
    <xf numFmtId="0" fontId="74" fillId="85" borderId="50" applyNumberFormat="0" applyProtection="0">
      <alignment horizontal="left" vertical="top" indent="1"/>
    </xf>
    <xf numFmtId="0" fontId="74" fillId="89" borderId="43" applyNumberFormat="0" applyProtection="0">
      <alignment horizontal="left" vertical="center" indent="1"/>
    </xf>
    <xf numFmtId="0" fontId="74" fillId="89" borderId="50" applyNumberFormat="0" applyProtection="0">
      <alignment horizontal="left" vertical="top" indent="1"/>
    </xf>
    <xf numFmtId="0" fontId="74" fillId="86" borderId="43" applyNumberFormat="0" applyProtection="0">
      <alignment horizontal="left" vertical="center" indent="1"/>
    </xf>
    <xf numFmtId="0" fontId="74" fillId="86" borderId="50" applyNumberFormat="0" applyProtection="0">
      <alignment horizontal="left" vertical="top" indent="1"/>
    </xf>
    <xf numFmtId="0" fontId="74" fillId="90" borderId="52" applyNumberFormat="0">
      <protection locked="0"/>
    </xf>
    <xf numFmtId="0" fontId="75" fillId="84" borderId="53" applyBorder="0"/>
    <xf numFmtId="4" fontId="76" fillId="91" borderId="50" applyNumberFormat="0" applyProtection="0">
      <alignment vertical="center"/>
    </xf>
    <xf numFmtId="4" fontId="95" fillId="92" borderId="1" applyNumberFormat="0" applyProtection="0">
      <alignment vertical="center"/>
    </xf>
    <xf numFmtId="4" fontId="76" fillId="87" borderId="50" applyNumberFormat="0" applyProtection="0">
      <alignment horizontal="left" vertical="center" indent="1"/>
    </xf>
    <xf numFmtId="0" fontId="76" fillId="91" borderId="50" applyNumberFormat="0" applyProtection="0">
      <alignment horizontal="left" vertical="top" indent="1"/>
    </xf>
    <xf numFmtId="4" fontId="74" fillId="0" borderId="43" applyNumberFormat="0" applyProtection="0">
      <alignment horizontal="right" vertical="center"/>
    </xf>
    <xf numFmtId="4" fontId="95" fillId="36" borderId="43" applyNumberFormat="0" applyProtection="0">
      <alignment horizontal="right" vertical="center"/>
    </xf>
    <xf numFmtId="4" fontId="74" fillId="73" borderId="43" applyNumberFormat="0" applyProtection="0">
      <alignment horizontal="left" vertical="center" indent="1"/>
    </xf>
    <xf numFmtId="0" fontId="76" fillId="85" borderId="50" applyNumberFormat="0" applyProtection="0">
      <alignment horizontal="left" vertical="top" indent="1"/>
    </xf>
    <xf numFmtId="4" fontId="79" fillId="93" borderId="51" applyNumberFormat="0" applyProtection="0">
      <alignment horizontal="left" vertical="center" indent="1"/>
    </xf>
    <xf numFmtId="0" fontId="74" fillId="94" borderId="1"/>
    <xf numFmtId="4" fontId="80" fillId="90" borderId="43" applyNumberFormat="0" applyProtection="0">
      <alignment horizontal="right" vertical="center"/>
    </xf>
    <xf numFmtId="0" fontId="93" fillId="0" borderId="0" applyNumberFormat="0" applyFill="0" applyBorder="0" applyAlignment="0" applyProtection="0"/>
    <xf numFmtId="0" fontId="86" fillId="0" borderId="54" applyNumberFormat="0" applyFill="0" applyAlignment="0" applyProtection="0"/>
    <xf numFmtId="0" fontId="94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0" fontId="4" fillId="0" borderId="0"/>
    <xf numFmtId="0" fontId="8" fillId="0" borderId="0" applyNumberFormat="0" applyFill="0" applyBorder="0" applyAlignment="0" applyProtection="0"/>
    <xf numFmtId="0" fontId="4" fillId="23" borderId="6" applyNumberFormat="0" applyFont="0" applyAlignment="0" applyProtection="0"/>
    <xf numFmtId="0" fontId="3" fillId="0" borderId="0"/>
    <xf numFmtId="0" fontId="4" fillId="0" borderId="0"/>
    <xf numFmtId="0" fontId="3" fillId="0" borderId="0"/>
    <xf numFmtId="3" fontId="1" fillId="0" borderId="0" applyFill="0" applyBorder="0" applyAlignment="0" applyProtection="0"/>
    <xf numFmtId="0" fontId="4" fillId="0" borderId="0"/>
    <xf numFmtId="0" fontId="2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164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 applyNumberFormat="0" applyFill="0" applyBorder="0" applyAlignment="0" applyProtection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1" fillId="0" borderId="0" applyNumberFormat="0" applyFill="0" applyBorder="0" applyAlignment="0" applyProtection="0"/>
  </cellStyleXfs>
  <cellXfs count="343">
    <xf numFmtId="0" fontId="0" fillId="0" borderId="0" xfId="0"/>
    <xf numFmtId="3" fontId="24" fillId="0" borderId="0" xfId="0" applyNumberFormat="1" applyFont="1"/>
    <xf numFmtId="3" fontId="25" fillId="0" borderId="0" xfId="0" quotePrefix="1" applyNumberFormat="1" applyFont="1"/>
    <xf numFmtId="3" fontId="0" fillId="0" borderId="0" xfId="0" applyNumberFormat="1"/>
    <xf numFmtId="3" fontId="25" fillId="0" borderId="0" xfId="0" applyNumberFormat="1" applyFont="1"/>
    <xf numFmtId="3" fontId="26" fillId="0" borderId="0" xfId="44" applyNumberFormat="1" applyFont="1"/>
    <xf numFmtId="3" fontId="27" fillId="0" borderId="0" xfId="0" applyNumberFormat="1" applyFont="1"/>
    <xf numFmtId="3" fontId="29" fillId="0" borderId="0" xfId="0" applyNumberFormat="1" applyFont="1"/>
    <xf numFmtId="3" fontId="0" fillId="0" borderId="0" xfId="0" applyNumberFormat="1" applyFill="1"/>
    <xf numFmtId="3" fontId="0" fillId="0" borderId="0" xfId="0" applyNumberFormat="1" applyAlignment="1">
      <alignment wrapText="1"/>
    </xf>
    <xf numFmtId="0" fontId="31" fillId="0" borderId="20" xfId="28" applyFont="1" applyFill="1" applyBorder="1" applyAlignment="1">
      <alignment vertical="center" shrinkToFit="1"/>
    </xf>
    <xf numFmtId="3" fontId="2" fillId="38" borderId="1" xfId="0" applyNumberFormat="1" applyFont="1" applyFill="1" applyBorder="1" applyAlignment="1">
      <alignment horizontal="center" wrapText="1"/>
    </xf>
    <xf numFmtId="3" fontId="32" fillId="38" borderId="1" xfId="0" applyNumberFormat="1" applyFont="1" applyFill="1" applyBorder="1" applyAlignment="1">
      <alignment horizontal="center"/>
    </xf>
    <xf numFmtId="3" fontId="3" fillId="38" borderId="1" xfId="0" applyNumberFormat="1" applyFont="1" applyFill="1" applyBorder="1"/>
    <xf numFmtId="3" fontId="3" fillId="38" borderId="1" xfId="0" quotePrefix="1" applyNumberFormat="1" applyFont="1" applyFill="1" applyBorder="1"/>
    <xf numFmtId="3" fontId="2" fillId="39" borderId="1" xfId="0" applyNumberFormat="1" applyFont="1" applyFill="1" applyBorder="1" applyAlignment="1">
      <alignment horizontal="center" wrapText="1"/>
    </xf>
    <xf numFmtId="3" fontId="32" fillId="39" borderId="1" xfId="0" applyNumberFormat="1" applyFont="1" applyFill="1" applyBorder="1" applyAlignment="1">
      <alignment horizontal="center"/>
    </xf>
    <xf numFmtId="3" fontId="3" fillId="39" borderId="1" xfId="0" applyNumberFormat="1" applyFont="1" applyFill="1" applyBorder="1" applyAlignment="1">
      <alignment horizontal="right"/>
    </xf>
    <xf numFmtId="3" fontId="44" fillId="38" borderId="13" xfId="0" applyNumberFormat="1" applyFont="1" applyFill="1" applyBorder="1" applyAlignment="1">
      <alignment horizontal="center" wrapText="1"/>
    </xf>
    <xf numFmtId="3" fontId="44" fillId="38" borderId="20" xfId="0" applyNumberFormat="1" applyFont="1" applyFill="1" applyBorder="1" applyAlignment="1">
      <alignment horizontal="center" wrapText="1"/>
    </xf>
    <xf numFmtId="3" fontId="44" fillId="38" borderId="23" xfId="0" applyNumberFormat="1" applyFont="1" applyFill="1" applyBorder="1" applyAlignment="1">
      <alignment horizontal="center" wrapText="1"/>
    </xf>
    <xf numFmtId="3" fontId="2" fillId="38" borderId="21" xfId="0" applyNumberFormat="1" applyFont="1" applyFill="1" applyBorder="1" applyAlignment="1">
      <alignment horizontal="center" wrapText="1"/>
    </xf>
    <xf numFmtId="3" fontId="32" fillId="38" borderId="21" xfId="0" applyNumberFormat="1" applyFont="1" applyFill="1" applyBorder="1" applyAlignment="1">
      <alignment horizontal="center"/>
    </xf>
    <xf numFmtId="165" fontId="33" fillId="38" borderId="21" xfId="28" applyNumberFormat="1" applyFont="1" applyFill="1" applyBorder="1" applyAlignment="1">
      <alignment shrinkToFit="1"/>
    </xf>
    <xf numFmtId="165" fontId="33" fillId="38" borderId="22" xfId="28" applyNumberFormat="1" applyFont="1" applyFill="1" applyBorder="1" applyAlignment="1">
      <alignment shrinkToFit="1"/>
    </xf>
    <xf numFmtId="3" fontId="44" fillId="39" borderId="13" xfId="0" applyNumberFormat="1" applyFont="1" applyFill="1" applyBorder="1" applyAlignment="1">
      <alignment horizontal="center" wrapText="1"/>
    </xf>
    <xf numFmtId="3" fontId="44" fillId="39" borderId="20" xfId="0" applyNumberFormat="1" applyFont="1" applyFill="1" applyBorder="1" applyAlignment="1">
      <alignment horizontal="center" wrapText="1"/>
    </xf>
    <xf numFmtId="3" fontId="44" fillId="39" borderId="23" xfId="0" applyNumberFormat="1" applyFont="1" applyFill="1" applyBorder="1" applyAlignment="1">
      <alignment horizontal="center" wrapText="1"/>
    </xf>
    <xf numFmtId="3" fontId="2" fillId="39" borderId="21" xfId="0" applyNumberFormat="1" applyFont="1" applyFill="1" applyBorder="1" applyAlignment="1">
      <alignment horizontal="center" wrapText="1"/>
    </xf>
    <xf numFmtId="3" fontId="32" fillId="39" borderId="21" xfId="0" applyNumberFormat="1" applyFont="1" applyFill="1" applyBorder="1" applyAlignment="1">
      <alignment horizontal="center"/>
    </xf>
    <xf numFmtId="165" fontId="33" fillId="39" borderId="21" xfId="28" applyNumberFormat="1" applyFont="1" applyFill="1" applyBorder="1" applyAlignment="1">
      <alignment shrinkToFit="1"/>
    </xf>
    <xf numFmtId="165" fontId="33" fillId="39" borderId="22" xfId="28" applyNumberFormat="1" applyFont="1" applyFill="1" applyBorder="1" applyAlignment="1">
      <alignment shrinkToFit="1"/>
    </xf>
    <xf numFmtId="3" fontId="33" fillId="38" borderId="1" xfId="0" applyNumberFormat="1" applyFont="1" applyFill="1" applyBorder="1" applyAlignment="1">
      <alignment horizontal="right"/>
    </xf>
    <xf numFmtId="3" fontId="33" fillId="38" borderId="1" xfId="0" applyNumberFormat="1" applyFont="1" applyFill="1" applyBorder="1"/>
    <xf numFmtId="3" fontId="33" fillId="38" borderId="12" xfId="0" applyNumberFormat="1" applyFont="1" applyFill="1" applyBorder="1" applyAlignment="1">
      <alignment horizontal="right"/>
    </xf>
    <xf numFmtId="0" fontId="33" fillId="37" borderId="11" xfId="28" applyFont="1" applyFill="1" applyBorder="1" applyAlignment="1">
      <alignment shrinkToFit="1"/>
    </xf>
    <xf numFmtId="3" fontId="33" fillId="37" borderId="14" xfId="0" applyNumberFormat="1" applyFont="1" applyFill="1" applyBorder="1" applyAlignment="1">
      <alignment shrinkToFit="1"/>
    </xf>
    <xf numFmtId="0" fontId="33" fillId="37" borderId="11" xfId="0" applyFont="1" applyFill="1" applyBorder="1" applyAlignment="1">
      <alignment shrinkToFit="1"/>
    </xf>
    <xf numFmtId="0" fontId="3" fillId="37" borderId="11" xfId="0" applyFont="1" applyFill="1" applyBorder="1" applyAlignment="1">
      <alignment shrinkToFit="1"/>
    </xf>
    <xf numFmtId="0" fontId="36" fillId="37" borderId="11" xfId="28" applyFont="1" applyFill="1" applyBorder="1" applyAlignment="1">
      <alignment shrinkToFit="1"/>
    </xf>
    <xf numFmtId="0" fontId="3" fillId="37" borderId="11" xfId="28" applyFont="1" applyFill="1" applyBorder="1" applyAlignment="1">
      <alignment shrinkToFit="1"/>
    </xf>
    <xf numFmtId="0" fontId="31" fillId="37" borderId="1" xfId="0" applyFont="1" applyFill="1" applyBorder="1" applyAlignment="1">
      <alignment shrinkToFit="1"/>
    </xf>
    <xf numFmtId="0" fontId="3" fillId="37" borderId="11" xfId="0" applyFont="1" applyFill="1" applyBorder="1" applyAlignment="1"/>
    <xf numFmtId="3" fontId="33" fillId="37" borderId="15" xfId="0" applyNumberFormat="1" applyFont="1" applyFill="1" applyBorder="1" applyAlignment="1">
      <alignment shrinkToFit="1"/>
    </xf>
    <xf numFmtId="2" fontId="35" fillId="37" borderId="1" xfId="0" applyNumberFormat="1" applyFont="1" applyFill="1" applyBorder="1" applyAlignment="1">
      <alignment shrinkToFit="1"/>
    </xf>
    <xf numFmtId="3" fontId="33" fillId="37" borderId="11" xfId="0" applyNumberFormat="1" applyFont="1" applyFill="1" applyBorder="1" applyAlignment="1">
      <alignment shrinkToFit="1"/>
    </xf>
    <xf numFmtId="3" fontId="40" fillId="37" borderId="14" xfId="0" applyNumberFormat="1" applyFont="1" applyFill="1" applyBorder="1" applyAlignment="1">
      <alignment shrinkToFit="1"/>
    </xf>
    <xf numFmtId="0" fontId="40" fillId="37" borderId="11" xfId="28" applyFont="1" applyFill="1" applyBorder="1" applyAlignment="1">
      <alignment shrinkToFit="1"/>
    </xf>
    <xf numFmtId="49" fontId="41" fillId="37" borderId="11" xfId="0" applyNumberFormat="1" applyFont="1" applyFill="1" applyBorder="1" applyAlignment="1">
      <alignment horizontal="left" wrapText="1"/>
    </xf>
    <xf numFmtId="0" fontId="28" fillId="37" borderId="11" xfId="28" applyFont="1" applyFill="1" applyBorder="1" applyAlignment="1">
      <alignment shrinkToFit="1"/>
    </xf>
    <xf numFmtId="3" fontId="33" fillId="37" borderId="16" xfId="0" applyNumberFormat="1" applyFont="1" applyFill="1" applyBorder="1" applyAlignment="1">
      <alignment shrinkToFit="1"/>
    </xf>
    <xf numFmtId="3" fontId="30" fillId="0" borderId="0" xfId="0" applyNumberFormat="1" applyFont="1" applyBorder="1"/>
    <xf numFmtId="0" fontId="29" fillId="0" borderId="0" xfId="0" applyNumberFormat="1" applyFont="1"/>
    <xf numFmtId="166" fontId="30" fillId="0" borderId="0" xfId="0" applyNumberFormat="1" applyFont="1" applyBorder="1"/>
    <xf numFmtId="3" fontId="46" fillId="0" borderId="13" xfId="0" applyNumberFormat="1" applyFont="1" applyBorder="1"/>
    <xf numFmtId="3" fontId="3" fillId="33" borderId="15" xfId="28" applyNumberFormat="1" applyFont="1" applyFill="1" applyBorder="1" applyAlignment="1">
      <alignment vertical="center" shrinkToFit="1"/>
    </xf>
    <xf numFmtId="3" fontId="3" fillId="0" borderId="1" xfId="0" applyNumberFormat="1" applyFont="1" applyBorder="1" applyAlignment="1">
      <alignment horizontal="center"/>
    </xf>
    <xf numFmtId="3" fontId="47" fillId="0" borderId="0" xfId="44" applyNumberFormat="1" applyFont="1"/>
    <xf numFmtId="3" fontId="44" fillId="42" borderId="13" xfId="0" applyNumberFormat="1" applyFont="1" applyFill="1" applyBorder="1" applyAlignment="1">
      <alignment horizontal="center" wrapText="1"/>
    </xf>
    <xf numFmtId="3" fontId="44" fillId="42" borderId="20" xfId="0" applyNumberFormat="1" applyFont="1" applyFill="1" applyBorder="1" applyAlignment="1">
      <alignment horizontal="center" wrapText="1"/>
    </xf>
    <xf numFmtId="3" fontId="44" fillId="42" borderId="23" xfId="0" applyNumberFormat="1" applyFont="1" applyFill="1" applyBorder="1" applyAlignment="1">
      <alignment horizontal="center" wrapText="1"/>
    </xf>
    <xf numFmtId="3" fontId="2" fillId="42" borderId="15" xfId="0" applyNumberFormat="1" applyFont="1" applyFill="1" applyBorder="1" applyAlignment="1">
      <alignment horizontal="center" wrapText="1"/>
    </xf>
    <xf numFmtId="3" fontId="2" fillId="42" borderId="1" xfId="0" applyNumberFormat="1" applyFont="1" applyFill="1" applyBorder="1" applyAlignment="1">
      <alignment horizontal="center" wrapText="1"/>
    </xf>
    <xf numFmtId="3" fontId="2" fillId="42" borderId="21" xfId="0" applyNumberFormat="1" applyFont="1" applyFill="1" applyBorder="1" applyAlignment="1">
      <alignment horizontal="center" wrapText="1"/>
    </xf>
    <xf numFmtId="3" fontId="32" fillId="42" borderId="1" xfId="0" applyNumberFormat="1" applyFont="1" applyFill="1" applyBorder="1" applyAlignment="1">
      <alignment horizontal="center"/>
    </xf>
    <xf numFmtId="3" fontId="32" fillId="42" borderId="21" xfId="0" applyNumberFormat="1" applyFont="1" applyFill="1" applyBorder="1" applyAlignment="1">
      <alignment horizontal="center"/>
    </xf>
    <xf numFmtId="3" fontId="33" fillId="42" borderId="1" xfId="0" applyNumberFormat="1" applyFont="1" applyFill="1" applyBorder="1" applyAlignment="1">
      <alignment horizontal="right"/>
    </xf>
    <xf numFmtId="165" fontId="33" fillId="42" borderId="21" xfId="28" applyNumberFormat="1" applyFont="1" applyFill="1" applyBorder="1" applyAlignment="1">
      <alignment shrinkToFit="1"/>
    </xf>
    <xf numFmtId="3" fontId="33" fillId="42" borderId="1" xfId="0" applyNumberFormat="1" applyFont="1" applyFill="1" applyBorder="1"/>
    <xf numFmtId="3" fontId="3" fillId="42" borderId="1" xfId="0" applyNumberFormat="1" applyFont="1" applyFill="1" applyBorder="1"/>
    <xf numFmtId="3" fontId="33" fillId="42" borderId="1" xfId="0" quotePrefix="1" applyNumberFormat="1" applyFont="1" applyFill="1" applyBorder="1"/>
    <xf numFmtId="165" fontId="33" fillId="42" borderId="22" xfId="28" applyNumberFormat="1" applyFont="1" applyFill="1" applyBorder="1" applyAlignment="1">
      <alignment shrinkToFit="1"/>
    </xf>
    <xf numFmtId="3" fontId="33" fillId="39" borderId="1" xfId="0" applyNumberFormat="1" applyFont="1" applyFill="1" applyBorder="1" applyAlignment="1">
      <alignment horizontal="right"/>
    </xf>
    <xf numFmtId="165" fontId="3" fillId="42" borderId="21" xfId="28" applyNumberFormat="1" applyFont="1" applyFill="1" applyBorder="1" applyAlignment="1">
      <alignment shrinkToFit="1"/>
    </xf>
    <xf numFmtId="3" fontId="3" fillId="38" borderId="12" xfId="0" applyNumberFormat="1" applyFont="1" applyFill="1" applyBorder="1"/>
    <xf numFmtId="165" fontId="3" fillId="38" borderId="21" xfId="28" applyNumberFormat="1" applyFont="1" applyFill="1" applyBorder="1" applyAlignment="1">
      <alignment shrinkToFit="1"/>
    </xf>
    <xf numFmtId="0" fontId="0" fillId="0" borderId="0" xfId="0" applyFill="1"/>
    <xf numFmtId="49" fontId="21" fillId="0" borderId="1" xfId="0" applyNumberFormat="1" applyFont="1" applyFill="1" applyBorder="1" applyAlignment="1">
      <alignment horizontal="center" vertical="center" wrapText="1"/>
    </xf>
    <xf numFmtId="49" fontId="53" fillId="37" borderId="15" xfId="0" applyNumberFormat="1" applyFont="1" applyFill="1" applyBorder="1" applyAlignment="1">
      <alignment horizontal="left" vertical="center" wrapText="1"/>
    </xf>
    <xf numFmtId="3" fontId="42" fillId="0" borderId="0" xfId="0" applyNumberFormat="1" applyFont="1" applyBorder="1" applyAlignment="1">
      <alignment horizontal="right"/>
    </xf>
    <xf numFmtId="3" fontId="46" fillId="0" borderId="23" xfId="0" applyNumberFormat="1" applyFont="1" applyBorder="1"/>
    <xf numFmtId="3" fontId="33" fillId="0" borderId="21" xfId="0" applyNumberFormat="1" applyFont="1" applyBorder="1" applyAlignment="1">
      <alignment horizontal="center"/>
    </xf>
    <xf numFmtId="3" fontId="46" fillId="0" borderId="0" xfId="0" applyNumberFormat="1" applyFont="1" applyBorder="1"/>
    <xf numFmtId="3" fontId="55" fillId="0" borderId="0" xfId="0" applyNumberFormat="1" applyFont="1" applyBorder="1"/>
    <xf numFmtId="3" fontId="56" fillId="0" borderId="0" xfId="0" applyNumberFormat="1" applyFont="1" applyBorder="1"/>
    <xf numFmtId="3" fontId="56" fillId="0" borderId="0" xfId="0" applyNumberFormat="1" applyFont="1" applyBorder="1" applyAlignment="1">
      <alignment horizontal="right"/>
    </xf>
    <xf numFmtId="49" fontId="45" fillId="43" borderId="1" xfId="0" applyNumberFormat="1" applyFont="1" applyFill="1" applyBorder="1" applyAlignment="1">
      <alignment horizontal="left" vertical="center" wrapText="1"/>
    </xf>
    <xf numFmtId="49" fontId="45" fillId="43" borderId="1" xfId="0" applyNumberFormat="1" applyFont="1" applyFill="1" applyBorder="1" applyAlignment="1">
      <alignment horizontal="center" vertical="center" wrapText="1"/>
    </xf>
    <xf numFmtId="3" fontId="57" fillId="0" borderId="1" xfId="0" applyNumberFormat="1" applyFont="1" applyBorder="1"/>
    <xf numFmtId="49" fontId="45" fillId="37" borderId="1" xfId="0" applyNumberFormat="1" applyFont="1" applyFill="1" applyBorder="1" applyAlignment="1">
      <alignment horizontal="left" vertical="center" wrapText="1"/>
    </xf>
    <xf numFmtId="3" fontId="58" fillId="0" borderId="1" xfId="0" applyNumberFormat="1" applyFont="1" applyBorder="1"/>
    <xf numFmtId="4" fontId="0" fillId="0" borderId="0" xfId="0" applyNumberFormat="1" applyAlignment="1">
      <alignment vertical="top"/>
    </xf>
    <xf numFmtId="0" fontId="20" fillId="41" borderId="34" xfId="48" applyFont="1" applyFill="1" applyBorder="1" applyAlignment="1">
      <alignment vertical="top"/>
    </xf>
    <xf numFmtId="0" fontId="23" fillId="40" borderId="26" xfId="48" applyFont="1" applyFill="1" applyBorder="1" applyAlignment="1">
      <alignment wrapText="1"/>
    </xf>
    <xf numFmtId="3" fontId="1" fillId="0" borderId="24" xfId="0" applyNumberFormat="1" applyFont="1" applyBorder="1"/>
    <xf numFmtId="3" fontId="1" fillId="0" borderId="21" xfId="0" applyNumberFormat="1" applyFont="1" applyBorder="1"/>
    <xf numFmtId="49" fontId="41" fillId="37" borderId="21" xfId="0" applyNumberFormat="1" applyFont="1" applyFill="1" applyBorder="1" applyAlignment="1">
      <alignment horizontal="left" wrapText="1"/>
    </xf>
    <xf numFmtId="49" fontId="41" fillId="37" borderId="30" xfId="0" applyNumberFormat="1" applyFont="1" applyFill="1" applyBorder="1" applyAlignment="1">
      <alignment horizontal="left" wrapText="1"/>
    </xf>
    <xf numFmtId="3" fontId="59" fillId="0" borderId="0" xfId="0" applyNumberFormat="1" applyFont="1" applyAlignment="1">
      <alignment horizontal="right"/>
    </xf>
    <xf numFmtId="3" fontId="34" fillId="37" borderId="1" xfId="0" applyNumberFormat="1" applyFont="1" applyFill="1" applyBorder="1" applyAlignment="1">
      <alignment horizontal="left" shrinkToFit="1"/>
    </xf>
    <xf numFmtId="49" fontId="35" fillId="37" borderId="1" xfId="0" applyNumberFormat="1" applyFont="1" applyFill="1" applyBorder="1" applyAlignment="1">
      <alignment horizontal="left" shrinkToFit="1"/>
    </xf>
    <xf numFmtId="49" fontId="31" fillId="37" borderId="1" xfId="0" applyNumberFormat="1" applyFont="1" applyFill="1" applyBorder="1" applyAlignment="1">
      <alignment horizontal="left" shrinkToFit="1"/>
    </xf>
    <xf numFmtId="49" fontId="37" fillId="37" borderId="1" xfId="0" applyNumberFormat="1" applyFont="1" applyFill="1" applyBorder="1" applyAlignment="1">
      <alignment horizontal="left" shrinkToFit="1"/>
    </xf>
    <xf numFmtId="49" fontId="38" fillId="37" borderId="1" xfId="0" applyNumberFormat="1" applyFont="1" applyFill="1" applyBorder="1" applyAlignment="1">
      <alignment horizontal="left" shrinkToFit="1"/>
    </xf>
    <xf numFmtId="3" fontId="34" fillId="37" borderId="1" xfId="0" applyNumberFormat="1" applyFont="1" applyFill="1" applyBorder="1" applyAlignment="1" applyProtection="1">
      <alignment horizontal="left"/>
    </xf>
    <xf numFmtId="3" fontId="30" fillId="33" borderId="13" xfId="28" applyNumberFormat="1" applyFont="1" applyFill="1" applyBorder="1" applyAlignment="1">
      <alignment vertical="center" shrinkToFit="1"/>
    </xf>
    <xf numFmtId="3" fontId="33" fillId="37" borderId="15" xfId="0" applyNumberFormat="1" applyFont="1" applyFill="1" applyBorder="1" applyAlignment="1">
      <alignment horizontal="right" shrinkToFit="1"/>
    </xf>
    <xf numFmtId="3" fontId="3" fillId="37" borderId="15" xfId="0" applyNumberFormat="1" applyFont="1" applyFill="1" applyBorder="1" applyAlignment="1">
      <alignment shrinkToFit="1"/>
    </xf>
    <xf numFmtId="3" fontId="36" fillId="37" borderId="15" xfId="0" applyNumberFormat="1" applyFont="1" applyFill="1" applyBorder="1" applyAlignment="1">
      <alignment shrinkToFit="1"/>
    </xf>
    <xf numFmtId="3" fontId="40" fillId="37" borderId="15" xfId="0" applyNumberFormat="1" applyFont="1" applyFill="1" applyBorder="1" applyAlignment="1">
      <alignment shrinkToFit="1"/>
    </xf>
    <xf numFmtId="1" fontId="34" fillId="37" borderId="36" xfId="0" applyNumberFormat="1" applyFont="1" applyFill="1" applyBorder="1" applyAlignment="1">
      <alignment shrinkToFit="1"/>
    </xf>
    <xf numFmtId="3" fontId="0" fillId="0" borderId="1" xfId="0" applyNumberFormat="1" applyBorder="1"/>
    <xf numFmtId="4" fontId="48" fillId="41" borderId="27" xfId="48" applyNumberFormat="1" applyFont="1" applyFill="1" applyBorder="1"/>
    <xf numFmtId="3" fontId="1" fillId="0" borderId="1" xfId="0" applyNumberFormat="1" applyFont="1" applyBorder="1" applyAlignment="1"/>
    <xf numFmtId="0" fontId="23" fillId="40" borderId="35" xfId="48" applyFont="1" applyFill="1" applyBorder="1" applyAlignment="1">
      <alignment wrapText="1"/>
    </xf>
    <xf numFmtId="0" fontId="20" fillId="41" borderId="19" xfId="48" applyFont="1" applyFill="1" applyBorder="1" applyAlignment="1">
      <alignment vertical="top"/>
    </xf>
    <xf numFmtId="3" fontId="1" fillId="0" borderId="21" xfId="0" applyNumberFormat="1" applyFont="1" applyBorder="1" applyAlignment="1"/>
    <xf numFmtId="0" fontId="33" fillId="35" borderId="1" xfId="28" applyFont="1" applyFill="1" applyBorder="1" applyAlignment="1">
      <alignment shrinkToFit="1"/>
    </xf>
    <xf numFmtId="0" fontId="22" fillId="0" borderId="0" xfId="0" applyFont="1"/>
    <xf numFmtId="3" fontId="49" fillId="0" borderId="1" xfId="0" quotePrefix="1" applyNumberFormat="1" applyFont="1" applyFill="1" applyBorder="1"/>
    <xf numFmtId="3" fontId="49" fillId="0" borderId="1" xfId="0" applyNumberFormat="1" applyFont="1" applyFill="1" applyBorder="1"/>
    <xf numFmtId="167" fontId="49" fillId="0" borderId="1" xfId="0" applyNumberFormat="1" applyFont="1" applyFill="1" applyBorder="1" applyAlignment="1"/>
    <xf numFmtId="3" fontId="50" fillId="0" borderId="1" xfId="0" quotePrefix="1" applyNumberFormat="1" applyFont="1" applyFill="1" applyBorder="1"/>
    <xf numFmtId="167" fontId="50" fillId="0" borderId="1" xfId="0" applyNumberFormat="1" applyFont="1" applyFill="1" applyBorder="1" applyAlignment="1"/>
    <xf numFmtId="3" fontId="50" fillId="0" borderId="1" xfId="0" applyNumberFormat="1" applyFont="1" applyFill="1" applyBorder="1"/>
    <xf numFmtId="3" fontId="50" fillId="0" borderId="1" xfId="0" applyNumberFormat="1" applyFont="1" applyBorder="1"/>
    <xf numFmtId="167" fontId="50" fillId="0" borderId="1" xfId="0" applyNumberFormat="1" applyFont="1" applyBorder="1" applyAlignment="1"/>
    <xf numFmtId="3" fontId="49" fillId="0" borderId="1" xfId="0" applyNumberFormat="1" applyFont="1" applyBorder="1"/>
    <xf numFmtId="0" fontId="61" fillId="33" borderId="13" xfId="28" applyFont="1" applyFill="1" applyBorder="1" applyAlignment="1">
      <alignment vertical="center" shrinkToFit="1"/>
    </xf>
    <xf numFmtId="0" fontId="49" fillId="0" borderId="20" xfId="28" applyFont="1" applyFill="1" applyBorder="1" applyAlignment="1">
      <alignment horizontal="left" vertical="center" shrinkToFit="1"/>
    </xf>
    <xf numFmtId="3" fontId="33" fillId="35" borderId="15" xfId="0" applyNumberFormat="1" applyFont="1" applyFill="1" applyBorder="1" applyAlignment="1" applyProtection="1">
      <alignment shrinkToFit="1"/>
    </xf>
    <xf numFmtId="0" fontId="33" fillId="35" borderId="28" xfId="28" applyFont="1" applyFill="1" applyBorder="1" applyAlignment="1">
      <alignment shrinkToFit="1"/>
    </xf>
    <xf numFmtId="0" fontId="0" fillId="35" borderId="18" xfId="0" applyFill="1" applyBorder="1"/>
    <xf numFmtId="3" fontId="33" fillId="35" borderId="28" xfId="28" applyNumberFormat="1" applyFont="1" applyFill="1" applyBorder="1" applyAlignment="1">
      <alignment horizontal="center" shrinkToFit="1"/>
    </xf>
    <xf numFmtId="3" fontId="33" fillId="35" borderId="21" xfId="28" applyNumberFormat="1" applyFont="1" applyFill="1" applyBorder="1" applyAlignment="1">
      <alignment shrinkToFit="1"/>
    </xf>
    <xf numFmtId="3" fontId="33" fillId="35" borderId="22" xfId="28" applyNumberFormat="1" applyFont="1" applyFill="1" applyBorder="1" applyAlignment="1">
      <alignment shrinkToFit="1"/>
    </xf>
    <xf numFmtId="167" fontId="52" fillId="35" borderId="1" xfId="0" applyNumberFormat="1" applyFont="1" applyFill="1" applyBorder="1" applyAlignment="1">
      <alignment horizontal="center"/>
    </xf>
    <xf numFmtId="0" fontId="61" fillId="36" borderId="20" xfId="28" applyFont="1" applyFill="1" applyBorder="1" applyAlignment="1">
      <alignment horizontal="center" vertical="center" wrapText="1"/>
    </xf>
    <xf numFmtId="3" fontId="29" fillId="0" borderId="23" xfId="0" applyNumberFormat="1" applyFont="1" applyBorder="1" applyAlignment="1">
      <alignment horizontal="center" wrapText="1"/>
    </xf>
    <xf numFmtId="167" fontId="28" fillId="35" borderId="28" xfId="0" applyNumberFormat="1" applyFont="1" applyFill="1" applyBorder="1" applyAlignment="1">
      <alignment horizontal="center"/>
    </xf>
    <xf numFmtId="3" fontId="29" fillId="0" borderId="0" xfId="0" applyNumberFormat="1" applyFont="1" applyBorder="1"/>
    <xf numFmtId="167" fontId="49" fillId="0" borderId="1" xfId="0" applyNumberFormat="1" applyFont="1" applyBorder="1" applyAlignment="1"/>
    <xf numFmtId="3" fontId="51" fillId="35" borderId="1" xfId="0" applyNumberFormat="1" applyFont="1" applyFill="1" applyBorder="1"/>
    <xf numFmtId="167" fontId="1" fillId="35" borderId="1" xfId="0" applyNumberFormat="1" applyFont="1" applyFill="1" applyBorder="1" applyAlignment="1"/>
    <xf numFmtId="3" fontId="51" fillId="35" borderId="1" xfId="0" quotePrefix="1" applyNumberFormat="1" applyFont="1" applyFill="1" applyBorder="1"/>
    <xf numFmtId="3" fontId="28" fillId="35" borderId="21" xfId="0" applyNumberFormat="1" applyFont="1" applyFill="1" applyBorder="1" applyAlignment="1">
      <alignment horizontal="right"/>
    </xf>
    <xf numFmtId="3" fontId="22" fillId="35" borderId="22" xfId="0" applyNumberFormat="1" applyFont="1" applyFill="1" applyBorder="1" applyAlignment="1">
      <alignment horizontal="right"/>
    </xf>
    <xf numFmtId="168" fontId="52" fillId="35" borderId="1" xfId="0" applyNumberFormat="1" applyFont="1" applyFill="1" applyBorder="1" applyAlignment="1">
      <alignment horizontal="center"/>
    </xf>
    <xf numFmtId="0" fontId="34" fillId="0" borderId="1" xfId="28" applyFont="1" applyFill="1" applyBorder="1" applyAlignment="1">
      <alignment horizontal="center" vertical="center" shrinkToFit="1"/>
    </xf>
    <xf numFmtId="0" fontId="34" fillId="0" borderId="21" xfId="28" applyFont="1" applyFill="1" applyBorder="1" applyAlignment="1">
      <alignment horizontal="center" vertical="center" shrinkToFit="1"/>
    </xf>
    <xf numFmtId="0" fontId="34" fillId="33" borderId="15" xfId="28" applyFont="1" applyFill="1" applyBorder="1" applyAlignment="1">
      <alignment horizontal="center" vertical="center" shrinkToFit="1"/>
    </xf>
    <xf numFmtId="0" fontId="48" fillId="0" borderId="0" xfId="0" applyFont="1"/>
    <xf numFmtId="3" fontId="46" fillId="34" borderId="1" xfId="0" applyNumberFormat="1" applyFont="1" applyFill="1" applyBorder="1"/>
    <xf numFmtId="3" fontId="29" fillId="34" borderId="1" xfId="0" applyNumberFormat="1" applyFont="1" applyFill="1" applyBorder="1" applyAlignment="1">
      <alignment horizontal="center" vertical="center" wrapText="1"/>
    </xf>
    <xf numFmtId="3" fontId="51" fillId="35" borderId="1" xfId="0" applyNumberFormat="1" applyFont="1" applyFill="1" applyBorder="1" applyAlignment="1">
      <alignment shrinkToFit="1"/>
    </xf>
    <xf numFmtId="0" fontId="51" fillId="35" borderId="1" xfId="0" applyFont="1" applyFill="1" applyBorder="1" applyAlignment="1">
      <alignment shrinkToFit="1"/>
    </xf>
    <xf numFmtId="167" fontId="1" fillId="35" borderId="1" xfId="0" applyNumberFormat="1" applyFont="1" applyFill="1" applyBorder="1"/>
    <xf numFmtId="3" fontId="50" fillId="37" borderId="1" xfId="0" applyNumberFormat="1" applyFont="1" applyFill="1" applyBorder="1" applyAlignment="1">
      <alignment shrinkToFit="1"/>
    </xf>
    <xf numFmtId="0" fontId="50" fillId="37" borderId="1" xfId="0" applyFont="1" applyFill="1" applyBorder="1" applyAlignment="1">
      <alignment shrinkToFit="1"/>
    </xf>
    <xf numFmtId="167" fontId="50" fillId="0" borderId="1" xfId="0" applyNumberFormat="1" applyFont="1" applyBorder="1"/>
    <xf numFmtId="3" fontId="49" fillId="37" borderId="1" xfId="0" applyNumberFormat="1" applyFont="1" applyFill="1" applyBorder="1" applyAlignment="1">
      <alignment shrinkToFit="1"/>
    </xf>
    <xf numFmtId="0" fontId="49" fillId="37" borderId="1" xfId="28" applyFont="1" applyFill="1" applyBorder="1" applyAlignment="1">
      <alignment shrinkToFit="1"/>
    </xf>
    <xf numFmtId="167" fontId="49" fillId="0" borderId="1" xfId="0" applyNumberFormat="1" applyFont="1" applyBorder="1"/>
    <xf numFmtId="0" fontId="50" fillId="37" borderId="1" xfId="0" applyFont="1" applyFill="1" applyBorder="1" applyAlignment="1">
      <alignment wrapText="1"/>
    </xf>
    <xf numFmtId="0" fontId="50" fillId="37" borderId="1" xfId="0" applyFont="1" applyFill="1" applyBorder="1" applyAlignment="1"/>
    <xf numFmtId="3" fontId="51" fillId="37" borderId="1" xfId="0" applyNumberFormat="1" applyFont="1" applyFill="1" applyBorder="1" applyAlignment="1">
      <alignment shrinkToFit="1"/>
    </xf>
    <xf numFmtId="0" fontId="51" fillId="37" borderId="1" xfId="28" applyFont="1" applyFill="1" applyBorder="1" applyAlignment="1">
      <alignment shrinkToFit="1"/>
    </xf>
    <xf numFmtId="3" fontId="1" fillId="0" borderId="1" xfId="0" applyNumberFormat="1" applyFont="1" applyBorder="1"/>
    <xf numFmtId="167" fontId="1" fillId="0" borderId="1" xfId="0" applyNumberFormat="1" applyFont="1" applyBorder="1" applyAlignment="1"/>
    <xf numFmtId="3" fontId="1" fillId="0" borderId="1" xfId="0" applyNumberFormat="1" applyFont="1" applyFill="1" applyBorder="1"/>
    <xf numFmtId="167" fontId="1" fillId="0" borderId="1" xfId="0" applyNumberFormat="1" applyFont="1" applyBorder="1"/>
    <xf numFmtId="0" fontId="51" fillId="35" borderId="1" xfId="28" applyFont="1" applyFill="1" applyBorder="1" applyAlignment="1">
      <alignment wrapText="1" shrinkToFit="1"/>
    </xf>
    <xf numFmtId="167" fontId="51" fillId="35" borderId="1" xfId="0" quotePrefix="1" applyNumberFormat="1" applyFont="1" applyFill="1" applyBorder="1" applyAlignment="1"/>
    <xf numFmtId="167" fontId="51" fillId="35" borderId="1" xfId="0" applyNumberFormat="1" applyFont="1" applyFill="1" applyBorder="1"/>
    <xf numFmtId="167" fontId="49" fillId="0" borderId="1" xfId="0" applyNumberFormat="1" applyFont="1" applyFill="1" applyBorder="1"/>
    <xf numFmtId="0" fontId="49" fillId="37" borderId="1" xfId="28" applyFont="1" applyFill="1" applyBorder="1" applyAlignment="1">
      <alignment wrapText="1" shrinkToFit="1"/>
    </xf>
    <xf numFmtId="167" fontId="49" fillId="0" borderId="1" xfId="0" quotePrefix="1" applyNumberFormat="1" applyFont="1" applyFill="1" applyBorder="1"/>
    <xf numFmtId="3" fontId="63" fillId="37" borderId="1" xfId="0" applyNumberFormat="1" applyFont="1" applyFill="1" applyBorder="1" applyAlignment="1">
      <alignment shrinkToFit="1"/>
    </xf>
    <xf numFmtId="0" fontId="49" fillId="37" borderId="1" xfId="28" applyFont="1" applyFill="1" applyBorder="1" applyAlignment="1">
      <alignment vertical="center" wrapText="1" shrinkToFit="1"/>
    </xf>
    <xf numFmtId="3" fontId="62" fillId="37" borderId="1" xfId="0" applyNumberFormat="1" applyFont="1" applyFill="1" applyBorder="1" applyAlignment="1">
      <alignment shrinkToFit="1"/>
    </xf>
    <xf numFmtId="49" fontId="65" fillId="37" borderId="1" xfId="0" applyNumberFormat="1" applyFont="1" applyFill="1" applyBorder="1" applyAlignment="1">
      <alignment horizontal="left" wrapText="1"/>
    </xf>
    <xf numFmtId="167" fontId="50" fillId="0" borderId="1" xfId="0" applyNumberFormat="1" applyFont="1" applyFill="1" applyBorder="1"/>
    <xf numFmtId="49" fontId="64" fillId="37" borderId="1" xfId="0" applyNumberFormat="1" applyFont="1" applyFill="1" applyBorder="1" applyAlignment="1">
      <alignment horizontal="left" wrapText="1"/>
    </xf>
    <xf numFmtId="0" fontId="50" fillId="37" borderId="1" xfId="28" applyFont="1" applyFill="1" applyBorder="1" applyAlignment="1">
      <alignment shrinkToFit="1"/>
    </xf>
    <xf numFmtId="0" fontId="3" fillId="35" borderId="1" xfId="28" applyFont="1" applyFill="1" applyBorder="1" applyAlignment="1">
      <alignment wrapText="1" shrinkToFit="1"/>
    </xf>
    <xf numFmtId="3" fontId="49" fillId="35" borderId="1" xfId="0" applyNumberFormat="1" applyFont="1" applyFill="1" applyBorder="1" applyAlignment="1">
      <alignment shrinkToFit="1"/>
    </xf>
    <xf numFmtId="167" fontId="0" fillId="0" borderId="0" xfId="0" applyNumberFormat="1" applyFill="1"/>
    <xf numFmtId="3" fontId="33" fillId="38" borderId="1" xfId="0" quotePrefix="1" applyNumberFormat="1" applyFont="1" applyFill="1" applyBorder="1"/>
    <xf numFmtId="0" fontId="62" fillId="37" borderId="1" xfId="28" applyFont="1" applyFill="1" applyBorder="1" applyAlignment="1">
      <alignment shrinkToFit="1"/>
    </xf>
    <xf numFmtId="167" fontId="50" fillId="0" borderId="1" xfId="0" quotePrefix="1" applyNumberFormat="1" applyFont="1" applyFill="1" applyBorder="1"/>
    <xf numFmtId="49" fontId="67" fillId="37" borderId="1" xfId="0" applyNumberFormat="1" applyFont="1" applyFill="1" applyBorder="1" applyAlignment="1">
      <alignment horizontal="left" wrapText="1"/>
    </xf>
    <xf numFmtId="0" fontId="68" fillId="37" borderId="1" xfId="28" applyFont="1" applyFill="1" applyBorder="1" applyAlignment="1">
      <alignment wrapText="1" shrinkToFit="1"/>
    </xf>
    <xf numFmtId="3" fontId="3" fillId="42" borderId="15" xfId="0" applyNumberFormat="1" applyFont="1" applyFill="1" applyBorder="1"/>
    <xf numFmtId="0" fontId="33" fillId="37" borderId="11" xfId="28" applyFont="1" applyFill="1" applyBorder="1" applyAlignment="1">
      <alignment wrapText="1" shrinkToFit="1"/>
    </xf>
    <xf numFmtId="3" fontId="33" fillId="42" borderId="15" xfId="0" applyNumberFormat="1" applyFont="1" applyFill="1" applyBorder="1" applyAlignment="1">
      <alignment horizontal="right"/>
    </xf>
    <xf numFmtId="3" fontId="32" fillId="0" borderId="25" xfId="0" applyNumberFormat="1" applyFont="1" applyBorder="1" applyAlignment="1">
      <alignment horizontal="center"/>
    </xf>
    <xf numFmtId="3" fontId="33" fillId="42" borderId="15" xfId="0" quotePrefix="1" applyNumberFormat="1" applyFont="1" applyFill="1" applyBorder="1"/>
    <xf numFmtId="3" fontId="33" fillId="42" borderId="15" xfId="0" applyNumberFormat="1" applyFont="1" applyFill="1" applyBorder="1"/>
    <xf numFmtId="49" fontId="43" fillId="37" borderId="11" xfId="0" applyNumberFormat="1" applyFont="1" applyFill="1" applyBorder="1" applyAlignment="1">
      <alignment horizontal="left" wrapText="1"/>
    </xf>
    <xf numFmtId="3" fontId="32" fillId="42" borderId="15" xfId="0" applyNumberFormat="1" applyFont="1" applyFill="1" applyBorder="1" applyAlignment="1">
      <alignment horizontal="center"/>
    </xf>
    <xf numFmtId="3" fontId="30" fillId="0" borderId="0" xfId="0" applyNumberFormat="1" applyFont="1" applyBorder="1"/>
    <xf numFmtId="3" fontId="30" fillId="0" borderId="0" xfId="0" applyNumberFormat="1" applyFont="1" applyFill="1" applyBorder="1"/>
    <xf numFmtId="3" fontId="29" fillId="41" borderId="1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3" fontId="60" fillId="34" borderId="14" xfId="0" applyNumberFormat="1" applyFont="1" applyFill="1" applyBorder="1" applyAlignment="1">
      <alignment horizontal="right" shrinkToFit="1"/>
    </xf>
    <xf numFmtId="3" fontId="60" fillId="34" borderId="1" xfId="0" applyNumberFormat="1" applyFont="1" applyFill="1" applyBorder="1" applyAlignment="1">
      <alignment horizontal="right"/>
    </xf>
    <xf numFmtId="3" fontId="60" fillId="34" borderId="1" xfId="0" applyNumberFormat="1" applyFont="1" applyFill="1" applyBorder="1"/>
    <xf numFmtId="3" fontId="28" fillId="0" borderId="20" xfId="0" applyNumberFormat="1" applyFont="1" applyBorder="1" applyAlignment="1">
      <alignment horizontal="center" wrapText="1"/>
    </xf>
    <xf numFmtId="3" fontId="33" fillId="0" borderId="12" xfId="0" applyNumberFormat="1" applyFont="1" applyBorder="1"/>
    <xf numFmtId="0" fontId="0" fillId="0" borderId="0" xfId="0"/>
    <xf numFmtId="3" fontId="0" fillId="0" borderId="0" xfId="0" applyNumberFormat="1"/>
    <xf numFmtId="3" fontId="33" fillId="0" borderId="1" xfId="0" applyNumberFormat="1" applyFont="1" applyBorder="1"/>
    <xf numFmtId="3" fontId="33" fillId="0" borderId="1" xfId="0" applyNumberFormat="1" applyFont="1" applyFill="1" applyBorder="1"/>
    <xf numFmtId="3" fontId="33" fillId="0" borderId="1" xfId="0" quotePrefix="1" applyNumberFormat="1" applyFont="1" applyFill="1" applyBorder="1"/>
    <xf numFmtId="3" fontId="33" fillId="0" borderId="0" xfId="0" applyNumberFormat="1" applyFont="1" applyFill="1" applyBorder="1" applyAlignment="1" applyProtection="1">
      <alignment horizontal="right"/>
    </xf>
    <xf numFmtId="0" fontId="33" fillId="0" borderId="0" xfId="28" applyFont="1" applyFill="1" applyBorder="1" applyAlignment="1">
      <alignment wrapText="1"/>
    </xf>
    <xf numFmtId="3" fontId="33" fillId="42" borderId="0" xfId="28" applyNumberFormat="1" applyFont="1" applyFill="1" applyBorder="1" applyAlignment="1"/>
    <xf numFmtId="165" fontId="33" fillId="42" borderId="0" xfId="28" applyNumberFormat="1" applyFont="1" applyFill="1" applyBorder="1" applyAlignment="1">
      <alignment shrinkToFit="1"/>
    </xf>
    <xf numFmtId="3" fontId="3" fillId="38" borderId="0" xfId="0" quotePrefix="1" applyNumberFormat="1" applyFont="1" applyFill="1" applyBorder="1"/>
    <xf numFmtId="165" fontId="33" fillId="38" borderId="0" xfId="28" applyNumberFormat="1" applyFont="1" applyFill="1" applyBorder="1" applyAlignment="1">
      <alignment shrinkToFit="1"/>
    </xf>
    <xf numFmtId="3" fontId="3" fillId="39" borderId="0" xfId="0" applyNumberFormat="1" applyFont="1" applyFill="1" applyBorder="1" applyAlignment="1">
      <alignment horizontal="right"/>
    </xf>
    <xf numFmtId="165" fontId="33" fillId="39" borderId="0" xfId="28" applyNumberFormat="1" applyFont="1" applyFill="1" applyBorder="1" applyAlignment="1">
      <alignment shrinkToFit="1"/>
    </xf>
    <xf numFmtId="3" fontId="33" fillId="42" borderId="18" xfId="0" applyNumberFormat="1" applyFont="1" applyFill="1" applyBorder="1"/>
    <xf numFmtId="3" fontId="33" fillId="42" borderId="28" xfId="0" applyNumberFormat="1" applyFont="1" applyFill="1" applyBorder="1"/>
    <xf numFmtId="3" fontId="33" fillId="38" borderId="28" xfId="0" applyNumberFormat="1" applyFont="1" applyFill="1" applyBorder="1"/>
    <xf numFmtId="3" fontId="33" fillId="39" borderId="28" xfId="0" applyNumberFormat="1" applyFont="1" applyFill="1" applyBorder="1" applyAlignment="1">
      <alignment horizontal="right"/>
    </xf>
    <xf numFmtId="167" fontId="33" fillId="0" borderId="1" xfId="0" applyNumberFormat="1" applyFont="1" applyFill="1" applyBorder="1" applyAlignment="1"/>
    <xf numFmtId="167" fontId="33" fillId="0" borderId="21" xfId="0" applyNumberFormat="1" applyFont="1" applyFill="1" applyBorder="1" applyAlignment="1"/>
    <xf numFmtId="3" fontId="33" fillId="0" borderId="1" xfId="0" applyNumberFormat="1" applyFont="1" applyFill="1" applyBorder="1" applyAlignment="1">
      <alignment horizontal="right"/>
    </xf>
    <xf numFmtId="3" fontId="60" fillId="0" borderId="15" xfId="0" applyNumberFormat="1" applyFont="1" applyFill="1" applyBorder="1" applyAlignment="1" applyProtection="1">
      <alignment horizontal="right"/>
    </xf>
    <xf numFmtId="0" fontId="33" fillId="0" borderId="15" xfId="45" applyFont="1" applyFill="1" applyBorder="1" applyAlignment="1" applyProtection="1">
      <alignment horizontal="right"/>
    </xf>
    <xf numFmtId="0" fontId="33" fillId="0" borderId="21" xfId="0" applyFont="1" applyFill="1" applyBorder="1" applyAlignment="1" applyProtection="1">
      <alignment wrapText="1"/>
    </xf>
    <xf numFmtId="3" fontId="60" fillId="34" borderId="15" xfId="0" applyNumberFormat="1" applyFont="1" applyFill="1" applyBorder="1" applyAlignment="1">
      <alignment horizontal="right" shrinkToFit="1"/>
    </xf>
    <xf numFmtId="3" fontId="33" fillId="0" borderId="15" xfId="0" applyNumberFormat="1" applyFont="1" applyFill="1" applyBorder="1" applyAlignment="1" applyProtection="1">
      <alignment horizontal="right"/>
    </xf>
    <xf numFmtId="3" fontId="33" fillId="0" borderId="18" xfId="0" applyNumberFormat="1" applyFont="1" applyFill="1" applyBorder="1" applyAlignment="1" applyProtection="1">
      <alignment horizontal="right"/>
    </xf>
    <xf numFmtId="3" fontId="33" fillId="37" borderId="1" xfId="0" applyNumberFormat="1" applyFont="1" applyFill="1" applyBorder="1" applyAlignment="1" applyProtection="1">
      <alignment horizontal="right"/>
    </xf>
    <xf numFmtId="3" fontId="33" fillId="0" borderId="1" xfId="0" applyNumberFormat="1" applyFont="1" applyFill="1" applyBorder="1" applyAlignment="1" applyProtection="1">
      <alignment horizontal="right"/>
    </xf>
    <xf numFmtId="0" fontId="33" fillId="0" borderId="1" xfId="45" applyFont="1" applyFill="1" applyBorder="1" applyAlignment="1" applyProtection="1">
      <alignment horizontal="right"/>
    </xf>
    <xf numFmtId="0" fontId="33" fillId="0" borderId="28" xfId="45" applyFont="1" applyFill="1" applyBorder="1" applyAlignment="1" applyProtection="1">
      <alignment horizontal="right"/>
    </xf>
    <xf numFmtId="0" fontId="3" fillId="0" borderId="0" xfId="0" applyFont="1"/>
    <xf numFmtId="0" fontId="0" fillId="0" borderId="0" xfId="0" applyAlignment="1">
      <alignment horizontal="center"/>
    </xf>
    <xf numFmtId="3" fontId="60" fillId="35" borderId="1" xfId="0" applyNumberFormat="1" applyFont="1" applyFill="1" applyBorder="1"/>
    <xf numFmtId="3" fontId="60" fillId="35" borderId="12" xfId="0" applyNumberFormat="1" applyFont="1" applyFill="1" applyBorder="1"/>
    <xf numFmtId="3" fontId="60" fillId="35" borderId="11" xfId="0" applyNumberFormat="1" applyFont="1" applyFill="1" applyBorder="1"/>
    <xf numFmtId="0" fontId="60" fillId="34" borderId="21" xfId="28" applyFont="1" applyFill="1" applyBorder="1" applyAlignment="1"/>
    <xf numFmtId="167" fontId="60" fillId="34" borderId="1" xfId="0" applyNumberFormat="1" applyFont="1" applyFill="1" applyBorder="1" applyAlignment="1"/>
    <xf numFmtId="167" fontId="60" fillId="34" borderId="21" xfId="0" applyNumberFormat="1" applyFont="1" applyFill="1" applyBorder="1" applyAlignment="1">
      <alignment horizontal="right"/>
    </xf>
    <xf numFmtId="3" fontId="60" fillId="35" borderId="14" xfId="0" applyNumberFormat="1" applyFont="1" applyFill="1" applyBorder="1" applyAlignment="1">
      <alignment shrinkToFit="1"/>
    </xf>
    <xf numFmtId="0" fontId="60" fillId="35" borderId="29" xfId="28" applyFont="1" applyFill="1" applyBorder="1" applyAlignment="1">
      <alignment wrapText="1"/>
    </xf>
    <xf numFmtId="3" fontId="60" fillId="35" borderId="1" xfId="0" applyNumberFormat="1" applyFont="1" applyFill="1" applyBorder="1" applyAlignment="1">
      <alignment horizontal="right"/>
    </xf>
    <xf numFmtId="167" fontId="60" fillId="35" borderId="1" xfId="0" applyNumberFormat="1" applyFont="1" applyFill="1" applyBorder="1" applyAlignment="1"/>
    <xf numFmtId="0" fontId="33" fillId="37" borderId="21" xfId="0" applyFont="1" applyFill="1" applyBorder="1" applyAlignment="1"/>
    <xf numFmtId="3" fontId="33" fillId="0" borderId="1" xfId="0" applyNumberFormat="1" applyFont="1" applyBorder="1" applyAlignment="1">
      <alignment horizontal="right"/>
    </xf>
    <xf numFmtId="167" fontId="33" fillId="0" borderId="1" xfId="0" applyNumberFormat="1" applyFont="1" applyBorder="1" applyAlignment="1"/>
    <xf numFmtId="3" fontId="51" fillId="37" borderId="14" xfId="0" applyNumberFormat="1" applyFont="1" applyFill="1" applyBorder="1" applyAlignment="1">
      <alignment shrinkToFit="1"/>
    </xf>
    <xf numFmtId="0" fontId="51" fillId="37" borderId="21" xfId="0" applyFont="1" applyFill="1" applyBorder="1" applyAlignment="1"/>
    <xf numFmtId="3" fontId="51" fillId="0" borderId="1" xfId="0" applyNumberFormat="1" applyFont="1" applyBorder="1" applyAlignment="1">
      <alignment horizontal="right"/>
    </xf>
    <xf numFmtId="3" fontId="51" fillId="0" borderId="1" xfId="0" applyNumberFormat="1" applyFont="1" applyBorder="1"/>
    <xf numFmtId="167" fontId="51" fillId="0" borderId="1" xfId="0" applyNumberFormat="1" applyFont="1" applyBorder="1" applyAlignment="1"/>
    <xf numFmtId="3" fontId="70" fillId="37" borderId="14" xfId="0" applyNumberFormat="1" applyFont="1" applyFill="1" applyBorder="1" applyAlignment="1">
      <alignment shrinkToFit="1"/>
    </xf>
    <xf numFmtId="0" fontId="70" fillId="37" borderId="21" xfId="28" applyFont="1" applyFill="1" applyBorder="1" applyAlignment="1"/>
    <xf numFmtId="3" fontId="70" fillId="0" borderId="1" xfId="0" applyNumberFormat="1" applyFont="1" applyBorder="1" applyAlignment="1">
      <alignment horizontal="right"/>
    </xf>
    <xf numFmtId="3" fontId="70" fillId="0" borderId="12" xfId="0" applyNumberFormat="1" applyFont="1" applyFill="1" applyBorder="1"/>
    <xf numFmtId="3" fontId="70" fillId="0" borderId="1" xfId="0" applyNumberFormat="1" applyFont="1" applyBorder="1"/>
    <xf numFmtId="167" fontId="70" fillId="0" borderId="1" xfId="0" applyNumberFormat="1" applyFont="1" applyBorder="1" applyAlignment="1"/>
    <xf numFmtId="0" fontId="60" fillId="35" borderId="29" xfId="28" applyFont="1" applyFill="1" applyBorder="1" applyAlignment="1"/>
    <xf numFmtId="3" fontId="1" fillId="37" borderId="14" xfId="0" applyNumberFormat="1" applyFont="1" applyFill="1" applyBorder="1" applyAlignment="1">
      <alignment shrinkToFit="1"/>
    </xf>
    <xf numFmtId="0" fontId="1" fillId="37" borderId="21" xfId="28" applyFont="1" applyFill="1" applyBorder="1" applyAlignment="1"/>
    <xf numFmtId="3" fontId="1" fillId="0" borderId="1" xfId="0" applyNumberFormat="1" applyFont="1" applyBorder="1" applyAlignment="1">
      <alignment horizontal="right"/>
    </xf>
    <xf numFmtId="0" fontId="33" fillId="37" borderId="21" xfId="28" applyFont="1" applyFill="1" applyBorder="1" applyAlignment="1"/>
    <xf numFmtId="0" fontId="1" fillId="37" borderId="21" xfId="28" applyFont="1" applyFill="1" applyBorder="1" applyAlignment="1">
      <alignment wrapText="1"/>
    </xf>
    <xf numFmtId="167" fontId="33" fillId="0" borderId="11" xfId="0" applyNumberFormat="1" applyFont="1" applyFill="1" applyBorder="1" applyAlignment="1"/>
    <xf numFmtId="3" fontId="70" fillId="0" borderId="1" xfId="0" quotePrefix="1" applyNumberFormat="1" applyFont="1" applyFill="1" applyBorder="1" applyAlignment="1">
      <alignment horizontal="right"/>
    </xf>
    <xf numFmtId="3" fontId="70" fillId="0" borderId="1" xfId="0" quotePrefix="1" applyNumberFormat="1" applyFont="1" applyFill="1" applyBorder="1"/>
    <xf numFmtId="167" fontId="70" fillId="0" borderId="1" xfId="0" quotePrefix="1" applyNumberFormat="1" applyFont="1" applyFill="1" applyBorder="1" applyAlignment="1"/>
    <xf numFmtId="167" fontId="70" fillId="0" borderId="1" xfId="0" applyNumberFormat="1" applyFont="1" applyFill="1" applyBorder="1" applyAlignment="1"/>
    <xf numFmtId="3" fontId="33" fillId="0" borderId="1" xfId="0" quotePrefix="1" applyNumberFormat="1" applyFont="1" applyFill="1" applyBorder="1" applyAlignment="1">
      <alignment horizontal="right"/>
    </xf>
    <xf numFmtId="49" fontId="71" fillId="37" borderId="30" xfId="0" applyNumberFormat="1" applyFont="1" applyFill="1" applyBorder="1" applyAlignment="1">
      <alignment horizontal="left" wrapText="1"/>
    </xf>
    <xf numFmtId="3" fontId="70" fillId="0" borderId="1" xfId="0" applyNumberFormat="1" applyFont="1" applyFill="1" applyBorder="1" applyAlignment="1">
      <alignment horizontal="right"/>
    </xf>
    <xf numFmtId="3" fontId="70" fillId="0" borderId="1" xfId="0" applyNumberFormat="1" applyFont="1" applyFill="1" applyBorder="1"/>
    <xf numFmtId="3" fontId="70" fillId="0" borderId="12" xfId="0" applyNumberFormat="1" applyFont="1" applyBorder="1"/>
    <xf numFmtId="3" fontId="1" fillId="0" borderId="12" xfId="0" applyNumberFormat="1" applyFont="1" applyBorder="1"/>
    <xf numFmtId="0" fontId="60" fillId="35" borderId="21" xfId="28" applyFont="1" applyFill="1" applyBorder="1" applyAlignment="1"/>
    <xf numFmtId="0" fontId="60" fillId="35" borderId="21" xfId="28" applyFont="1" applyFill="1" applyBorder="1" applyAlignment="1">
      <alignment wrapText="1"/>
    </xf>
    <xf numFmtId="0" fontId="33" fillId="37" borderId="21" xfId="28" applyFont="1" applyFill="1" applyBorder="1" applyAlignment="1">
      <alignment wrapText="1"/>
    </xf>
    <xf numFmtId="0" fontId="28" fillId="37" borderId="21" xfId="28" applyFont="1" applyFill="1" applyBorder="1" applyAlignment="1">
      <alignment wrapText="1"/>
    </xf>
    <xf numFmtId="3" fontId="33" fillId="0" borderId="33" xfId="0" applyNumberFormat="1" applyFont="1" applyBorder="1" applyAlignment="1">
      <alignment horizontal="right"/>
    </xf>
    <xf numFmtId="3" fontId="33" fillId="0" borderId="33" xfId="0" applyNumberFormat="1" applyFont="1" applyBorder="1"/>
    <xf numFmtId="3" fontId="1" fillId="0" borderId="33" xfId="0" applyNumberFormat="1" applyFont="1" applyBorder="1" applyAlignment="1">
      <alignment horizontal="right"/>
    </xf>
    <xf numFmtId="3" fontId="1" fillId="0" borderId="33" xfId="0" applyNumberFormat="1" applyFont="1" applyBorder="1"/>
    <xf numFmtId="3" fontId="33" fillId="0" borderId="33" xfId="0" applyNumberFormat="1" applyFont="1" applyFill="1" applyBorder="1" applyAlignment="1">
      <alignment horizontal="right"/>
    </xf>
    <xf numFmtId="3" fontId="33" fillId="0" borderId="33" xfId="0" applyNumberFormat="1" applyFont="1" applyFill="1" applyBorder="1"/>
    <xf numFmtId="167" fontId="33" fillId="0" borderId="33" xfId="0" applyNumberFormat="1" applyFont="1" applyFill="1" applyBorder="1" applyAlignment="1"/>
    <xf numFmtId="167" fontId="60" fillId="34" borderId="1" xfId="0" applyNumberFormat="1" applyFont="1" applyFill="1" applyBorder="1" applyAlignment="1">
      <alignment horizontal="right"/>
    </xf>
    <xf numFmtId="3" fontId="60" fillId="44" borderId="14" xfId="0" applyNumberFormat="1" applyFont="1" applyFill="1" applyBorder="1" applyAlignment="1">
      <alignment horizontal="right" shrinkToFit="1"/>
    </xf>
    <xf numFmtId="0" fontId="60" fillId="44" borderId="21" xfId="28" applyFont="1" applyFill="1" applyBorder="1" applyAlignment="1"/>
    <xf numFmtId="3" fontId="60" fillId="44" borderId="1" xfId="0" applyNumberFormat="1" applyFont="1" applyFill="1" applyBorder="1"/>
    <xf numFmtId="167" fontId="60" fillId="44" borderId="1" xfId="0" applyNumberFormat="1" applyFont="1" applyFill="1" applyBorder="1" applyAlignment="1"/>
    <xf numFmtId="0" fontId="60" fillId="0" borderId="21" xfId="0" applyFont="1" applyFill="1" applyBorder="1" applyAlignment="1" applyProtection="1">
      <alignment wrapText="1"/>
    </xf>
    <xf numFmtId="167" fontId="60" fillId="0" borderId="33" xfId="0" applyNumberFormat="1" applyFont="1" applyFill="1" applyBorder="1" applyAlignment="1"/>
    <xf numFmtId="0" fontId="60" fillId="0" borderId="15" xfId="45" applyFont="1" applyFill="1" applyBorder="1" applyAlignment="1" applyProtection="1">
      <alignment horizontal="right"/>
    </xf>
    <xf numFmtId="167" fontId="60" fillId="0" borderId="1" xfId="0" applyNumberFormat="1" applyFont="1" applyFill="1" applyBorder="1" applyAlignment="1">
      <alignment horizontal="right"/>
    </xf>
    <xf numFmtId="4" fontId="0" fillId="0" borderId="0" xfId="0" applyNumberFormat="1" applyAlignment="1">
      <alignment horizontal="right"/>
    </xf>
    <xf numFmtId="0" fontId="33" fillId="0" borderId="21" xfId="28" applyFont="1" applyFill="1" applyBorder="1" applyAlignment="1">
      <alignment wrapText="1"/>
    </xf>
    <xf numFmtId="0" fontId="33" fillId="0" borderId="22" xfId="28" applyFont="1" applyFill="1" applyBorder="1" applyAlignment="1">
      <alignment wrapText="1"/>
    </xf>
    <xf numFmtId="167" fontId="60" fillId="34" borderId="21" xfId="0" applyNumberFormat="1" applyFont="1" applyFill="1" applyBorder="1" applyAlignment="1"/>
    <xf numFmtId="167" fontId="60" fillId="35" borderId="21" xfId="0" applyNumberFormat="1" applyFont="1" applyFill="1" applyBorder="1" applyAlignment="1"/>
    <xf numFmtId="167" fontId="33" fillId="0" borderId="21" xfId="0" applyNumberFormat="1" applyFont="1" applyBorder="1" applyAlignment="1"/>
    <xf numFmtId="3" fontId="60" fillId="0" borderId="1" xfId="0" applyNumberFormat="1" applyFont="1" applyFill="1" applyBorder="1"/>
    <xf numFmtId="3" fontId="60" fillId="34" borderId="11" xfId="0" applyNumberFormat="1" applyFont="1" applyFill="1" applyBorder="1"/>
    <xf numFmtId="3" fontId="60" fillId="34" borderId="11" xfId="0" applyNumberFormat="1" applyFont="1" applyFill="1" applyBorder="1" applyAlignment="1">
      <alignment horizontal="right"/>
    </xf>
    <xf numFmtId="3" fontId="60" fillId="44" borderId="11" xfId="0" applyNumberFormat="1" applyFont="1" applyFill="1" applyBorder="1" applyAlignment="1">
      <alignment horizontal="right"/>
    </xf>
    <xf numFmtId="3" fontId="60" fillId="0" borderId="11" xfId="0" applyNumberFormat="1" applyFont="1" applyFill="1" applyBorder="1" applyAlignment="1">
      <alignment horizontal="right"/>
    </xf>
    <xf numFmtId="3" fontId="72" fillId="0" borderId="20" xfId="0" applyNumberFormat="1" applyFont="1" applyBorder="1" applyAlignment="1">
      <alignment horizontal="center" vertical="center" wrapText="1"/>
    </xf>
    <xf numFmtId="167" fontId="51" fillId="0" borderId="21" xfId="0" applyNumberFormat="1" applyFont="1" applyBorder="1" applyAlignment="1"/>
    <xf numFmtId="167" fontId="70" fillId="0" borderId="21" xfId="0" applyNumberFormat="1" applyFont="1" applyBorder="1" applyAlignment="1"/>
    <xf numFmtId="167" fontId="1" fillId="0" borderId="21" xfId="0" applyNumberFormat="1" applyFont="1" applyBorder="1" applyAlignment="1"/>
    <xf numFmtId="167" fontId="70" fillId="0" borderId="21" xfId="0" quotePrefix="1" applyNumberFormat="1" applyFont="1" applyFill="1" applyBorder="1" applyAlignment="1"/>
    <xf numFmtId="167" fontId="70" fillId="0" borderId="21" xfId="0" applyNumberFormat="1" applyFont="1" applyFill="1" applyBorder="1" applyAlignment="1"/>
    <xf numFmtId="167" fontId="33" fillId="0" borderId="31" xfId="0" applyNumberFormat="1" applyFont="1" applyFill="1" applyBorder="1" applyAlignment="1"/>
    <xf numFmtId="167" fontId="60" fillId="44" borderId="21" xfId="0" applyNumberFormat="1" applyFont="1" applyFill="1" applyBorder="1" applyAlignment="1"/>
    <xf numFmtId="167" fontId="60" fillId="0" borderId="31" xfId="0" applyNumberFormat="1" applyFont="1" applyFill="1" applyBorder="1" applyAlignment="1"/>
    <xf numFmtId="167" fontId="60" fillId="0" borderId="21" xfId="0" applyNumberFormat="1" applyFont="1" applyFill="1" applyBorder="1" applyAlignment="1">
      <alignment horizontal="right"/>
    </xf>
    <xf numFmtId="3" fontId="72" fillId="0" borderId="39" xfId="0" applyNumberFormat="1" applyFont="1" applyBorder="1" applyAlignment="1">
      <alignment horizontal="center" vertical="center" wrapText="1"/>
    </xf>
    <xf numFmtId="3" fontId="3" fillId="0" borderId="30" xfId="0" applyNumberFormat="1" applyFont="1" applyBorder="1" applyAlignment="1">
      <alignment horizontal="center"/>
    </xf>
    <xf numFmtId="3" fontId="60" fillId="45" borderId="40" xfId="0" applyNumberFormat="1" applyFont="1" applyFill="1" applyBorder="1" applyAlignment="1">
      <alignment horizontal="right" shrinkToFit="1"/>
    </xf>
    <xf numFmtId="0" fontId="60" fillId="45" borderId="41" xfId="28" applyFont="1" applyFill="1" applyBorder="1" applyAlignment="1"/>
    <xf numFmtId="3" fontId="60" fillId="45" borderId="32" xfId="0" applyNumberFormat="1" applyFont="1" applyFill="1" applyBorder="1" applyAlignment="1">
      <alignment horizontal="right"/>
    </xf>
    <xf numFmtId="167" fontId="60" fillId="45" borderId="37" xfId="0" applyNumberFormat="1" applyFont="1" applyFill="1" applyBorder="1" applyAlignment="1"/>
    <xf numFmtId="3" fontId="60" fillId="45" borderId="42" xfId="0" applyNumberFormat="1" applyFont="1" applyFill="1" applyBorder="1"/>
    <xf numFmtId="3" fontId="60" fillId="45" borderId="37" xfId="0" applyNumberFormat="1" applyFont="1" applyFill="1" applyBorder="1"/>
    <xf numFmtId="167" fontId="60" fillId="45" borderId="41" xfId="0" applyNumberFormat="1" applyFont="1" applyFill="1" applyBorder="1" applyAlignment="1"/>
    <xf numFmtId="0" fontId="73" fillId="0" borderId="0" xfId="0" applyFont="1"/>
    <xf numFmtId="3" fontId="29" fillId="0" borderId="0" xfId="0" applyNumberFormat="1" applyFont="1" applyAlignment="1">
      <alignment horizontal="right"/>
    </xf>
    <xf numFmtId="3" fontId="0" fillId="0" borderId="0" xfId="0" applyNumberFormat="1"/>
    <xf numFmtId="167" fontId="33" fillId="0" borderId="1" xfId="0" applyNumberFormat="1" applyFont="1" applyBorder="1" applyAlignment="1">
      <alignment horizontal="right"/>
    </xf>
    <xf numFmtId="167" fontId="33" fillId="0" borderId="21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3" fontId="42" fillId="0" borderId="32" xfId="0" applyNumberFormat="1" applyFont="1" applyBorder="1" applyAlignment="1">
      <alignment horizontal="right"/>
    </xf>
    <xf numFmtId="3" fontId="30" fillId="0" borderId="17" xfId="0" applyNumberFormat="1" applyFont="1" applyBorder="1" applyAlignment="1">
      <alignment horizontal="center"/>
    </xf>
    <xf numFmtId="3" fontId="1" fillId="0" borderId="0" xfId="51" applyNumberFormat="1" applyFont="1" applyBorder="1" applyAlignment="1">
      <alignment horizontal="right"/>
    </xf>
    <xf numFmtId="167" fontId="0" fillId="0" borderId="0" xfId="0" applyNumberFormat="1" applyAlignment="1">
      <alignment horizontal="right"/>
    </xf>
    <xf numFmtId="167" fontId="0" fillId="0" borderId="0" xfId="0" applyNumberFormat="1"/>
  </cellXfs>
  <cellStyles count="1002">
    <cellStyle name="20 % – Poudarek1" xfId="1" builtinId="30" customBuiltin="1"/>
    <cellStyle name="20 % – Poudarek1 2" xfId="267" xr:uid="{00000000-0005-0000-0000-000001000000}"/>
    <cellStyle name="20 % – Poudarek1 2 2" xfId="543" xr:uid="{00000000-0005-0000-0000-000002000000}"/>
    <cellStyle name="20 % – Poudarek1 3" xfId="359" xr:uid="{00000000-0005-0000-0000-000003000000}"/>
    <cellStyle name="20 % – Poudarek1 3 2" xfId="635" xr:uid="{00000000-0005-0000-0000-000004000000}"/>
    <cellStyle name="20 % – Poudarek1 4" xfId="451" xr:uid="{00000000-0005-0000-0000-000005000000}"/>
    <cellStyle name="20 % – Poudarek2" xfId="2" builtinId="34" customBuiltin="1"/>
    <cellStyle name="20 % – Poudarek2 2" xfId="269" xr:uid="{00000000-0005-0000-0000-000007000000}"/>
    <cellStyle name="20 % – Poudarek2 2 2" xfId="545" xr:uid="{00000000-0005-0000-0000-000008000000}"/>
    <cellStyle name="20 % – Poudarek2 3" xfId="361" xr:uid="{00000000-0005-0000-0000-000009000000}"/>
    <cellStyle name="20 % – Poudarek2 3 2" xfId="637" xr:uid="{00000000-0005-0000-0000-00000A000000}"/>
    <cellStyle name="20 % – Poudarek2 4" xfId="453" xr:uid="{00000000-0005-0000-0000-00000B000000}"/>
    <cellStyle name="20 % – Poudarek3" xfId="3" builtinId="38" customBuiltin="1"/>
    <cellStyle name="20 % – Poudarek3 2" xfId="271" xr:uid="{00000000-0005-0000-0000-00000D000000}"/>
    <cellStyle name="20 % – Poudarek3 2 2" xfId="547" xr:uid="{00000000-0005-0000-0000-00000E000000}"/>
    <cellStyle name="20 % – Poudarek3 3" xfId="363" xr:uid="{00000000-0005-0000-0000-00000F000000}"/>
    <cellStyle name="20 % – Poudarek3 3 2" xfId="639" xr:uid="{00000000-0005-0000-0000-000010000000}"/>
    <cellStyle name="20 % – Poudarek3 4" xfId="455" xr:uid="{00000000-0005-0000-0000-000011000000}"/>
    <cellStyle name="20 % – Poudarek4" xfId="4" builtinId="42" customBuiltin="1"/>
    <cellStyle name="20 % – Poudarek4 2" xfId="273" xr:uid="{00000000-0005-0000-0000-000013000000}"/>
    <cellStyle name="20 % – Poudarek4 2 2" xfId="549" xr:uid="{00000000-0005-0000-0000-000014000000}"/>
    <cellStyle name="20 % – Poudarek4 3" xfId="365" xr:uid="{00000000-0005-0000-0000-000015000000}"/>
    <cellStyle name="20 % – Poudarek4 3 2" xfId="641" xr:uid="{00000000-0005-0000-0000-000016000000}"/>
    <cellStyle name="20 % – Poudarek4 4" xfId="457" xr:uid="{00000000-0005-0000-0000-000017000000}"/>
    <cellStyle name="20 % – Poudarek5" xfId="5" builtinId="46" customBuiltin="1"/>
    <cellStyle name="20 % – Poudarek5 2" xfId="275" xr:uid="{00000000-0005-0000-0000-000019000000}"/>
    <cellStyle name="20 % – Poudarek5 2 2" xfId="551" xr:uid="{00000000-0005-0000-0000-00001A000000}"/>
    <cellStyle name="20 % – Poudarek5 3" xfId="367" xr:uid="{00000000-0005-0000-0000-00001B000000}"/>
    <cellStyle name="20 % – Poudarek5 3 2" xfId="643" xr:uid="{00000000-0005-0000-0000-00001C000000}"/>
    <cellStyle name="20 % – Poudarek5 4" xfId="459" xr:uid="{00000000-0005-0000-0000-00001D000000}"/>
    <cellStyle name="20 % – Poudarek6" xfId="6" builtinId="50" customBuiltin="1"/>
    <cellStyle name="20 % – Poudarek6 2" xfId="277" xr:uid="{00000000-0005-0000-0000-00001F000000}"/>
    <cellStyle name="20 % – Poudarek6 2 2" xfId="553" xr:uid="{00000000-0005-0000-0000-000020000000}"/>
    <cellStyle name="20 % – Poudarek6 3" xfId="369" xr:uid="{00000000-0005-0000-0000-000021000000}"/>
    <cellStyle name="20 % – Poudarek6 3 2" xfId="645" xr:uid="{00000000-0005-0000-0000-000022000000}"/>
    <cellStyle name="20 % – Poudarek6 4" xfId="461" xr:uid="{00000000-0005-0000-0000-000023000000}"/>
    <cellStyle name="40 % – Poudarek1" xfId="7" builtinId="31" customBuiltin="1"/>
    <cellStyle name="40 % – Poudarek1 2" xfId="268" xr:uid="{00000000-0005-0000-0000-000025000000}"/>
    <cellStyle name="40 % – Poudarek1 2 2" xfId="544" xr:uid="{00000000-0005-0000-0000-000026000000}"/>
    <cellStyle name="40 % – Poudarek1 3" xfId="360" xr:uid="{00000000-0005-0000-0000-000027000000}"/>
    <cellStyle name="40 % – Poudarek1 3 2" xfId="636" xr:uid="{00000000-0005-0000-0000-000028000000}"/>
    <cellStyle name="40 % – Poudarek1 4" xfId="452" xr:uid="{00000000-0005-0000-0000-000029000000}"/>
    <cellStyle name="40 % – Poudarek2" xfId="8" builtinId="35" customBuiltin="1"/>
    <cellStyle name="40 % – Poudarek2 2" xfId="270" xr:uid="{00000000-0005-0000-0000-00002B000000}"/>
    <cellStyle name="40 % – Poudarek2 2 2" xfId="546" xr:uid="{00000000-0005-0000-0000-00002C000000}"/>
    <cellStyle name="40 % – Poudarek2 3" xfId="362" xr:uid="{00000000-0005-0000-0000-00002D000000}"/>
    <cellStyle name="40 % – Poudarek2 3 2" xfId="638" xr:uid="{00000000-0005-0000-0000-00002E000000}"/>
    <cellStyle name="40 % – Poudarek2 4" xfId="454" xr:uid="{00000000-0005-0000-0000-00002F000000}"/>
    <cellStyle name="40 % – Poudarek3" xfId="9" builtinId="39" customBuiltin="1"/>
    <cellStyle name="40 % – Poudarek3 2" xfId="272" xr:uid="{00000000-0005-0000-0000-000031000000}"/>
    <cellStyle name="40 % – Poudarek3 2 2" xfId="548" xr:uid="{00000000-0005-0000-0000-000032000000}"/>
    <cellStyle name="40 % – Poudarek3 3" xfId="364" xr:uid="{00000000-0005-0000-0000-000033000000}"/>
    <cellStyle name="40 % – Poudarek3 3 2" xfId="640" xr:uid="{00000000-0005-0000-0000-000034000000}"/>
    <cellStyle name="40 % – Poudarek3 4" xfId="456" xr:uid="{00000000-0005-0000-0000-000035000000}"/>
    <cellStyle name="40 % – Poudarek4" xfId="10" builtinId="43" customBuiltin="1"/>
    <cellStyle name="40 % – Poudarek4 2" xfId="274" xr:uid="{00000000-0005-0000-0000-000037000000}"/>
    <cellStyle name="40 % – Poudarek4 2 2" xfId="550" xr:uid="{00000000-0005-0000-0000-000038000000}"/>
    <cellStyle name="40 % – Poudarek4 3" xfId="366" xr:uid="{00000000-0005-0000-0000-000039000000}"/>
    <cellStyle name="40 % – Poudarek4 3 2" xfId="642" xr:uid="{00000000-0005-0000-0000-00003A000000}"/>
    <cellStyle name="40 % – Poudarek4 4" xfId="458" xr:uid="{00000000-0005-0000-0000-00003B000000}"/>
    <cellStyle name="40 % – Poudarek5" xfId="11" builtinId="47" customBuiltin="1"/>
    <cellStyle name="40 % – Poudarek5 2" xfId="276" xr:uid="{00000000-0005-0000-0000-00003D000000}"/>
    <cellStyle name="40 % – Poudarek5 2 2" xfId="552" xr:uid="{00000000-0005-0000-0000-00003E000000}"/>
    <cellStyle name="40 % – Poudarek5 3" xfId="368" xr:uid="{00000000-0005-0000-0000-00003F000000}"/>
    <cellStyle name="40 % – Poudarek5 3 2" xfId="644" xr:uid="{00000000-0005-0000-0000-000040000000}"/>
    <cellStyle name="40 % – Poudarek5 4" xfId="460" xr:uid="{00000000-0005-0000-0000-000041000000}"/>
    <cellStyle name="40 % – Poudarek6" xfId="12" builtinId="51" customBuiltin="1"/>
    <cellStyle name="40 % – Poudarek6 2" xfId="278" xr:uid="{00000000-0005-0000-0000-000043000000}"/>
    <cellStyle name="40 % – Poudarek6 2 2" xfId="554" xr:uid="{00000000-0005-0000-0000-000044000000}"/>
    <cellStyle name="40 % – Poudarek6 3" xfId="370" xr:uid="{00000000-0005-0000-0000-000045000000}"/>
    <cellStyle name="40 % – Poudarek6 3 2" xfId="646" xr:uid="{00000000-0005-0000-0000-000046000000}"/>
    <cellStyle name="40 % – Poudarek6 4" xfId="462" xr:uid="{00000000-0005-0000-0000-000047000000}"/>
    <cellStyle name="60 % – Poudarek1" xfId="13" builtinId="32" customBuiltin="1"/>
    <cellStyle name="60 % – Poudarek2" xfId="14" builtinId="36" customBuiltin="1"/>
    <cellStyle name="60 % – Poudarek3" xfId="15" builtinId="40" customBuiltin="1"/>
    <cellStyle name="60 % – Poudarek4" xfId="16" builtinId="44" customBuiltin="1"/>
    <cellStyle name="60 % – Poudarek5" xfId="17" builtinId="48" customBuiltin="1"/>
    <cellStyle name="60 % – Poudarek6" xfId="18" builtinId="52" customBuiltin="1"/>
    <cellStyle name="Accent1 - 20%" xfId="713" xr:uid="{00000000-0005-0000-0000-00004E000000}"/>
    <cellStyle name="Accent1 - 40%" xfId="714" xr:uid="{00000000-0005-0000-0000-00004F000000}"/>
    <cellStyle name="Accent1 - 60%" xfId="715" xr:uid="{00000000-0005-0000-0000-000050000000}"/>
    <cellStyle name="Accent2 - 20%" xfId="717" xr:uid="{00000000-0005-0000-0000-000051000000}"/>
    <cellStyle name="Accent2 - 40%" xfId="718" xr:uid="{00000000-0005-0000-0000-000052000000}"/>
    <cellStyle name="Accent2 - 60%" xfId="719" xr:uid="{00000000-0005-0000-0000-000053000000}"/>
    <cellStyle name="Accent3 - 20%" xfId="721" xr:uid="{00000000-0005-0000-0000-000054000000}"/>
    <cellStyle name="Accent3 - 40%" xfId="722" xr:uid="{00000000-0005-0000-0000-000055000000}"/>
    <cellStyle name="Accent3 - 60%" xfId="723" xr:uid="{00000000-0005-0000-0000-000056000000}"/>
    <cellStyle name="Accent4 - 20%" xfId="725" xr:uid="{00000000-0005-0000-0000-000057000000}"/>
    <cellStyle name="Accent4 - 40%" xfId="726" xr:uid="{00000000-0005-0000-0000-000058000000}"/>
    <cellStyle name="Accent4 - 60%" xfId="727" xr:uid="{00000000-0005-0000-0000-000059000000}"/>
    <cellStyle name="Accent5 - 20%" xfId="729" xr:uid="{00000000-0005-0000-0000-00005A000000}"/>
    <cellStyle name="Accent5 - 40%" xfId="730" xr:uid="{00000000-0005-0000-0000-00005B000000}"/>
    <cellStyle name="Accent5 - 60%" xfId="731" xr:uid="{00000000-0005-0000-0000-00005C000000}"/>
    <cellStyle name="Accent6 - 20%" xfId="733" xr:uid="{00000000-0005-0000-0000-00005D000000}"/>
    <cellStyle name="Accent6 - 40%" xfId="734" xr:uid="{00000000-0005-0000-0000-00005E000000}"/>
    <cellStyle name="Accent6 - 60%" xfId="735" xr:uid="{00000000-0005-0000-0000-00005F000000}"/>
    <cellStyle name="Comma" xfId="57" xr:uid="{00000000-0005-0000-0000-000060000000}"/>
    <cellStyle name="Comma 2" xfId="698" xr:uid="{00000000-0005-0000-0000-000061000000}"/>
    <cellStyle name="Comma 2 2" xfId="840" xr:uid="{AF2E7030-BD4F-4246-B960-71A14A0F5890}"/>
    <cellStyle name="Comma0" xfId="53" xr:uid="{00000000-0005-0000-0000-000062000000}"/>
    <cellStyle name="Comma0 10" xfId="109" xr:uid="{00000000-0005-0000-0000-000063000000}"/>
    <cellStyle name="Comma0 11" xfId="154" xr:uid="{00000000-0005-0000-0000-000064000000}"/>
    <cellStyle name="Comma0 12" xfId="155" xr:uid="{00000000-0005-0000-0000-000065000000}"/>
    <cellStyle name="Comma0 13" xfId="156" xr:uid="{00000000-0005-0000-0000-000066000000}"/>
    <cellStyle name="Comma0 14" xfId="157" xr:uid="{00000000-0005-0000-0000-000067000000}"/>
    <cellStyle name="Comma0 15" xfId="158" xr:uid="{00000000-0005-0000-0000-000068000000}"/>
    <cellStyle name="Comma0 16" xfId="159" xr:uid="{00000000-0005-0000-0000-000069000000}"/>
    <cellStyle name="Comma0 17" xfId="803" xr:uid="{272DB5A8-4F7A-4B13-8134-D83E2E75290E}"/>
    <cellStyle name="Comma0 2" xfId="58" xr:uid="{00000000-0005-0000-0000-00006A000000}"/>
    <cellStyle name="Comma0 3" xfId="59" xr:uid="{00000000-0005-0000-0000-00006B000000}"/>
    <cellStyle name="Comma0 4" xfId="60" xr:uid="{00000000-0005-0000-0000-00006C000000}"/>
    <cellStyle name="Comma0 5" xfId="61" xr:uid="{00000000-0005-0000-0000-00006D000000}"/>
    <cellStyle name="Comma0 6" xfId="62" xr:uid="{00000000-0005-0000-0000-00006E000000}"/>
    <cellStyle name="Comma0 7" xfId="63" xr:uid="{00000000-0005-0000-0000-00006F000000}"/>
    <cellStyle name="Comma0 8" xfId="64" xr:uid="{00000000-0005-0000-0000-000070000000}"/>
    <cellStyle name="Comma0 9" xfId="65" xr:uid="{00000000-0005-0000-0000-000071000000}"/>
    <cellStyle name="Currency" xfId="699" xr:uid="{00000000-0005-0000-0000-000072000000}"/>
    <cellStyle name="Currency0" xfId="700" xr:uid="{00000000-0005-0000-0000-000073000000}"/>
    <cellStyle name="Date" xfId="701" xr:uid="{00000000-0005-0000-0000-000074000000}"/>
    <cellStyle name="Dobro" xfId="19" builtinId="26" customBuiltin="1"/>
    <cellStyle name="Dobro 2" xfId="742" xr:uid="{00000000-0005-0000-0000-000076000000}"/>
    <cellStyle name="Emphasis 1" xfId="739" xr:uid="{00000000-0005-0000-0000-000077000000}"/>
    <cellStyle name="Emphasis 2" xfId="740" xr:uid="{00000000-0005-0000-0000-000078000000}"/>
    <cellStyle name="Emphasis 3" xfId="741" xr:uid="{00000000-0005-0000-0000-000079000000}"/>
    <cellStyle name="Fixed" xfId="702" xr:uid="{00000000-0005-0000-0000-00007A000000}"/>
    <cellStyle name="Heading 1" xfId="703" xr:uid="{00000000-0005-0000-0000-00007B000000}"/>
    <cellStyle name="Heading 2" xfId="704" xr:uid="{00000000-0005-0000-0000-00007C000000}"/>
    <cellStyle name="Izhod" xfId="20" builtinId="21" customBuiltin="1"/>
    <cellStyle name="Izhod 2" xfId="751" xr:uid="{00000000-0005-0000-0000-00007E000000}"/>
    <cellStyle name="Naslov" xfId="21" builtinId="15" customBuiltin="1"/>
    <cellStyle name="Naslov 1" xfId="22" builtinId="16" customBuiltin="1"/>
    <cellStyle name="Naslov 1 2" xfId="743" xr:uid="{00000000-0005-0000-0000-000081000000}"/>
    <cellStyle name="Naslov 2" xfId="23" builtinId="17" customBuiltin="1"/>
    <cellStyle name="Naslov 2 2" xfId="744" xr:uid="{00000000-0005-0000-0000-000083000000}"/>
    <cellStyle name="Naslov 3" xfId="24" builtinId="18" customBuiltin="1"/>
    <cellStyle name="Naslov 3 2" xfId="745" xr:uid="{00000000-0005-0000-0000-000085000000}"/>
    <cellStyle name="Naslov 4" xfId="25" builtinId="19" customBuiltin="1"/>
    <cellStyle name="Naslov 4 2" xfId="746" xr:uid="{00000000-0005-0000-0000-000087000000}"/>
    <cellStyle name="Naslov 5" xfId="798" xr:uid="{02D4257E-C3AF-4E49-B86E-A26399C64E08}"/>
    <cellStyle name="Navadno" xfId="0" builtinId="0"/>
    <cellStyle name="Navadno 10" xfId="48" xr:uid="{00000000-0005-0000-0000-000089000000}"/>
    <cellStyle name="Navadno 10 2" xfId="207" xr:uid="{00000000-0005-0000-0000-00008A000000}"/>
    <cellStyle name="Navadno 10 2 2" xfId="317" xr:uid="{00000000-0005-0000-0000-00008B000000}"/>
    <cellStyle name="Navadno 10 2 2 2" xfId="593" xr:uid="{00000000-0005-0000-0000-00008C000000}"/>
    <cellStyle name="Navadno 10 2 2 3" xfId="925" xr:uid="{E3899AFE-4998-4CB6-87C2-BF32CD3A19C9}"/>
    <cellStyle name="Navadno 10 2 3" xfId="409" xr:uid="{00000000-0005-0000-0000-00008D000000}"/>
    <cellStyle name="Navadno 10 2 3 2" xfId="685" xr:uid="{00000000-0005-0000-0000-00008E000000}"/>
    <cellStyle name="Navadno 10 2 4" xfId="501" xr:uid="{00000000-0005-0000-0000-00008F000000}"/>
    <cellStyle name="Navadno 10 2 5" xfId="843" xr:uid="{122F705F-25B6-494B-8019-0C353AB10ED3}"/>
    <cellStyle name="Navadno 10 3" xfId="279" xr:uid="{00000000-0005-0000-0000-000090000000}"/>
    <cellStyle name="Navadno 10 3 2" xfId="555" xr:uid="{00000000-0005-0000-0000-000091000000}"/>
    <cellStyle name="Navadno 10 3 3" xfId="924" xr:uid="{86774945-A6A7-4486-9499-2B29215C065B}"/>
    <cellStyle name="Navadno 10 4" xfId="371" xr:uid="{00000000-0005-0000-0000-000092000000}"/>
    <cellStyle name="Navadno 10 4 2" xfId="647" xr:uid="{00000000-0005-0000-0000-000093000000}"/>
    <cellStyle name="Navadno 10 5" xfId="463" xr:uid="{00000000-0005-0000-0000-000094000000}"/>
    <cellStyle name="Navadno 10 6" xfId="842" xr:uid="{EAEFC155-5EFD-4187-99D7-6D65C9B4E024}"/>
    <cellStyle name="Navadno 11" xfId="225" xr:uid="{00000000-0005-0000-0000-000095000000}"/>
    <cellStyle name="Navadno 11 2" xfId="319" xr:uid="{00000000-0005-0000-0000-000096000000}"/>
    <cellStyle name="Navadno 11 2 2" xfId="595" xr:uid="{00000000-0005-0000-0000-000097000000}"/>
    <cellStyle name="Navadno 11 2 3" xfId="926" xr:uid="{A3A7808C-77FE-492C-AA60-6E0CD0979D59}"/>
    <cellStyle name="Navadno 11 3" xfId="411" xr:uid="{00000000-0005-0000-0000-000098000000}"/>
    <cellStyle name="Navadno 11 3 2" xfId="687" xr:uid="{00000000-0005-0000-0000-000099000000}"/>
    <cellStyle name="Navadno 11 4" xfId="503" xr:uid="{00000000-0005-0000-0000-00009A000000}"/>
    <cellStyle name="Navadno 11 5" xfId="844" xr:uid="{55C97381-8389-465F-BD5A-1DE056F84651}"/>
    <cellStyle name="Navadno 12" xfId="50" xr:uid="{00000000-0005-0000-0000-00009B000000}"/>
    <cellStyle name="Navadno 13" xfId="226" xr:uid="{00000000-0005-0000-0000-00009C000000}"/>
    <cellStyle name="Navadno 13 2" xfId="320" xr:uid="{00000000-0005-0000-0000-00009D000000}"/>
    <cellStyle name="Navadno 13 2 2" xfId="596" xr:uid="{00000000-0005-0000-0000-00009E000000}"/>
    <cellStyle name="Navadno 13 2 3" xfId="927" xr:uid="{CCCC60EA-797E-4C9C-ADA1-3D0B03872CE7}"/>
    <cellStyle name="Navadno 13 3" xfId="412" xr:uid="{00000000-0005-0000-0000-00009F000000}"/>
    <cellStyle name="Navadno 13 3 2" xfId="688" xr:uid="{00000000-0005-0000-0000-0000A0000000}"/>
    <cellStyle name="Navadno 13 4" xfId="504" xr:uid="{00000000-0005-0000-0000-0000A1000000}"/>
    <cellStyle name="Navadno 13 5" xfId="845" xr:uid="{8A8C6BD7-8380-4EF2-9DB8-42217639B6D6}"/>
    <cellStyle name="Navadno 14" xfId="220" xr:uid="{00000000-0005-0000-0000-0000A2000000}"/>
    <cellStyle name="Navadno 15" xfId="228" xr:uid="{00000000-0005-0000-0000-0000A3000000}"/>
    <cellStyle name="Navadno 15 2" xfId="321" xr:uid="{00000000-0005-0000-0000-0000A4000000}"/>
    <cellStyle name="Navadno 15 2 2" xfId="597" xr:uid="{00000000-0005-0000-0000-0000A5000000}"/>
    <cellStyle name="Navadno 15 2 3" xfId="928" xr:uid="{8331861C-986B-4ED5-8640-6FA78B0A0DE3}"/>
    <cellStyle name="Navadno 15 3" xfId="413" xr:uid="{00000000-0005-0000-0000-0000A6000000}"/>
    <cellStyle name="Navadno 15 3 2" xfId="689" xr:uid="{00000000-0005-0000-0000-0000A7000000}"/>
    <cellStyle name="Navadno 15 4" xfId="505" xr:uid="{00000000-0005-0000-0000-0000A8000000}"/>
    <cellStyle name="Navadno 15 5" xfId="846" xr:uid="{87D8C609-847F-47E8-9303-31A9F9F7507B}"/>
    <cellStyle name="Navadno 16" xfId="231" xr:uid="{00000000-0005-0000-0000-0000A9000000}"/>
    <cellStyle name="Navadno 16 2" xfId="322" xr:uid="{00000000-0005-0000-0000-0000AA000000}"/>
    <cellStyle name="Navadno 16 2 2" xfId="598" xr:uid="{00000000-0005-0000-0000-0000AB000000}"/>
    <cellStyle name="Navadno 16 3" xfId="414" xr:uid="{00000000-0005-0000-0000-0000AC000000}"/>
    <cellStyle name="Navadno 16 3 2" xfId="690" xr:uid="{00000000-0005-0000-0000-0000AD000000}"/>
    <cellStyle name="Navadno 16 4" xfId="506" xr:uid="{00000000-0005-0000-0000-0000AE000000}"/>
    <cellStyle name="Navadno 16 5" xfId="847" xr:uid="{E91909D1-061C-4E41-8EBF-81EC82BA9184}"/>
    <cellStyle name="Navadno 17" xfId="49" xr:uid="{00000000-0005-0000-0000-0000AF000000}"/>
    <cellStyle name="Navadno 17 2" xfId="323" xr:uid="{00000000-0005-0000-0000-0000B0000000}"/>
    <cellStyle name="Navadno 17 2 2" xfId="599" xr:uid="{00000000-0005-0000-0000-0000B1000000}"/>
    <cellStyle name="Navadno 17 3" xfId="415" xr:uid="{00000000-0005-0000-0000-0000B2000000}"/>
    <cellStyle name="Navadno 17 3 2" xfId="691" xr:uid="{00000000-0005-0000-0000-0000B3000000}"/>
    <cellStyle name="Navadno 17 4" xfId="507" xr:uid="{00000000-0005-0000-0000-0000B4000000}"/>
    <cellStyle name="Navadno 17 5" xfId="922" xr:uid="{6607C7D6-AFBF-4617-BC46-9A9A2ECF4336}"/>
    <cellStyle name="Navadno 18" xfId="692" xr:uid="{00000000-0005-0000-0000-0000B5000000}"/>
    <cellStyle name="Navadno 18 2" xfId="921" xr:uid="{C65D4C49-2B2A-4E94-9044-23628470485D}"/>
    <cellStyle name="Navadno 19" xfId="694" xr:uid="{00000000-0005-0000-0000-0000B6000000}"/>
    <cellStyle name="Navadno 2" xfId="45" xr:uid="{00000000-0005-0000-0000-0000B7000000}"/>
    <cellStyle name="Navadno 2 10" xfId="66" xr:uid="{00000000-0005-0000-0000-0000B8000000}"/>
    <cellStyle name="Navadno 2 11" xfId="204" xr:uid="{00000000-0005-0000-0000-0000B9000000}"/>
    <cellStyle name="Navadno 2 11 2" xfId="709" xr:uid="{00000000-0005-0000-0000-0000BA000000}"/>
    <cellStyle name="Navadno 2 11 2 2" xfId="833" xr:uid="{C96F4C06-43A9-44DE-8468-717979AE9C6B}"/>
    <cellStyle name="Navadno 2 12" xfId="219" xr:uid="{00000000-0005-0000-0000-0000BB000000}"/>
    <cellStyle name="Navadno 2 13" xfId="218" xr:uid="{00000000-0005-0000-0000-0000BC000000}"/>
    <cellStyle name="Navadno 2 14" xfId="221" xr:uid="{00000000-0005-0000-0000-0000BD000000}"/>
    <cellStyle name="Navadno 2 15" xfId="227" xr:uid="{00000000-0005-0000-0000-0000BE000000}"/>
    <cellStyle name="Navadno 2 16" xfId="229" xr:uid="{00000000-0005-0000-0000-0000BF000000}"/>
    <cellStyle name="Navadno 2 17" xfId="230" xr:uid="{00000000-0005-0000-0000-0000C0000000}"/>
    <cellStyle name="Navadno 2 2" xfId="26" xr:uid="{00000000-0005-0000-0000-0000C1000000}"/>
    <cellStyle name="Navadno 2 2 10" xfId="162" xr:uid="{00000000-0005-0000-0000-0000C2000000}"/>
    <cellStyle name="Navadno 2 2 10 2" xfId="205" xr:uid="{00000000-0005-0000-0000-0000C3000000}"/>
    <cellStyle name="Navadno 2 2 11" xfId="223" xr:uid="{00000000-0005-0000-0000-0000C4000000}"/>
    <cellStyle name="Navadno 2 2 12" xfId="222" xr:uid="{00000000-0005-0000-0000-0000C5000000}"/>
    <cellStyle name="Navadno 2 2 13" xfId="224" xr:uid="{00000000-0005-0000-0000-0000C6000000}"/>
    <cellStyle name="Navadno 2 2 2" xfId="67" xr:uid="{00000000-0005-0000-0000-0000C7000000}"/>
    <cellStyle name="Navadno 2 2 2 10" xfId="217" xr:uid="{00000000-0005-0000-0000-0000C8000000}"/>
    <cellStyle name="Navadno 2 2 2 2" xfId="68" xr:uid="{00000000-0005-0000-0000-0000C9000000}"/>
    <cellStyle name="Navadno 2 2 2 2 2" xfId="69" xr:uid="{00000000-0005-0000-0000-0000CA000000}"/>
    <cellStyle name="Navadno 2 2 2 2 2 2" xfId="167" xr:uid="{00000000-0005-0000-0000-0000CB000000}"/>
    <cellStyle name="Navadno 2 2 2 2 2 2 2" xfId="168" xr:uid="{00000000-0005-0000-0000-0000CC000000}"/>
    <cellStyle name="Navadno 2 2 2 2 2 3" xfId="206" xr:uid="{00000000-0005-0000-0000-0000CD000000}"/>
    <cellStyle name="Navadno 2 2 2 2 2 4" xfId="214" xr:uid="{00000000-0005-0000-0000-0000CE000000}"/>
    <cellStyle name="Navadno 2 2 2 2 2 5" xfId="211" xr:uid="{00000000-0005-0000-0000-0000CF000000}"/>
    <cellStyle name="Navadno 2 2 2 2 2 6" xfId="212" xr:uid="{00000000-0005-0000-0000-0000D0000000}"/>
    <cellStyle name="Navadno 2 2 2 2 3" xfId="70" xr:uid="{00000000-0005-0000-0000-0000D1000000}"/>
    <cellStyle name="Navadno 2 2 2 2 4" xfId="71" xr:uid="{00000000-0005-0000-0000-0000D2000000}"/>
    <cellStyle name="Navadno 2 2 2 2 5" xfId="72" xr:uid="{00000000-0005-0000-0000-0000D3000000}"/>
    <cellStyle name="Navadno 2 2 2 2 6" xfId="166" xr:uid="{00000000-0005-0000-0000-0000D4000000}"/>
    <cellStyle name="Navadno 2 2 2 2 6 2" xfId="202" xr:uid="{00000000-0005-0000-0000-0000D5000000}"/>
    <cellStyle name="Navadno 2 2 2 2 7" xfId="215" xr:uid="{00000000-0005-0000-0000-0000D6000000}"/>
    <cellStyle name="Navadno 2 2 2 2 8" xfId="210" xr:uid="{00000000-0005-0000-0000-0000D7000000}"/>
    <cellStyle name="Navadno 2 2 2 2 9" xfId="213" xr:uid="{00000000-0005-0000-0000-0000D8000000}"/>
    <cellStyle name="Navadno 2 2 2 3" xfId="73" xr:uid="{00000000-0005-0000-0000-0000D9000000}"/>
    <cellStyle name="Navadno 2 2 2 4" xfId="74" xr:uid="{00000000-0005-0000-0000-0000DA000000}"/>
    <cellStyle name="Navadno 2 2 2 5" xfId="75" xr:uid="{00000000-0005-0000-0000-0000DB000000}"/>
    <cellStyle name="Navadno 2 2 2 6" xfId="76" xr:uid="{00000000-0005-0000-0000-0000DC000000}"/>
    <cellStyle name="Navadno 2 2 2 7" xfId="165" xr:uid="{00000000-0005-0000-0000-0000DD000000}"/>
    <cellStyle name="Navadno 2 2 2 7 2" xfId="203" xr:uid="{00000000-0005-0000-0000-0000DE000000}"/>
    <cellStyle name="Navadno 2 2 2 8" xfId="216" xr:uid="{00000000-0005-0000-0000-0000DF000000}"/>
    <cellStyle name="Navadno 2 2 2 9" xfId="209" xr:uid="{00000000-0005-0000-0000-0000E0000000}"/>
    <cellStyle name="Navadno 2 2 3" xfId="77" xr:uid="{00000000-0005-0000-0000-0000E1000000}"/>
    <cellStyle name="Navadno 2 2 4" xfId="78" xr:uid="{00000000-0005-0000-0000-0000E2000000}"/>
    <cellStyle name="Navadno 2 2 5" xfId="79" xr:uid="{00000000-0005-0000-0000-0000E3000000}"/>
    <cellStyle name="Navadno 2 2 6" xfId="80" xr:uid="{00000000-0005-0000-0000-0000E4000000}"/>
    <cellStyle name="Navadno 2 2 6 2" xfId="81" xr:uid="{00000000-0005-0000-0000-0000E5000000}"/>
    <cellStyle name="Navadno 2 2 6 3" xfId="82" xr:uid="{00000000-0005-0000-0000-0000E6000000}"/>
    <cellStyle name="Navadno 2 2 6 4" xfId="83" xr:uid="{00000000-0005-0000-0000-0000E7000000}"/>
    <cellStyle name="Navadno 2 2 6 5" xfId="84" xr:uid="{00000000-0005-0000-0000-0000E8000000}"/>
    <cellStyle name="Navadno 2 2 7" xfId="85" xr:uid="{00000000-0005-0000-0000-0000E9000000}"/>
    <cellStyle name="Navadno 2 2 8" xfId="86" xr:uid="{00000000-0005-0000-0000-0000EA000000}"/>
    <cellStyle name="Navadno 2 2 9" xfId="87" xr:uid="{00000000-0005-0000-0000-0000EB000000}"/>
    <cellStyle name="Navadno 2 3" xfId="56" xr:uid="{00000000-0005-0000-0000-0000EC000000}"/>
    <cellStyle name="Navadno 2 3 10" xfId="805" xr:uid="{9683AC87-3567-4201-AC41-7700631B08A1}"/>
    <cellStyle name="Navadno 2 3 2" xfId="88" xr:uid="{00000000-0005-0000-0000-0000ED000000}"/>
    <cellStyle name="Navadno 2 3 3" xfId="138" xr:uid="{00000000-0005-0000-0000-0000EE000000}"/>
    <cellStyle name="Navadno 2 3 4" xfId="139" xr:uid="{00000000-0005-0000-0000-0000EF000000}"/>
    <cellStyle name="Navadno 2 3 5" xfId="137" xr:uid="{00000000-0005-0000-0000-0000F0000000}"/>
    <cellStyle name="Navadno 2 3 6" xfId="140" xr:uid="{00000000-0005-0000-0000-0000F1000000}"/>
    <cellStyle name="Navadno 2 3 7" xfId="136" xr:uid="{00000000-0005-0000-0000-0000F2000000}"/>
    <cellStyle name="Navadno 2 3 8" xfId="141" xr:uid="{00000000-0005-0000-0000-0000F3000000}"/>
    <cellStyle name="Navadno 2 3 9" xfId="135" xr:uid="{00000000-0005-0000-0000-0000F4000000}"/>
    <cellStyle name="Navadno 2 4" xfId="89" xr:uid="{00000000-0005-0000-0000-0000F5000000}"/>
    <cellStyle name="Navadno 2 4 2" xfId="90" xr:uid="{00000000-0005-0000-0000-0000F6000000}"/>
    <cellStyle name="Navadno 2 4 2 10" xfId="807" xr:uid="{8B4246DC-70E1-4649-BB1C-83B4A0D22659}"/>
    <cellStyle name="Navadno 2 4 2 11" xfId="848" xr:uid="{9699E1C4-A89C-4544-B065-87B11C3B24CD}"/>
    <cellStyle name="Navadno 2 4 2 2" xfId="91" xr:uid="{00000000-0005-0000-0000-0000F7000000}"/>
    <cellStyle name="Navadno 2 4 2 3" xfId="92" xr:uid="{00000000-0005-0000-0000-0000F8000000}"/>
    <cellStyle name="Navadno 2 4 2 4" xfId="93" xr:uid="{00000000-0005-0000-0000-0000F9000000}"/>
    <cellStyle name="Navadno 2 4 2 5" xfId="94" xr:uid="{00000000-0005-0000-0000-0000FA000000}"/>
    <cellStyle name="Navadno 2 4 2 6" xfId="169" xr:uid="{00000000-0005-0000-0000-0000FB000000}"/>
    <cellStyle name="Navadno 2 4 2 6 2" xfId="284" xr:uid="{00000000-0005-0000-0000-0000FC000000}"/>
    <cellStyle name="Navadno 2 4 2 6 2 2" xfId="560" xr:uid="{00000000-0005-0000-0000-0000FD000000}"/>
    <cellStyle name="Navadno 2 4 2 6 2 3" xfId="930" xr:uid="{4D335575-EB32-4AEA-B366-E3B22FF40D0E}"/>
    <cellStyle name="Navadno 2 4 2 6 3" xfId="376" xr:uid="{00000000-0005-0000-0000-0000FE000000}"/>
    <cellStyle name="Navadno 2 4 2 6 3 2" xfId="652" xr:uid="{00000000-0005-0000-0000-0000FF000000}"/>
    <cellStyle name="Navadno 2 4 2 6 4" xfId="468" xr:uid="{00000000-0005-0000-0000-000000010000}"/>
    <cellStyle name="Navadno 2 4 2 6 5" xfId="849" xr:uid="{A3B61D9B-9C57-45B1-B147-4546124AE552}"/>
    <cellStyle name="Navadno 2 4 2 7" xfId="234" xr:uid="{00000000-0005-0000-0000-000001010000}"/>
    <cellStyle name="Navadno 2 4 2 7 2" xfId="510" xr:uid="{00000000-0005-0000-0000-000002010000}"/>
    <cellStyle name="Navadno 2 4 2 7 3" xfId="929" xr:uid="{7E88EDE5-1CE8-470B-BBF6-8A3F27ADE3B3}"/>
    <cellStyle name="Navadno 2 4 2 8" xfId="326" xr:uid="{00000000-0005-0000-0000-000003010000}"/>
    <cellStyle name="Navadno 2 4 2 8 2" xfId="602" xr:uid="{00000000-0005-0000-0000-000004010000}"/>
    <cellStyle name="Navadno 2 4 2 9" xfId="418" xr:uid="{00000000-0005-0000-0000-000005010000}"/>
    <cellStyle name="Navadno 2 4 3" xfId="95" xr:uid="{00000000-0005-0000-0000-000006010000}"/>
    <cellStyle name="Navadno 2 4 4" xfId="96" xr:uid="{00000000-0005-0000-0000-000007010000}"/>
    <cellStyle name="Navadno 2 4 4 2" xfId="170" xr:uid="{00000000-0005-0000-0000-000008010000}"/>
    <cellStyle name="Navadno 2 4 4 2 2" xfId="285" xr:uid="{00000000-0005-0000-0000-000009010000}"/>
    <cellStyle name="Navadno 2 4 4 2 2 2" xfId="561" xr:uid="{00000000-0005-0000-0000-00000A010000}"/>
    <cellStyle name="Navadno 2 4 4 2 2 3" xfId="932" xr:uid="{9C396C05-3DD2-4402-BC95-754BCDE2B931}"/>
    <cellStyle name="Navadno 2 4 4 2 3" xfId="377" xr:uid="{00000000-0005-0000-0000-00000B010000}"/>
    <cellStyle name="Navadno 2 4 4 2 3 2" xfId="653" xr:uid="{00000000-0005-0000-0000-00000C010000}"/>
    <cellStyle name="Navadno 2 4 4 2 4" xfId="469" xr:uid="{00000000-0005-0000-0000-00000D010000}"/>
    <cellStyle name="Navadno 2 4 4 2 5" xfId="851" xr:uid="{694B19E3-DE55-4D53-8115-A2122E9EC520}"/>
    <cellStyle name="Navadno 2 4 4 3" xfId="235" xr:uid="{00000000-0005-0000-0000-00000E010000}"/>
    <cellStyle name="Navadno 2 4 4 3 2" xfId="511" xr:uid="{00000000-0005-0000-0000-00000F010000}"/>
    <cellStyle name="Navadno 2 4 4 3 3" xfId="931" xr:uid="{428BAFC2-B15D-4824-A1D4-ED9B894BD03A}"/>
    <cellStyle name="Navadno 2 4 4 4" xfId="327" xr:uid="{00000000-0005-0000-0000-000010010000}"/>
    <cellStyle name="Navadno 2 4 4 4 2" xfId="603" xr:uid="{00000000-0005-0000-0000-000011010000}"/>
    <cellStyle name="Navadno 2 4 4 5" xfId="419" xr:uid="{00000000-0005-0000-0000-000012010000}"/>
    <cellStyle name="Navadno 2 4 4 6" xfId="808" xr:uid="{154C3699-DCF0-4442-B51C-9992810C0D74}"/>
    <cellStyle name="Navadno 2 4 4 7" xfId="850" xr:uid="{F92F9110-8DFB-443F-9BA7-A23219BB5A9A}"/>
    <cellStyle name="Navadno 2 4 5" xfId="97" xr:uid="{00000000-0005-0000-0000-000013010000}"/>
    <cellStyle name="Navadno 2 4 5 2" xfId="171" xr:uid="{00000000-0005-0000-0000-000014010000}"/>
    <cellStyle name="Navadno 2 4 5 2 2" xfId="286" xr:uid="{00000000-0005-0000-0000-000015010000}"/>
    <cellStyle name="Navadno 2 4 5 2 2 2" xfId="562" xr:uid="{00000000-0005-0000-0000-000016010000}"/>
    <cellStyle name="Navadno 2 4 5 2 2 3" xfId="934" xr:uid="{62DE1B99-43AD-4529-B464-59F00C83CF2D}"/>
    <cellStyle name="Navadno 2 4 5 2 3" xfId="378" xr:uid="{00000000-0005-0000-0000-000017010000}"/>
    <cellStyle name="Navadno 2 4 5 2 3 2" xfId="654" xr:uid="{00000000-0005-0000-0000-000018010000}"/>
    <cellStyle name="Navadno 2 4 5 2 4" xfId="470" xr:uid="{00000000-0005-0000-0000-000019010000}"/>
    <cellStyle name="Navadno 2 4 5 2 5" xfId="853" xr:uid="{DD769E64-4F14-46F6-B8A2-E5B0DCC3432F}"/>
    <cellStyle name="Navadno 2 4 5 3" xfId="236" xr:uid="{00000000-0005-0000-0000-00001A010000}"/>
    <cellStyle name="Navadno 2 4 5 3 2" xfId="512" xr:uid="{00000000-0005-0000-0000-00001B010000}"/>
    <cellStyle name="Navadno 2 4 5 3 3" xfId="933" xr:uid="{C2F20314-D627-4C2E-847F-49F4B2B87D0D}"/>
    <cellStyle name="Navadno 2 4 5 4" xfId="328" xr:uid="{00000000-0005-0000-0000-00001C010000}"/>
    <cellStyle name="Navadno 2 4 5 4 2" xfId="604" xr:uid="{00000000-0005-0000-0000-00001D010000}"/>
    <cellStyle name="Navadno 2 4 5 5" xfId="420" xr:uid="{00000000-0005-0000-0000-00001E010000}"/>
    <cellStyle name="Navadno 2 4 5 6" xfId="809" xr:uid="{28721C26-91B1-41D9-8111-D5941F7B8580}"/>
    <cellStyle name="Navadno 2 4 5 7" xfId="852" xr:uid="{98246B5C-747C-4752-88B5-DEDDC35A1F61}"/>
    <cellStyle name="Navadno 2 4 6" xfId="98" xr:uid="{00000000-0005-0000-0000-00001F010000}"/>
    <cellStyle name="Navadno 2 4 6 2" xfId="172" xr:uid="{00000000-0005-0000-0000-000020010000}"/>
    <cellStyle name="Navadno 2 4 6 2 2" xfId="287" xr:uid="{00000000-0005-0000-0000-000021010000}"/>
    <cellStyle name="Navadno 2 4 6 2 2 2" xfId="563" xr:uid="{00000000-0005-0000-0000-000022010000}"/>
    <cellStyle name="Navadno 2 4 6 2 2 3" xfId="936" xr:uid="{4B3F6774-1868-407C-8E0A-0ACB1E51E0DD}"/>
    <cellStyle name="Navadno 2 4 6 2 3" xfId="379" xr:uid="{00000000-0005-0000-0000-000023010000}"/>
    <cellStyle name="Navadno 2 4 6 2 3 2" xfId="655" xr:uid="{00000000-0005-0000-0000-000024010000}"/>
    <cellStyle name="Navadno 2 4 6 2 4" xfId="471" xr:uid="{00000000-0005-0000-0000-000025010000}"/>
    <cellStyle name="Navadno 2 4 6 2 5" xfId="855" xr:uid="{80C9B819-DABB-4CAD-962A-EB980A50D6C5}"/>
    <cellStyle name="Navadno 2 4 6 3" xfId="237" xr:uid="{00000000-0005-0000-0000-000026010000}"/>
    <cellStyle name="Navadno 2 4 6 3 2" xfId="513" xr:uid="{00000000-0005-0000-0000-000027010000}"/>
    <cellStyle name="Navadno 2 4 6 3 3" xfId="935" xr:uid="{A9A6B3A4-E1CC-4E74-ADAF-0B67BC53C0DE}"/>
    <cellStyle name="Navadno 2 4 6 4" xfId="329" xr:uid="{00000000-0005-0000-0000-000028010000}"/>
    <cellStyle name="Navadno 2 4 6 4 2" xfId="605" xr:uid="{00000000-0005-0000-0000-000029010000}"/>
    <cellStyle name="Navadno 2 4 6 5" xfId="421" xr:uid="{00000000-0005-0000-0000-00002A010000}"/>
    <cellStyle name="Navadno 2 4 6 6" xfId="810" xr:uid="{B1A15C87-8363-4B39-A5DF-7E085A4C37FB}"/>
    <cellStyle name="Navadno 2 4 6 7" xfId="854" xr:uid="{9E23CE9E-6778-46B4-97BE-2E41F50ACCA6}"/>
    <cellStyle name="Navadno 2 5" xfId="99" xr:uid="{00000000-0005-0000-0000-00002B010000}"/>
    <cellStyle name="Navadno 2 6" xfId="100" xr:uid="{00000000-0005-0000-0000-00002C010000}"/>
    <cellStyle name="Navadno 2 7" xfId="101" xr:uid="{00000000-0005-0000-0000-00002D010000}"/>
    <cellStyle name="Navadno 2 7 2" xfId="102" xr:uid="{00000000-0005-0000-0000-00002E010000}"/>
    <cellStyle name="Navadno 2 7 2 2" xfId="173" xr:uid="{00000000-0005-0000-0000-00002F010000}"/>
    <cellStyle name="Navadno 2 7 2 2 2" xfId="288" xr:uid="{00000000-0005-0000-0000-000030010000}"/>
    <cellStyle name="Navadno 2 7 2 2 2 2" xfId="564" xr:uid="{00000000-0005-0000-0000-000031010000}"/>
    <cellStyle name="Navadno 2 7 2 2 2 3" xfId="938" xr:uid="{BCA6FED7-E27A-42DF-B392-49009F3E7D67}"/>
    <cellStyle name="Navadno 2 7 2 2 3" xfId="380" xr:uid="{00000000-0005-0000-0000-000032010000}"/>
    <cellStyle name="Navadno 2 7 2 2 3 2" xfId="656" xr:uid="{00000000-0005-0000-0000-000033010000}"/>
    <cellStyle name="Navadno 2 7 2 2 4" xfId="472" xr:uid="{00000000-0005-0000-0000-000034010000}"/>
    <cellStyle name="Navadno 2 7 2 2 5" xfId="857" xr:uid="{DD6B2FA4-FBEC-4E4B-96D6-85D01104A321}"/>
    <cellStyle name="Navadno 2 7 2 3" xfId="238" xr:uid="{00000000-0005-0000-0000-000035010000}"/>
    <cellStyle name="Navadno 2 7 2 3 2" xfId="514" xr:uid="{00000000-0005-0000-0000-000036010000}"/>
    <cellStyle name="Navadno 2 7 2 3 3" xfId="937" xr:uid="{94275DBD-FC4A-4FFC-A533-516E2A74DA4C}"/>
    <cellStyle name="Navadno 2 7 2 4" xfId="330" xr:uid="{00000000-0005-0000-0000-000037010000}"/>
    <cellStyle name="Navadno 2 7 2 4 2" xfId="606" xr:uid="{00000000-0005-0000-0000-000038010000}"/>
    <cellStyle name="Navadno 2 7 2 5" xfId="422" xr:uid="{00000000-0005-0000-0000-000039010000}"/>
    <cellStyle name="Navadno 2 7 2 6" xfId="811" xr:uid="{FA45456E-D125-4428-B296-1B7D8561B353}"/>
    <cellStyle name="Navadno 2 7 2 7" xfId="856" xr:uid="{0A8B6C65-F93F-4607-945C-E4DFA71BAA8C}"/>
    <cellStyle name="Navadno 2 7 3" xfId="103" xr:uid="{00000000-0005-0000-0000-00003A010000}"/>
    <cellStyle name="Navadno 2 7 3 2" xfId="174" xr:uid="{00000000-0005-0000-0000-00003B010000}"/>
    <cellStyle name="Navadno 2 7 3 2 2" xfId="289" xr:uid="{00000000-0005-0000-0000-00003C010000}"/>
    <cellStyle name="Navadno 2 7 3 2 2 2" xfId="565" xr:uid="{00000000-0005-0000-0000-00003D010000}"/>
    <cellStyle name="Navadno 2 7 3 2 2 3" xfId="940" xr:uid="{E0AD58D3-11D8-4F17-8A37-32FC042FF719}"/>
    <cellStyle name="Navadno 2 7 3 2 3" xfId="381" xr:uid="{00000000-0005-0000-0000-00003E010000}"/>
    <cellStyle name="Navadno 2 7 3 2 3 2" xfId="657" xr:uid="{00000000-0005-0000-0000-00003F010000}"/>
    <cellStyle name="Navadno 2 7 3 2 4" xfId="473" xr:uid="{00000000-0005-0000-0000-000040010000}"/>
    <cellStyle name="Navadno 2 7 3 2 5" xfId="859" xr:uid="{241E8538-700D-4222-B941-2D234D8A2B3B}"/>
    <cellStyle name="Navadno 2 7 3 3" xfId="239" xr:uid="{00000000-0005-0000-0000-000041010000}"/>
    <cellStyle name="Navadno 2 7 3 3 2" xfId="515" xr:uid="{00000000-0005-0000-0000-000042010000}"/>
    <cellStyle name="Navadno 2 7 3 3 3" xfId="939" xr:uid="{47B1E63E-3A19-445A-99AA-847C4EB916AE}"/>
    <cellStyle name="Navadno 2 7 3 4" xfId="331" xr:uid="{00000000-0005-0000-0000-000043010000}"/>
    <cellStyle name="Navadno 2 7 3 4 2" xfId="607" xr:uid="{00000000-0005-0000-0000-000044010000}"/>
    <cellStyle name="Navadno 2 7 3 5" xfId="423" xr:uid="{00000000-0005-0000-0000-000045010000}"/>
    <cellStyle name="Navadno 2 7 3 6" xfId="812" xr:uid="{8FE3716F-4666-4ED9-A7C4-726C80906A16}"/>
    <cellStyle name="Navadno 2 7 3 7" xfId="858" xr:uid="{F3655F5C-E7BF-41DE-B5FF-0F8F5DE0AA2B}"/>
    <cellStyle name="Navadno 2 7 4" xfId="104" xr:uid="{00000000-0005-0000-0000-000046010000}"/>
    <cellStyle name="Navadno 2 7 4 2" xfId="175" xr:uid="{00000000-0005-0000-0000-000047010000}"/>
    <cellStyle name="Navadno 2 7 4 2 2" xfId="290" xr:uid="{00000000-0005-0000-0000-000048010000}"/>
    <cellStyle name="Navadno 2 7 4 2 2 2" xfId="566" xr:uid="{00000000-0005-0000-0000-000049010000}"/>
    <cellStyle name="Navadno 2 7 4 2 2 3" xfId="942" xr:uid="{EA21D3E5-2C6C-4A28-8466-06A3DF1F4AEE}"/>
    <cellStyle name="Navadno 2 7 4 2 3" xfId="382" xr:uid="{00000000-0005-0000-0000-00004A010000}"/>
    <cellStyle name="Navadno 2 7 4 2 3 2" xfId="658" xr:uid="{00000000-0005-0000-0000-00004B010000}"/>
    <cellStyle name="Navadno 2 7 4 2 4" xfId="474" xr:uid="{00000000-0005-0000-0000-00004C010000}"/>
    <cellStyle name="Navadno 2 7 4 2 5" xfId="861" xr:uid="{29DBDE29-8982-41E0-B317-131FDB21E106}"/>
    <cellStyle name="Navadno 2 7 4 3" xfId="240" xr:uid="{00000000-0005-0000-0000-00004D010000}"/>
    <cellStyle name="Navadno 2 7 4 3 2" xfId="516" xr:uid="{00000000-0005-0000-0000-00004E010000}"/>
    <cellStyle name="Navadno 2 7 4 3 3" xfId="941" xr:uid="{21D919F1-6AD4-43DE-8FFF-86DFEAB712F7}"/>
    <cellStyle name="Navadno 2 7 4 4" xfId="332" xr:uid="{00000000-0005-0000-0000-00004F010000}"/>
    <cellStyle name="Navadno 2 7 4 4 2" xfId="608" xr:uid="{00000000-0005-0000-0000-000050010000}"/>
    <cellStyle name="Navadno 2 7 4 5" xfId="424" xr:uid="{00000000-0005-0000-0000-000051010000}"/>
    <cellStyle name="Navadno 2 7 4 6" xfId="813" xr:uid="{2910B545-C40D-4DAF-B3B8-83531170938E}"/>
    <cellStyle name="Navadno 2 7 4 7" xfId="860" xr:uid="{EFC6EC1B-8B27-4C78-BAB5-71A19406F632}"/>
    <cellStyle name="Navadno 2 7 5" xfId="105" xr:uid="{00000000-0005-0000-0000-000052010000}"/>
    <cellStyle name="Navadno 2 7 5 2" xfId="176" xr:uid="{00000000-0005-0000-0000-000053010000}"/>
    <cellStyle name="Navadno 2 7 5 2 2" xfId="291" xr:uid="{00000000-0005-0000-0000-000054010000}"/>
    <cellStyle name="Navadno 2 7 5 2 2 2" xfId="567" xr:uid="{00000000-0005-0000-0000-000055010000}"/>
    <cellStyle name="Navadno 2 7 5 2 2 3" xfId="944" xr:uid="{EDCD03F7-BDB2-42EB-A0B2-AF25240F973C}"/>
    <cellStyle name="Navadno 2 7 5 2 3" xfId="383" xr:uid="{00000000-0005-0000-0000-000056010000}"/>
    <cellStyle name="Navadno 2 7 5 2 3 2" xfId="659" xr:uid="{00000000-0005-0000-0000-000057010000}"/>
    <cellStyle name="Navadno 2 7 5 2 4" xfId="475" xr:uid="{00000000-0005-0000-0000-000058010000}"/>
    <cellStyle name="Navadno 2 7 5 2 5" xfId="863" xr:uid="{3DDEA75C-FDE3-4207-88E7-B32E34D2251F}"/>
    <cellStyle name="Navadno 2 7 5 3" xfId="241" xr:uid="{00000000-0005-0000-0000-000059010000}"/>
    <cellStyle name="Navadno 2 7 5 3 2" xfId="517" xr:uid="{00000000-0005-0000-0000-00005A010000}"/>
    <cellStyle name="Navadno 2 7 5 3 3" xfId="943" xr:uid="{CDF0052D-E3E3-4E16-B75C-2254DADE148D}"/>
    <cellStyle name="Navadno 2 7 5 4" xfId="333" xr:uid="{00000000-0005-0000-0000-00005B010000}"/>
    <cellStyle name="Navadno 2 7 5 4 2" xfId="609" xr:uid="{00000000-0005-0000-0000-00005C010000}"/>
    <cellStyle name="Navadno 2 7 5 5" xfId="425" xr:uid="{00000000-0005-0000-0000-00005D010000}"/>
    <cellStyle name="Navadno 2 7 5 6" xfId="814" xr:uid="{28502E6F-12B8-4674-9793-7A7601ECC47F}"/>
    <cellStyle name="Navadno 2 7 5 7" xfId="862" xr:uid="{31F07229-4D25-4641-A2CC-CA52E0BA232A}"/>
    <cellStyle name="Navadno 2 8" xfId="106" xr:uid="{00000000-0005-0000-0000-00005E010000}"/>
    <cellStyle name="Navadno 2 9" xfId="107" xr:uid="{00000000-0005-0000-0000-00005F010000}"/>
    <cellStyle name="Navadno 20" xfId="696" xr:uid="{00000000-0005-0000-0000-000060010000}"/>
    <cellStyle name="Navadno 21" xfId="797" xr:uid="{0753D18B-944D-4C5C-8293-240394047511}"/>
    <cellStyle name="Navadno 3" xfId="55" xr:uid="{00000000-0005-0000-0000-000061010000}"/>
    <cellStyle name="Navadno 3 10" xfId="149" xr:uid="{00000000-0005-0000-0000-000062010000}"/>
    <cellStyle name="Navadno 3 10 2" xfId="199" xr:uid="{00000000-0005-0000-0000-000063010000}"/>
    <cellStyle name="Navadno 3 10 2 2" xfId="314" xr:uid="{00000000-0005-0000-0000-000064010000}"/>
    <cellStyle name="Navadno 3 10 2 2 2" xfId="590" xr:uid="{00000000-0005-0000-0000-000065010000}"/>
    <cellStyle name="Navadno 3 10 2 2 3" xfId="946" xr:uid="{623825C1-CADB-4EA7-B6D5-7E4295171707}"/>
    <cellStyle name="Navadno 3 10 2 3" xfId="406" xr:uid="{00000000-0005-0000-0000-000066010000}"/>
    <cellStyle name="Navadno 3 10 2 3 2" xfId="682" xr:uid="{00000000-0005-0000-0000-000067010000}"/>
    <cellStyle name="Navadno 3 10 2 4" xfId="498" xr:uid="{00000000-0005-0000-0000-000068010000}"/>
    <cellStyle name="Navadno 3 10 2 5" xfId="865" xr:uid="{823738C1-7F88-4F8A-A5D2-48C6ED46295A}"/>
    <cellStyle name="Navadno 3 10 3" xfId="264" xr:uid="{00000000-0005-0000-0000-000069010000}"/>
    <cellStyle name="Navadno 3 10 3 2" xfId="540" xr:uid="{00000000-0005-0000-0000-00006A010000}"/>
    <cellStyle name="Navadno 3 10 3 3" xfId="945" xr:uid="{F3B09816-B242-4B36-AE89-0A4FB0FEA43E}"/>
    <cellStyle name="Navadno 3 10 4" xfId="356" xr:uid="{00000000-0005-0000-0000-00006B010000}"/>
    <cellStyle name="Navadno 3 10 4 2" xfId="632" xr:uid="{00000000-0005-0000-0000-00006C010000}"/>
    <cellStyle name="Navadno 3 10 5" xfId="448" xr:uid="{00000000-0005-0000-0000-00006D010000}"/>
    <cellStyle name="Navadno 3 10 6" xfId="864" xr:uid="{D9DAA6B9-C7F8-44DB-97A0-8600DE5B2A03}"/>
    <cellStyle name="Navadno 3 11" xfId="163" xr:uid="{00000000-0005-0000-0000-00006E010000}"/>
    <cellStyle name="Navadno 3 11 2" xfId="282" xr:uid="{00000000-0005-0000-0000-00006F010000}"/>
    <cellStyle name="Navadno 3 11 2 2" xfId="558" xr:uid="{00000000-0005-0000-0000-000070010000}"/>
    <cellStyle name="Navadno 3 11 2 3" xfId="947" xr:uid="{948CA3E8-7694-436E-ABF5-F203ED4D7B44}"/>
    <cellStyle name="Navadno 3 11 3" xfId="374" xr:uid="{00000000-0005-0000-0000-000071010000}"/>
    <cellStyle name="Navadno 3 11 3 2" xfId="650" xr:uid="{00000000-0005-0000-0000-000072010000}"/>
    <cellStyle name="Navadno 3 11 4" xfId="466" xr:uid="{00000000-0005-0000-0000-000073010000}"/>
    <cellStyle name="Navadno 3 11 5" xfId="866" xr:uid="{2EB33EA4-3D38-4B99-8A80-180E2F4193B6}"/>
    <cellStyle name="Navadno 3 12" xfId="232" xr:uid="{00000000-0005-0000-0000-000074010000}"/>
    <cellStyle name="Navadno 3 12 2" xfId="508" xr:uid="{00000000-0005-0000-0000-000075010000}"/>
    <cellStyle name="Navadno 3 12 3" xfId="923" xr:uid="{8A747E68-AF2B-40DB-91B0-4A1C0F6CF20C}"/>
    <cellStyle name="Navadno 3 13" xfId="324" xr:uid="{00000000-0005-0000-0000-000076010000}"/>
    <cellStyle name="Navadno 3 13 2" xfId="600" xr:uid="{00000000-0005-0000-0000-000077010000}"/>
    <cellStyle name="Navadno 3 14" xfId="416" xr:uid="{00000000-0005-0000-0000-000078010000}"/>
    <cellStyle name="Navadno 3 15" xfId="695" xr:uid="{00000000-0005-0000-0000-000079010000}"/>
    <cellStyle name="Navadno 3 16" xfId="804" xr:uid="{EDD88D03-76F6-4AA5-8F5F-C16C88215B2C}"/>
    <cellStyle name="Navadno 3 17" xfId="841" xr:uid="{992F451C-91EA-4778-B70B-F08CF41A5F0C}"/>
    <cellStyle name="Navadno 3 2" xfId="108" xr:uid="{00000000-0005-0000-0000-00007A010000}"/>
    <cellStyle name="Navadno 3 2 2" xfId="177" xr:uid="{00000000-0005-0000-0000-00007B010000}"/>
    <cellStyle name="Navadno 3 2 2 2" xfId="292" xr:uid="{00000000-0005-0000-0000-00007C010000}"/>
    <cellStyle name="Navadno 3 2 2 2 2" xfId="568" xr:uid="{00000000-0005-0000-0000-00007D010000}"/>
    <cellStyle name="Navadno 3 2 2 2 3" xfId="949" xr:uid="{D399BD7E-CA89-4BC0-87C5-F11E80323ACD}"/>
    <cellStyle name="Navadno 3 2 2 3" xfId="384" xr:uid="{00000000-0005-0000-0000-00007E010000}"/>
    <cellStyle name="Navadno 3 2 2 3 2" xfId="660" xr:uid="{00000000-0005-0000-0000-00007F010000}"/>
    <cellStyle name="Navadno 3 2 2 4" xfId="476" xr:uid="{00000000-0005-0000-0000-000080010000}"/>
    <cellStyle name="Navadno 3 2 2 5" xfId="868" xr:uid="{57088031-3F1C-487D-A9CF-E8EFF07EA9ED}"/>
    <cellStyle name="Navadno 3 2 3" xfId="242" xr:uid="{00000000-0005-0000-0000-000081010000}"/>
    <cellStyle name="Navadno 3 2 3 2" xfId="518" xr:uid="{00000000-0005-0000-0000-000082010000}"/>
    <cellStyle name="Navadno 3 2 3 3" xfId="948" xr:uid="{DF4E90E7-A3CC-42E1-816F-A2618EEBA28B}"/>
    <cellStyle name="Navadno 3 2 4" xfId="334" xr:uid="{00000000-0005-0000-0000-000083010000}"/>
    <cellStyle name="Navadno 3 2 4 2" xfId="610" xr:uid="{00000000-0005-0000-0000-000084010000}"/>
    <cellStyle name="Navadno 3 2 5" xfId="426" xr:uid="{00000000-0005-0000-0000-000085010000}"/>
    <cellStyle name="Navadno 3 2 6" xfId="815" xr:uid="{B098084E-F6F7-4AF2-A7F0-9B18B32EB1CE}"/>
    <cellStyle name="Navadno 3 2 7" xfId="867" xr:uid="{2D0E264F-A1B7-41C8-8C06-43A2D3B9C992}"/>
    <cellStyle name="Navadno 3 3" xfId="110" xr:uid="{00000000-0005-0000-0000-000086010000}"/>
    <cellStyle name="Navadno 3 3 2" xfId="178" xr:uid="{00000000-0005-0000-0000-000087010000}"/>
    <cellStyle name="Navadno 3 3 2 2" xfId="293" xr:uid="{00000000-0005-0000-0000-000088010000}"/>
    <cellStyle name="Navadno 3 3 2 2 2" xfId="569" xr:uid="{00000000-0005-0000-0000-000089010000}"/>
    <cellStyle name="Navadno 3 3 2 2 3" xfId="951" xr:uid="{AE7DB43F-66C7-4EB1-9756-40E0C5F4D877}"/>
    <cellStyle name="Navadno 3 3 2 3" xfId="385" xr:uid="{00000000-0005-0000-0000-00008A010000}"/>
    <cellStyle name="Navadno 3 3 2 3 2" xfId="661" xr:uid="{00000000-0005-0000-0000-00008B010000}"/>
    <cellStyle name="Navadno 3 3 2 4" xfId="477" xr:uid="{00000000-0005-0000-0000-00008C010000}"/>
    <cellStyle name="Navadno 3 3 2 5" xfId="870" xr:uid="{5A0FD662-9144-4771-8495-803F50682689}"/>
    <cellStyle name="Navadno 3 3 3" xfId="243" xr:uid="{00000000-0005-0000-0000-00008D010000}"/>
    <cellStyle name="Navadno 3 3 3 2" xfId="519" xr:uid="{00000000-0005-0000-0000-00008E010000}"/>
    <cellStyle name="Navadno 3 3 3 3" xfId="950" xr:uid="{EF9C13E0-CD4B-4E97-B7A7-5D53E5A75B3B}"/>
    <cellStyle name="Navadno 3 3 4" xfId="335" xr:uid="{00000000-0005-0000-0000-00008F010000}"/>
    <cellStyle name="Navadno 3 3 4 2" xfId="611" xr:uid="{00000000-0005-0000-0000-000090010000}"/>
    <cellStyle name="Navadno 3 3 5" xfId="427" xr:uid="{00000000-0005-0000-0000-000091010000}"/>
    <cellStyle name="Navadno 3 3 6" xfId="816" xr:uid="{42213F4A-8E16-482C-AB59-B043C432BB49}"/>
    <cellStyle name="Navadno 3 3 7" xfId="869" xr:uid="{AD8F863B-5B38-4711-963F-3ED823C71411}"/>
    <cellStyle name="Navadno 3 4" xfId="142" xr:uid="{00000000-0005-0000-0000-000092010000}"/>
    <cellStyle name="Navadno 3 4 2" xfId="194" xr:uid="{00000000-0005-0000-0000-000093010000}"/>
    <cellStyle name="Navadno 3 4 2 2" xfId="309" xr:uid="{00000000-0005-0000-0000-000094010000}"/>
    <cellStyle name="Navadno 3 4 2 2 2" xfId="585" xr:uid="{00000000-0005-0000-0000-000095010000}"/>
    <cellStyle name="Navadno 3 4 2 2 3" xfId="953" xr:uid="{14FAB7A4-AEEA-4C0C-97E3-8E3106A61513}"/>
    <cellStyle name="Navadno 3 4 2 3" xfId="401" xr:uid="{00000000-0005-0000-0000-000096010000}"/>
    <cellStyle name="Navadno 3 4 2 3 2" xfId="677" xr:uid="{00000000-0005-0000-0000-000097010000}"/>
    <cellStyle name="Navadno 3 4 2 4" xfId="493" xr:uid="{00000000-0005-0000-0000-000098010000}"/>
    <cellStyle name="Navadno 3 4 2 5" xfId="872" xr:uid="{8F6AF9A8-7AAA-4783-A45B-A540DA685093}"/>
    <cellStyle name="Navadno 3 4 3" xfId="259" xr:uid="{00000000-0005-0000-0000-000099010000}"/>
    <cellStyle name="Navadno 3 4 3 2" xfId="535" xr:uid="{00000000-0005-0000-0000-00009A010000}"/>
    <cellStyle name="Navadno 3 4 3 3" xfId="952" xr:uid="{2B387773-51C4-45FB-9AEC-54CD04880736}"/>
    <cellStyle name="Navadno 3 4 4" xfId="351" xr:uid="{00000000-0005-0000-0000-00009B010000}"/>
    <cellStyle name="Navadno 3 4 4 2" xfId="627" xr:uid="{00000000-0005-0000-0000-00009C010000}"/>
    <cellStyle name="Navadno 3 4 5" xfId="443" xr:uid="{00000000-0005-0000-0000-00009D010000}"/>
    <cellStyle name="Navadno 3 4 6" xfId="826" xr:uid="{CA4033C8-7DD5-415F-8078-B1D6BE02181F}"/>
    <cellStyle name="Navadno 3 4 7" xfId="871" xr:uid="{A7474A4D-33B1-4A38-8512-83F7FB69822F}"/>
    <cellStyle name="Navadno 3 5" xfId="134" xr:uid="{00000000-0005-0000-0000-00009E010000}"/>
    <cellStyle name="Navadno 3 5 2" xfId="193" xr:uid="{00000000-0005-0000-0000-00009F010000}"/>
    <cellStyle name="Navadno 3 5 2 2" xfId="308" xr:uid="{00000000-0005-0000-0000-0000A0010000}"/>
    <cellStyle name="Navadno 3 5 2 2 2" xfId="584" xr:uid="{00000000-0005-0000-0000-0000A1010000}"/>
    <cellStyle name="Navadno 3 5 2 2 3" xfId="955" xr:uid="{182C0523-A0ED-4A08-9402-1C78A223A40B}"/>
    <cellStyle name="Navadno 3 5 2 3" xfId="400" xr:uid="{00000000-0005-0000-0000-0000A2010000}"/>
    <cellStyle name="Navadno 3 5 2 3 2" xfId="676" xr:uid="{00000000-0005-0000-0000-0000A3010000}"/>
    <cellStyle name="Navadno 3 5 2 4" xfId="492" xr:uid="{00000000-0005-0000-0000-0000A4010000}"/>
    <cellStyle name="Navadno 3 5 2 5" xfId="874" xr:uid="{97C88703-7892-4F0D-8AFB-94827D8837B1}"/>
    <cellStyle name="Navadno 3 5 3" xfId="258" xr:uid="{00000000-0005-0000-0000-0000A5010000}"/>
    <cellStyle name="Navadno 3 5 3 2" xfId="534" xr:uid="{00000000-0005-0000-0000-0000A6010000}"/>
    <cellStyle name="Navadno 3 5 3 3" xfId="954" xr:uid="{D3C4E9B4-50B4-40E3-9AC8-1A5D3DBB55FC}"/>
    <cellStyle name="Navadno 3 5 4" xfId="350" xr:uid="{00000000-0005-0000-0000-0000A7010000}"/>
    <cellStyle name="Navadno 3 5 4 2" xfId="626" xr:uid="{00000000-0005-0000-0000-0000A8010000}"/>
    <cellStyle name="Navadno 3 5 5" xfId="442" xr:uid="{00000000-0005-0000-0000-0000A9010000}"/>
    <cellStyle name="Navadno 3 5 6" xfId="873" xr:uid="{3D9054B7-5C81-4EA3-BE01-9D2AC8768CD9}"/>
    <cellStyle name="Navadno 3 6" xfId="143" xr:uid="{00000000-0005-0000-0000-0000AA010000}"/>
    <cellStyle name="Navadno 3 6 2" xfId="195" xr:uid="{00000000-0005-0000-0000-0000AB010000}"/>
    <cellStyle name="Navadno 3 6 2 2" xfId="310" xr:uid="{00000000-0005-0000-0000-0000AC010000}"/>
    <cellStyle name="Navadno 3 6 2 2 2" xfId="586" xr:uid="{00000000-0005-0000-0000-0000AD010000}"/>
    <cellStyle name="Navadno 3 6 2 2 3" xfId="957" xr:uid="{E4A81575-638A-469C-848E-22A6CB90E398}"/>
    <cellStyle name="Navadno 3 6 2 3" xfId="402" xr:uid="{00000000-0005-0000-0000-0000AE010000}"/>
    <cellStyle name="Navadno 3 6 2 3 2" xfId="678" xr:uid="{00000000-0005-0000-0000-0000AF010000}"/>
    <cellStyle name="Navadno 3 6 2 4" xfId="494" xr:uid="{00000000-0005-0000-0000-0000B0010000}"/>
    <cellStyle name="Navadno 3 6 2 5" xfId="876" xr:uid="{81E6B737-3EBD-46B6-B33E-137781A3ACA1}"/>
    <cellStyle name="Navadno 3 6 3" xfId="260" xr:uid="{00000000-0005-0000-0000-0000B1010000}"/>
    <cellStyle name="Navadno 3 6 3 2" xfId="536" xr:uid="{00000000-0005-0000-0000-0000B2010000}"/>
    <cellStyle name="Navadno 3 6 3 3" xfId="956" xr:uid="{CC99B931-8727-43E2-841B-B0F2236FE7EE}"/>
    <cellStyle name="Navadno 3 6 4" xfId="352" xr:uid="{00000000-0005-0000-0000-0000B3010000}"/>
    <cellStyle name="Navadno 3 6 4 2" xfId="628" xr:uid="{00000000-0005-0000-0000-0000B4010000}"/>
    <cellStyle name="Navadno 3 6 5" xfId="444" xr:uid="{00000000-0005-0000-0000-0000B5010000}"/>
    <cellStyle name="Navadno 3 6 6" xfId="875" xr:uid="{044BC44A-DBA4-4C94-B64D-A213D7868916}"/>
    <cellStyle name="Navadno 3 7" xfId="133" xr:uid="{00000000-0005-0000-0000-0000B6010000}"/>
    <cellStyle name="Navadno 3 7 2" xfId="192" xr:uid="{00000000-0005-0000-0000-0000B7010000}"/>
    <cellStyle name="Navadno 3 7 2 2" xfId="307" xr:uid="{00000000-0005-0000-0000-0000B8010000}"/>
    <cellStyle name="Navadno 3 7 2 2 2" xfId="583" xr:uid="{00000000-0005-0000-0000-0000B9010000}"/>
    <cellStyle name="Navadno 3 7 2 2 3" xfId="959" xr:uid="{958AAB51-926D-4BA8-B689-77384FAE7487}"/>
    <cellStyle name="Navadno 3 7 2 3" xfId="399" xr:uid="{00000000-0005-0000-0000-0000BA010000}"/>
    <cellStyle name="Navadno 3 7 2 3 2" xfId="675" xr:uid="{00000000-0005-0000-0000-0000BB010000}"/>
    <cellStyle name="Navadno 3 7 2 4" xfId="491" xr:uid="{00000000-0005-0000-0000-0000BC010000}"/>
    <cellStyle name="Navadno 3 7 2 5" xfId="878" xr:uid="{2FE4670B-D186-43C6-80F3-D2E4D5DC1597}"/>
    <cellStyle name="Navadno 3 7 3" xfId="257" xr:uid="{00000000-0005-0000-0000-0000BD010000}"/>
    <cellStyle name="Navadno 3 7 3 2" xfId="533" xr:uid="{00000000-0005-0000-0000-0000BE010000}"/>
    <cellStyle name="Navadno 3 7 3 3" xfId="958" xr:uid="{2256E39C-D4BB-4102-85CD-2D9B35F067E3}"/>
    <cellStyle name="Navadno 3 7 4" xfId="349" xr:uid="{00000000-0005-0000-0000-0000BF010000}"/>
    <cellStyle name="Navadno 3 7 4 2" xfId="625" xr:uid="{00000000-0005-0000-0000-0000C0010000}"/>
    <cellStyle name="Navadno 3 7 5" xfId="441" xr:uid="{00000000-0005-0000-0000-0000C1010000}"/>
    <cellStyle name="Navadno 3 7 6" xfId="877" xr:uid="{4A4D9BB9-FFC6-4BD2-96A9-C6EE74CF9CD5}"/>
    <cellStyle name="Navadno 3 8" xfId="146" xr:uid="{00000000-0005-0000-0000-0000C2010000}"/>
    <cellStyle name="Navadno 3 8 2" xfId="197" xr:uid="{00000000-0005-0000-0000-0000C3010000}"/>
    <cellStyle name="Navadno 3 8 2 2" xfId="312" xr:uid="{00000000-0005-0000-0000-0000C4010000}"/>
    <cellStyle name="Navadno 3 8 2 2 2" xfId="588" xr:uid="{00000000-0005-0000-0000-0000C5010000}"/>
    <cellStyle name="Navadno 3 8 2 2 3" xfId="961" xr:uid="{538A9AEB-FE8F-4971-98DE-AD43CA696601}"/>
    <cellStyle name="Navadno 3 8 2 3" xfId="404" xr:uid="{00000000-0005-0000-0000-0000C6010000}"/>
    <cellStyle name="Navadno 3 8 2 3 2" xfId="680" xr:uid="{00000000-0005-0000-0000-0000C7010000}"/>
    <cellStyle name="Navadno 3 8 2 4" xfId="496" xr:uid="{00000000-0005-0000-0000-0000C8010000}"/>
    <cellStyle name="Navadno 3 8 2 5" xfId="880" xr:uid="{6DEF87E5-531F-421B-989D-524210AA717F}"/>
    <cellStyle name="Navadno 3 8 3" xfId="262" xr:uid="{00000000-0005-0000-0000-0000C9010000}"/>
    <cellStyle name="Navadno 3 8 3 2" xfId="538" xr:uid="{00000000-0005-0000-0000-0000CA010000}"/>
    <cellStyle name="Navadno 3 8 3 3" xfId="960" xr:uid="{BAB12CCB-E33D-43FD-9510-79B0391CFDF8}"/>
    <cellStyle name="Navadno 3 8 4" xfId="354" xr:uid="{00000000-0005-0000-0000-0000CB010000}"/>
    <cellStyle name="Navadno 3 8 4 2" xfId="630" xr:uid="{00000000-0005-0000-0000-0000CC010000}"/>
    <cellStyle name="Navadno 3 8 5" xfId="446" xr:uid="{00000000-0005-0000-0000-0000CD010000}"/>
    <cellStyle name="Navadno 3 8 6" xfId="879" xr:uid="{D855480D-FEB4-41C9-8FB8-28E36AB3A02C}"/>
    <cellStyle name="Navadno 3 9" xfId="130" xr:uid="{00000000-0005-0000-0000-0000CE010000}"/>
    <cellStyle name="Navadno 3 9 2" xfId="190" xr:uid="{00000000-0005-0000-0000-0000CF010000}"/>
    <cellStyle name="Navadno 3 9 2 2" xfId="305" xr:uid="{00000000-0005-0000-0000-0000D0010000}"/>
    <cellStyle name="Navadno 3 9 2 2 2" xfId="581" xr:uid="{00000000-0005-0000-0000-0000D1010000}"/>
    <cellStyle name="Navadno 3 9 2 2 3" xfId="963" xr:uid="{1FF0FCBA-D3AA-47C9-9EBB-D6C1430B0CA7}"/>
    <cellStyle name="Navadno 3 9 2 3" xfId="397" xr:uid="{00000000-0005-0000-0000-0000D2010000}"/>
    <cellStyle name="Navadno 3 9 2 3 2" xfId="673" xr:uid="{00000000-0005-0000-0000-0000D3010000}"/>
    <cellStyle name="Navadno 3 9 2 4" xfId="489" xr:uid="{00000000-0005-0000-0000-0000D4010000}"/>
    <cellStyle name="Navadno 3 9 2 5" xfId="882" xr:uid="{24CECE32-494F-4836-BD02-C9B9D1C0B049}"/>
    <cellStyle name="Navadno 3 9 3" xfId="255" xr:uid="{00000000-0005-0000-0000-0000D5010000}"/>
    <cellStyle name="Navadno 3 9 3 2" xfId="531" xr:uid="{00000000-0005-0000-0000-0000D6010000}"/>
    <cellStyle name="Navadno 3 9 3 3" xfId="962" xr:uid="{5C53F740-D99E-4199-B250-9F62648C68EE}"/>
    <cellStyle name="Navadno 3 9 4" xfId="347" xr:uid="{00000000-0005-0000-0000-0000D7010000}"/>
    <cellStyle name="Navadno 3 9 4 2" xfId="623" xr:uid="{00000000-0005-0000-0000-0000D8010000}"/>
    <cellStyle name="Navadno 3 9 5" xfId="439" xr:uid="{00000000-0005-0000-0000-0000D9010000}"/>
    <cellStyle name="Navadno 3 9 6" xfId="881" xr:uid="{EDEA6EFB-DE12-433F-8C45-81688A6172C5}"/>
    <cellStyle name="Navadno 4" xfId="46" xr:uid="{00000000-0005-0000-0000-0000DA010000}"/>
    <cellStyle name="Navadno 4 10" xfId="152" xr:uid="{00000000-0005-0000-0000-0000DB010000}"/>
    <cellStyle name="Navadno 4 11" xfId="164" xr:uid="{00000000-0005-0000-0000-0000DC010000}"/>
    <cellStyle name="Navadno 4 11 2" xfId="283" xr:uid="{00000000-0005-0000-0000-0000DD010000}"/>
    <cellStyle name="Navadno 4 11 2 2" xfId="559" xr:uid="{00000000-0005-0000-0000-0000DE010000}"/>
    <cellStyle name="Navadno 4 11 2 3" xfId="965" xr:uid="{54FE5F28-D1FF-443C-AA4E-064E1EA4B493}"/>
    <cellStyle name="Navadno 4 11 3" xfId="375" xr:uid="{00000000-0005-0000-0000-0000DF010000}"/>
    <cellStyle name="Navadno 4 11 3 2" xfId="651" xr:uid="{00000000-0005-0000-0000-0000E0010000}"/>
    <cellStyle name="Navadno 4 11 4" xfId="467" xr:uid="{00000000-0005-0000-0000-0000E1010000}"/>
    <cellStyle name="Navadno 4 11 5" xfId="884" xr:uid="{FCF641DF-65F0-43E7-8BFC-5092EF231765}"/>
    <cellStyle name="Navadno 4 12" xfId="233" xr:uid="{00000000-0005-0000-0000-0000E2010000}"/>
    <cellStyle name="Navadno 4 12 2" xfId="509" xr:uid="{00000000-0005-0000-0000-0000E3010000}"/>
    <cellStyle name="Navadno 4 12 3" xfId="964" xr:uid="{46488048-EAA4-47A0-8101-146ECCDE3D26}"/>
    <cellStyle name="Navadno 4 13" xfId="325" xr:uid="{00000000-0005-0000-0000-0000E4010000}"/>
    <cellStyle name="Navadno 4 13 2" xfId="601" xr:uid="{00000000-0005-0000-0000-0000E5010000}"/>
    <cellStyle name="Navadno 4 14" xfId="417" xr:uid="{00000000-0005-0000-0000-0000E6010000}"/>
    <cellStyle name="Navadno 4 15" xfId="801" xr:uid="{FBAE431D-4E7D-41E2-AC8E-DA14E76BE52D}"/>
    <cellStyle name="Navadno 4 16" xfId="883" xr:uid="{C33F2AB6-FCAC-4280-AC99-EC14AE20D549}"/>
    <cellStyle name="Navadno 4 2" xfId="111" xr:uid="{00000000-0005-0000-0000-0000E7010000}"/>
    <cellStyle name="Navadno 4 2 10" xfId="817" xr:uid="{436471BF-C0E5-443E-99DC-9B057D5D47A7}"/>
    <cellStyle name="Navadno 4 2 2" xfId="112" xr:uid="{00000000-0005-0000-0000-0000E8010000}"/>
    <cellStyle name="Navadno 4 2 2 2" xfId="179" xr:uid="{00000000-0005-0000-0000-0000E9010000}"/>
    <cellStyle name="Navadno 4 2 2 2 2" xfId="294" xr:uid="{00000000-0005-0000-0000-0000EA010000}"/>
    <cellStyle name="Navadno 4 2 2 2 2 2" xfId="570" xr:uid="{00000000-0005-0000-0000-0000EB010000}"/>
    <cellStyle name="Navadno 4 2 2 2 2 3" xfId="967" xr:uid="{0F2D2988-828A-416F-90DD-6B228FDD1B47}"/>
    <cellStyle name="Navadno 4 2 2 2 3" xfId="386" xr:uid="{00000000-0005-0000-0000-0000EC010000}"/>
    <cellStyle name="Navadno 4 2 2 2 3 2" xfId="662" xr:uid="{00000000-0005-0000-0000-0000ED010000}"/>
    <cellStyle name="Navadno 4 2 2 2 4" xfId="478" xr:uid="{00000000-0005-0000-0000-0000EE010000}"/>
    <cellStyle name="Navadno 4 2 2 2 5" xfId="886" xr:uid="{6E74CFB2-74DB-40BA-837E-D40D8D218D16}"/>
    <cellStyle name="Navadno 4 2 2 3" xfId="244" xr:uid="{00000000-0005-0000-0000-0000EF010000}"/>
    <cellStyle name="Navadno 4 2 2 3 2" xfId="520" xr:uid="{00000000-0005-0000-0000-0000F0010000}"/>
    <cellStyle name="Navadno 4 2 2 3 3" xfId="966" xr:uid="{00D02F85-015F-4C31-94E8-A33BBA534965}"/>
    <cellStyle name="Navadno 4 2 2 4" xfId="336" xr:uid="{00000000-0005-0000-0000-0000F1010000}"/>
    <cellStyle name="Navadno 4 2 2 4 2" xfId="612" xr:uid="{00000000-0005-0000-0000-0000F2010000}"/>
    <cellStyle name="Navadno 4 2 2 5" xfId="428" xr:uid="{00000000-0005-0000-0000-0000F3010000}"/>
    <cellStyle name="Navadno 4 2 2 6" xfId="885" xr:uid="{A966D15D-40FB-4669-88F2-2693BE2E2283}"/>
    <cellStyle name="Navadno 4 2 3" xfId="145" xr:uid="{00000000-0005-0000-0000-0000F4010000}"/>
    <cellStyle name="Navadno 4 2 3 2" xfId="196" xr:uid="{00000000-0005-0000-0000-0000F5010000}"/>
    <cellStyle name="Navadno 4 2 3 2 2" xfId="311" xr:uid="{00000000-0005-0000-0000-0000F6010000}"/>
    <cellStyle name="Navadno 4 2 3 2 2 2" xfId="587" xr:uid="{00000000-0005-0000-0000-0000F7010000}"/>
    <cellStyle name="Navadno 4 2 3 2 2 3" xfId="969" xr:uid="{5966E80B-D69B-475A-AC99-5DBA7A422786}"/>
    <cellStyle name="Navadno 4 2 3 2 3" xfId="403" xr:uid="{00000000-0005-0000-0000-0000F8010000}"/>
    <cellStyle name="Navadno 4 2 3 2 3 2" xfId="679" xr:uid="{00000000-0005-0000-0000-0000F9010000}"/>
    <cellStyle name="Navadno 4 2 3 2 4" xfId="495" xr:uid="{00000000-0005-0000-0000-0000FA010000}"/>
    <cellStyle name="Navadno 4 2 3 2 5" xfId="888" xr:uid="{06A0FDC6-FD9F-4C52-BE89-3FBED4083504}"/>
    <cellStyle name="Navadno 4 2 3 3" xfId="261" xr:uid="{00000000-0005-0000-0000-0000FB010000}"/>
    <cellStyle name="Navadno 4 2 3 3 2" xfId="537" xr:uid="{00000000-0005-0000-0000-0000FC010000}"/>
    <cellStyle name="Navadno 4 2 3 3 3" xfId="968" xr:uid="{10BA55D2-7B3A-4995-9F7D-686FB51F3D88}"/>
    <cellStyle name="Navadno 4 2 3 4" xfId="353" xr:uid="{00000000-0005-0000-0000-0000FD010000}"/>
    <cellStyle name="Navadno 4 2 3 4 2" xfId="629" xr:uid="{00000000-0005-0000-0000-0000FE010000}"/>
    <cellStyle name="Navadno 4 2 3 5" xfId="445" xr:uid="{00000000-0005-0000-0000-0000FF010000}"/>
    <cellStyle name="Navadno 4 2 3 6" xfId="887" xr:uid="{0AF478DB-37F0-419F-B26B-0CD4413CE1D8}"/>
    <cellStyle name="Navadno 4 2 4" xfId="131" xr:uid="{00000000-0005-0000-0000-000000020000}"/>
    <cellStyle name="Navadno 4 2 4 2" xfId="191" xr:uid="{00000000-0005-0000-0000-000001020000}"/>
    <cellStyle name="Navadno 4 2 4 2 2" xfId="306" xr:uid="{00000000-0005-0000-0000-000002020000}"/>
    <cellStyle name="Navadno 4 2 4 2 2 2" xfId="582" xr:uid="{00000000-0005-0000-0000-000003020000}"/>
    <cellStyle name="Navadno 4 2 4 2 2 3" xfId="971" xr:uid="{B65A1E28-A712-469C-B2FE-253E72FCBE76}"/>
    <cellStyle name="Navadno 4 2 4 2 3" xfId="398" xr:uid="{00000000-0005-0000-0000-000004020000}"/>
    <cellStyle name="Navadno 4 2 4 2 3 2" xfId="674" xr:uid="{00000000-0005-0000-0000-000005020000}"/>
    <cellStyle name="Navadno 4 2 4 2 4" xfId="490" xr:uid="{00000000-0005-0000-0000-000006020000}"/>
    <cellStyle name="Navadno 4 2 4 2 5" xfId="890" xr:uid="{95696C90-E2C8-4266-A82B-947A9F52E358}"/>
    <cellStyle name="Navadno 4 2 4 3" xfId="256" xr:uid="{00000000-0005-0000-0000-000007020000}"/>
    <cellStyle name="Navadno 4 2 4 3 2" xfId="532" xr:uid="{00000000-0005-0000-0000-000008020000}"/>
    <cellStyle name="Navadno 4 2 4 3 3" xfId="970" xr:uid="{6B4479C0-C1E0-4233-87D8-A10CE4F01F88}"/>
    <cellStyle name="Navadno 4 2 4 4" xfId="348" xr:uid="{00000000-0005-0000-0000-000009020000}"/>
    <cellStyle name="Navadno 4 2 4 4 2" xfId="624" xr:uid="{00000000-0005-0000-0000-00000A020000}"/>
    <cellStyle name="Navadno 4 2 4 5" xfId="440" xr:uid="{00000000-0005-0000-0000-00000B020000}"/>
    <cellStyle name="Navadno 4 2 4 6" xfId="889" xr:uid="{96277639-009F-4E8D-88EE-717A8528750F}"/>
    <cellStyle name="Navadno 4 2 5" xfId="148" xr:uid="{00000000-0005-0000-0000-00000C020000}"/>
    <cellStyle name="Navadno 4 2 5 2" xfId="198" xr:uid="{00000000-0005-0000-0000-00000D020000}"/>
    <cellStyle name="Navadno 4 2 5 2 2" xfId="313" xr:uid="{00000000-0005-0000-0000-00000E020000}"/>
    <cellStyle name="Navadno 4 2 5 2 2 2" xfId="589" xr:uid="{00000000-0005-0000-0000-00000F020000}"/>
    <cellStyle name="Navadno 4 2 5 2 2 3" xfId="973" xr:uid="{45EA7C8B-7EAF-44DD-A678-524FAD3F18AF}"/>
    <cellStyle name="Navadno 4 2 5 2 3" xfId="405" xr:uid="{00000000-0005-0000-0000-000010020000}"/>
    <cellStyle name="Navadno 4 2 5 2 3 2" xfId="681" xr:uid="{00000000-0005-0000-0000-000011020000}"/>
    <cellStyle name="Navadno 4 2 5 2 4" xfId="497" xr:uid="{00000000-0005-0000-0000-000012020000}"/>
    <cellStyle name="Navadno 4 2 5 2 5" xfId="892" xr:uid="{A21E3817-F5C7-45D3-A300-526405FDC5DF}"/>
    <cellStyle name="Navadno 4 2 5 3" xfId="263" xr:uid="{00000000-0005-0000-0000-000013020000}"/>
    <cellStyle name="Navadno 4 2 5 3 2" xfId="539" xr:uid="{00000000-0005-0000-0000-000014020000}"/>
    <cellStyle name="Navadno 4 2 5 3 3" xfId="972" xr:uid="{95BCE85F-CEF6-410E-95A2-A03B02B968F7}"/>
    <cellStyle name="Navadno 4 2 5 4" xfId="355" xr:uid="{00000000-0005-0000-0000-000015020000}"/>
    <cellStyle name="Navadno 4 2 5 4 2" xfId="631" xr:uid="{00000000-0005-0000-0000-000016020000}"/>
    <cellStyle name="Navadno 4 2 5 5" xfId="447" xr:uid="{00000000-0005-0000-0000-000017020000}"/>
    <cellStyle name="Navadno 4 2 5 6" xfId="891" xr:uid="{F4437A5C-AEEF-4C47-8E93-938329171B21}"/>
    <cellStyle name="Navadno 4 2 6" xfId="128" xr:uid="{00000000-0005-0000-0000-000018020000}"/>
    <cellStyle name="Navadno 4 2 6 2" xfId="189" xr:uid="{00000000-0005-0000-0000-000019020000}"/>
    <cellStyle name="Navadno 4 2 6 2 2" xfId="304" xr:uid="{00000000-0005-0000-0000-00001A020000}"/>
    <cellStyle name="Navadno 4 2 6 2 2 2" xfId="580" xr:uid="{00000000-0005-0000-0000-00001B020000}"/>
    <cellStyle name="Navadno 4 2 6 2 2 3" xfId="975" xr:uid="{76636A1C-B475-4014-8648-B6221614C07E}"/>
    <cellStyle name="Navadno 4 2 6 2 3" xfId="396" xr:uid="{00000000-0005-0000-0000-00001C020000}"/>
    <cellStyle name="Navadno 4 2 6 2 3 2" xfId="672" xr:uid="{00000000-0005-0000-0000-00001D020000}"/>
    <cellStyle name="Navadno 4 2 6 2 4" xfId="488" xr:uid="{00000000-0005-0000-0000-00001E020000}"/>
    <cellStyle name="Navadno 4 2 6 2 5" xfId="894" xr:uid="{C1E80AC5-6C6E-4949-95FA-F0AD0CD919BA}"/>
    <cellStyle name="Navadno 4 2 6 3" xfId="254" xr:uid="{00000000-0005-0000-0000-00001F020000}"/>
    <cellStyle name="Navadno 4 2 6 3 2" xfId="530" xr:uid="{00000000-0005-0000-0000-000020020000}"/>
    <cellStyle name="Navadno 4 2 6 3 3" xfId="974" xr:uid="{B738DE06-49CB-423E-B722-C214A68C0828}"/>
    <cellStyle name="Navadno 4 2 6 4" xfId="346" xr:uid="{00000000-0005-0000-0000-000021020000}"/>
    <cellStyle name="Navadno 4 2 6 4 2" xfId="622" xr:uid="{00000000-0005-0000-0000-000022020000}"/>
    <cellStyle name="Navadno 4 2 6 5" xfId="438" xr:uid="{00000000-0005-0000-0000-000023020000}"/>
    <cellStyle name="Navadno 4 2 6 6" xfId="893" xr:uid="{08778FEC-C0CF-4BE2-937E-86D32825F8FA}"/>
    <cellStyle name="Navadno 4 2 7" xfId="151" xr:uid="{00000000-0005-0000-0000-000024020000}"/>
    <cellStyle name="Navadno 4 2 7 2" xfId="200" xr:uid="{00000000-0005-0000-0000-000025020000}"/>
    <cellStyle name="Navadno 4 2 7 2 2" xfId="315" xr:uid="{00000000-0005-0000-0000-000026020000}"/>
    <cellStyle name="Navadno 4 2 7 2 2 2" xfId="591" xr:uid="{00000000-0005-0000-0000-000027020000}"/>
    <cellStyle name="Navadno 4 2 7 2 2 3" xfId="977" xr:uid="{349D7B84-6435-4792-A91E-9387BF3C8B38}"/>
    <cellStyle name="Navadno 4 2 7 2 3" xfId="407" xr:uid="{00000000-0005-0000-0000-000028020000}"/>
    <cellStyle name="Navadno 4 2 7 2 3 2" xfId="683" xr:uid="{00000000-0005-0000-0000-000029020000}"/>
    <cellStyle name="Navadno 4 2 7 2 4" xfId="499" xr:uid="{00000000-0005-0000-0000-00002A020000}"/>
    <cellStyle name="Navadno 4 2 7 2 5" xfId="896" xr:uid="{50F8B1BE-8C4F-4E86-83CF-968887262945}"/>
    <cellStyle name="Navadno 4 2 7 3" xfId="265" xr:uid="{00000000-0005-0000-0000-00002B020000}"/>
    <cellStyle name="Navadno 4 2 7 3 2" xfId="541" xr:uid="{00000000-0005-0000-0000-00002C020000}"/>
    <cellStyle name="Navadno 4 2 7 3 3" xfId="976" xr:uid="{5812F2D5-19CC-49CF-8C64-EB7681E1C8B9}"/>
    <cellStyle name="Navadno 4 2 7 4" xfId="357" xr:uid="{00000000-0005-0000-0000-00002D020000}"/>
    <cellStyle name="Navadno 4 2 7 4 2" xfId="633" xr:uid="{00000000-0005-0000-0000-00002E020000}"/>
    <cellStyle name="Navadno 4 2 7 5" xfId="449" xr:uid="{00000000-0005-0000-0000-00002F020000}"/>
    <cellStyle name="Navadno 4 2 7 6" xfId="895" xr:uid="{14814A15-D3EC-4545-878D-FC60756CDBB7}"/>
    <cellStyle name="Navadno 4 2 8" xfId="126" xr:uid="{00000000-0005-0000-0000-000030020000}"/>
    <cellStyle name="Navadno 4 2 8 2" xfId="188" xr:uid="{00000000-0005-0000-0000-000031020000}"/>
    <cellStyle name="Navadno 4 2 8 2 2" xfId="303" xr:uid="{00000000-0005-0000-0000-000032020000}"/>
    <cellStyle name="Navadno 4 2 8 2 2 2" xfId="579" xr:uid="{00000000-0005-0000-0000-000033020000}"/>
    <cellStyle name="Navadno 4 2 8 2 2 3" xfId="979" xr:uid="{5B2FC016-EAD6-4A34-82FC-EBAC1E5AAF88}"/>
    <cellStyle name="Navadno 4 2 8 2 3" xfId="395" xr:uid="{00000000-0005-0000-0000-000034020000}"/>
    <cellStyle name="Navadno 4 2 8 2 3 2" xfId="671" xr:uid="{00000000-0005-0000-0000-000035020000}"/>
    <cellStyle name="Navadno 4 2 8 2 4" xfId="487" xr:uid="{00000000-0005-0000-0000-000036020000}"/>
    <cellStyle name="Navadno 4 2 8 2 5" xfId="898" xr:uid="{314F6127-C28E-4E2A-B84A-7162E3E01549}"/>
    <cellStyle name="Navadno 4 2 8 3" xfId="253" xr:uid="{00000000-0005-0000-0000-000037020000}"/>
    <cellStyle name="Navadno 4 2 8 3 2" xfId="529" xr:uid="{00000000-0005-0000-0000-000038020000}"/>
    <cellStyle name="Navadno 4 2 8 3 3" xfId="978" xr:uid="{F0A340A0-BE07-4AD2-93E5-F9B13D249F2E}"/>
    <cellStyle name="Navadno 4 2 8 4" xfId="345" xr:uid="{00000000-0005-0000-0000-000039020000}"/>
    <cellStyle name="Navadno 4 2 8 4 2" xfId="621" xr:uid="{00000000-0005-0000-0000-00003A020000}"/>
    <cellStyle name="Navadno 4 2 8 5" xfId="437" xr:uid="{00000000-0005-0000-0000-00003B020000}"/>
    <cellStyle name="Navadno 4 2 8 6" xfId="897" xr:uid="{D48E8B06-E36F-4947-BCA0-A7AF9201DBF6}"/>
    <cellStyle name="Navadno 4 2 9" xfId="153" xr:uid="{00000000-0005-0000-0000-00003C020000}"/>
    <cellStyle name="Navadno 4 2 9 2" xfId="201" xr:uid="{00000000-0005-0000-0000-00003D020000}"/>
    <cellStyle name="Navadno 4 2 9 2 2" xfId="316" xr:uid="{00000000-0005-0000-0000-00003E020000}"/>
    <cellStyle name="Navadno 4 2 9 2 2 2" xfId="592" xr:uid="{00000000-0005-0000-0000-00003F020000}"/>
    <cellStyle name="Navadno 4 2 9 2 2 3" xfId="981" xr:uid="{974DC265-A816-4907-AABA-0731F69903AA}"/>
    <cellStyle name="Navadno 4 2 9 2 3" xfId="408" xr:uid="{00000000-0005-0000-0000-000040020000}"/>
    <cellStyle name="Navadno 4 2 9 2 3 2" xfId="684" xr:uid="{00000000-0005-0000-0000-000041020000}"/>
    <cellStyle name="Navadno 4 2 9 2 4" xfId="500" xr:uid="{00000000-0005-0000-0000-000042020000}"/>
    <cellStyle name="Navadno 4 2 9 2 5" xfId="900" xr:uid="{D167C919-2ADC-46B8-AB5F-C0BEFDCE3C61}"/>
    <cellStyle name="Navadno 4 2 9 3" xfId="266" xr:uid="{00000000-0005-0000-0000-000043020000}"/>
    <cellStyle name="Navadno 4 2 9 3 2" xfId="542" xr:uid="{00000000-0005-0000-0000-000044020000}"/>
    <cellStyle name="Navadno 4 2 9 3 3" xfId="980" xr:uid="{D571ED38-278E-4FD5-8E6E-1E61CB3B1B95}"/>
    <cellStyle name="Navadno 4 2 9 4" xfId="358" xr:uid="{00000000-0005-0000-0000-000045020000}"/>
    <cellStyle name="Navadno 4 2 9 4 2" xfId="634" xr:uid="{00000000-0005-0000-0000-000046020000}"/>
    <cellStyle name="Navadno 4 2 9 5" xfId="450" xr:uid="{00000000-0005-0000-0000-000047020000}"/>
    <cellStyle name="Navadno 4 2 9 6" xfId="899" xr:uid="{CDFB02E6-C724-447B-9E91-3A512916E284}"/>
    <cellStyle name="Navadno 4 3" xfId="113" xr:uid="{00000000-0005-0000-0000-000048020000}"/>
    <cellStyle name="Navadno 4 3 2" xfId="180" xr:uid="{00000000-0005-0000-0000-000049020000}"/>
    <cellStyle name="Navadno 4 3 2 2" xfId="295" xr:uid="{00000000-0005-0000-0000-00004A020000}"/>
    <cellStyle name="Navadno 4 3 2 2 2" xfId="571" xr:uid="{00000000-0005-0000-0000-00004B020000}"/>
    <cellStyle name="Navadno 4 3 2 2 3" xfId="983" xr:uid="{51DF8459-A0BE-41E3-BBCA-69C4A303F861}"/>
    <cellStyle name="Navadno 4 3 2 3" xfId="387" xr:uid="{00000000-0005-0000-0000-00004C020000}"/>
    <cellStyle name="Navadno 4 3 2 3 2" xfId="663" xr:uid="{00000000-0005-0000-0000-00004D020000}"/>
    <cellStyle name="Navadno 4 3 2 4" xfId="479" xr:uid="{00000000-0005-0000-0000-00004E020000}"/>
    <cellStyle name="Navadno 4 3 2 5" xfId="902" xr:uid="{99308C3E-5F04-4ED2-B5BF-AB5E40081AA5}"/>
    <cellStyle name="Navadno 4 3 3" xfId="245" xr:uid="{00000000-0005-0000-0000-00004F020000}"/>
    <cellStyle name="Navadno 4 3 3 2" xfId="521" xr:uid="{00000000-0005-0000-0000-000050020000}"/>
    <cellStyle name="Navadno 4 3 3 3" xfId="982" xr:uid="{575FFD76-6EAC-4F4D-BD9A-F47D1EC36326}"/>
    <cellStyle name="Navadno 4 3 4" xfId="337" xr:uid="{00000000-0005-0000-0000-000051020000}"/>
    <cellStyle name="Navadno 4 3 4 2" xfId="613" xr:uid="{00000000-0005-0000-0000-000052020000}"/>
    <cellStyle name="Navadno 4 3 5" xfId="429" xr:uid="{00000000-0005-0000-0000-000053020000}"/>
    <cellStyle name="Navadno 4 3 6" xfId="818" xr:uid="{E9151DC5-F975-489D-A537-6596B3DBB7A2}"/>
    <cellStyle name="Navadno 4 3 7" xfId="901" xr:uid="{CA334FBE-883E-414C-AB00-C3306B9FF4B9}"/>
    <cellStyle name="Navadno 4 4" xfId="144" xr:uid="{00000000-0005-0000-0000-000054020000}"/>
    <cellStyle name="Navadno 4 4 2" xfId="710" xr:uid="{00000000-0005-0000-0000-000055020000}"/>
    <cellStyle name="Navadno 4 4 2 2" xfId="827" xr:uid="{7A5A6BB1-68D2-46A1-8B60-58E8F7F4A23B}"/>
    <cellStyle name="Navadno 4 5" xfId="132" xr:uid="{00000000-0005-0000-0000-000056020000}"/>
    <cellStyle name="Navadno 4 6" xfId="147" xr:uid="{00000000-0005-0000-0000-000057020000}"/>
    <cellStyle name="Navadno 4 7" xfId="129" xr:uid="{00000000-0005-0000-0000-000058020000}"/>
    <cellStyle name="Navadno 4 8" xfId="150" xr:uid="{00000000-0005-0000-0000-000059020000}"/>
    <cellStyle name="Navadno 4 9" xfId="127" xr:uid="{00000000-0005-0000-0000-00005A020000}"/>
    <cellStyle name="Navadno 5" xfId="114" xr:uid="{00000000-0005-0000-0000-00005B020000}"/>
    <cellStyle name="Navadno 5 2" xfId="115" xr:uid="{00000000-0005-0000-0000-00005C020000}"/>
    <cellStyle name="Navadno 5 2 2" xfId="182" xr:uid="{00000000-0005-0000-0000-00005D020000}"/>
    <cellStyle name="Navadno 5 2 2 2" xfId="297" xr:uid="{00000000-0005-0000-0000-00005E020000}"/>
    <cellStyle name="Navadno 5 2 2 2 2" xfId="573" xr:uid="{00000000-0005-0000-0000-00005F020000}"/>
    <cellStyle name="Navadno 5 2 2 2 3" xfId="986" xr:uid="{59F2813D-8B0F-4E89-8306-32630B71810C}"/>
    <cellStyle name="Navadno 5 2 2 3" xfId="389" xr:uid="{00000000-0005-0000-0000-000060020000}"/>
    <cellStyle name="Navadno 5 2 2 3 2" xfId="665" xr:uid="{00000000-0005-0000-0000-000061020000}"/>
    <cellStyle name="Navadno 5 2 2 4" xfId="481" xr:uid="{00000000-0005-0000-0000-000062020000}"/>
    <cellStyle name="Navadno 5 2 2 5" xfId="905" xr:uid="{899A0605-089F-47C7-B6EF-2E1A4B40E31E}"/>
    <cellStyle name="Navadno 5 2 3" xfId="247" xr:uid="{00000000-0005-0000-0000-000063020000}"/>
    <cellStyle name="Navadno 5 2 3 2" xfId="523" xr:uid="{00000000-0005-0000-0000-000064020000}"/>
    <cellStyle name="Navadno 5 2 3 3" xfId="985" xr:uid="{8E20C4C6-97E2-4D50-8F3E-F3D372FCDCDD}"/>
    <cellStyle name="Navadno 5 2 4" xfId="339" xr:uid="{00000000-0005-0000-0000-000065020000}"/>
    <cellStyle name="Navadno 5 2 4 2" xfId="615" xr:uid="{00000000-0005-0000-0000-000066020000}"/>
    <cellStyle name="Navadno 5 2 5" xfId="431" xr:uid="{00000000-0005-0000-0000-000067020000}"/>
    <cellStyle name="Navadno 5 2 6" xfId="820" xr:uid="{81FE535F-9CCD-409F-8D1C-B4A647B186ED}"/>
    <cellStyle name="Navadno 5 2 7" xfId="904" xr:uid="{A2243C7A-CB78-45A9-B276-2EC128A360C5}"/>
    <cellStyle name="Navadno 5 3" xfId="116" xr:uid="{00000000-0005-0000-0000-000068020000}"/>
    <cellStyle name="Navadno 5 3 2" xfId="183" xr:uid="{00000000-0005-0000-0000-000069020000}"/>
    <cellStyle name="Navadno 5 3 2 2" xfId="298" xr:uid="{00000000-0005-0000-0000-00006A020000}"/>
    <cellStyle name="Navadno 5 3 2 2 2" xfId="574" xr:uid="{00000000-0005-0000-0000-00006B020000}"/>
    <cellStyle name="Navadno 5 3 2 2 3" xfId="988" xr:uid="{18D5532E-A92B-4236-B9E6-0581400306FF}"/>
    <cellStyle name="Navadno 5 3 2 3" xfId="390" xr:uid="{00000000-0005-0000-0000-00006C020000}"/>
    <cellStyle name="Navadno 5 3 2 3 2" xfId="666" xr:uid="{00000000-0005-0000-0000-00006D020000}"/>
    <cellStyle name="Navadno 5 3 2 4" xfId="482" xr:uid="{00000000-0005-0000-0000-00006E020000}"/>
    <cellStyle name="Navadno 5 3 2 5" xfId="907" xr:uid="{E1BBD450-06B2-4E94-8630-B82383EC2EA0}"/>
    <cellStyle name="Navadno 5 3 3" xfId="248" xr:uid="{00000000-0005-0000-0000-00006F020000}"/>
    <cellStyle name="Navadno 5 3 3 2" xfId="524" xr:uid="{00000000-0005-0000-0000-000070020000}"/>
    <cellStyle name="Navadno 5 3 3 3" xfId="987" xr:uid="{F7D930BD-E8C3-4DCF-BD5E-43A337B05BD8}"/>
    <cellStyle name="Navadno 5 3 4" xfId="340" xr:uid="{00000000-0005-0000-0000-000071020000}"/>
    <cellStyle name="Navadno 5 3 4 2" xfId="616" xr:uid="{00000000-0005-0000-0000-000072020000}"/>
    <cellStyle name="Navadno 5 3 5" xfId="432" xr:uid="{00000000-0005-0000-0000-000073020000}"/>
    <cellStyle name="Navadno 5 3 6" xfId="821" xr:uid="{2B0BA3D4-4CA8-4992-B889-A5DEA25BC3C9}"/>
    <cellStyle name="Navadno 5 3 7" xfId="906" xr:uid="{184E7D98-5321-4E27-83CA-CD1E29B7367D}"/>
    <cellStyle name="Navadno 5 4" xfId="181" xr:uid="{00000000-0005-0000-0000-000074020000}"/>
    <cellStyle name="Navadno 5 4 2" xfId="296" xr:uid="{00000000-0005-0000-0000-000075020000}"/>
    <cellStyle name="Navadno 5 4 2 2" xfId="572" xr:uid="{00000000-0005-0000-0000-000076020000}"/>
    <cellStyle name="Navadno 5 4 2 3" xfId="989" xr:uid="{BCD3125E-7D7E-4FAC-BC2D-A3C7575D5301}"/>
    <cellStyle name="Navadno 5 4 3" xfId="388" xr:uid="{00000000-0005-0000-0000-000077020000}"/>
    <cellStyle name="Navadno 5 4 3 2" xfId="664" xr:uid="{00000000-0005-0000-0000-000078020000}"/>
    <cellStyle name="Navadno 5 4 4" xfId="480" xr:uid="{00000000-0005-0000-0000-000079020000}"/>
    <cellStyle name="Navadno 5 4 5" xfId="828" xr:uid="{05B06DC5-DFE3-498C-BF5D-0E4C00E7AE86}"/>
    <cellStyle name="Navadno 5 4 6" xfId="908" xr:uid="{5B47AEA6-A885-4A1C-869B-E01FF6E61EE5}"/>
    <cellStyle name="Navadno 5 5" xfId="246" xr:uid="{00000000-0005-0000-0000-00007A020000}"/>
    <cellStyle name="Navadno 5 5 2" xfId="522" xr:uid="{00000000-0005-0000-0000-00007B020000}"/>
    <cellStyle name="Navadno 5 5 3" xfId="984" xr:uid="{44BD4F89-5735-4C9B-9905-C7305441E41B}"/>
    <cellStyle name="Navadno 5 6" xfId="338" xr:uid="{00000000-0005-0000-0000-00007C020000}"/>
    <cellStyle name="Navadno 5 6 2" xfId="614" xr:uid="{00000000-0005-0000-0000-00007D020000}"/>
    <cellStyle name="Navadno 5 7" xfId="430" xr:uid="{00000000-0005-0000-0000-00007E020000}"/>
    <cellStyle name="Navadno 5 8" xfId="819" xr:uid="{EF8C8FE3-5C87-45E6-BFAD-03F93839C4E0}"/>
    <cellStyle name="Navadno 5 9" xfId="903" xr:uid="{0FF036AC-7635-45A1-9D2A-1E447C6720E5}"/>
    <cellStyle name="Navadno 6" xfId="117" xr:uid="{00000000-0005-0000-0000-00007F020000}"/>
    <cellStyle name="Navadno 6 10" xfId="697" xr:uid="{00000000-0005-0000-0000-000080020000}"/>
    <cellStyle name="Navadno 6 10 2" xfId="822" xr:uid="{C7735414-AA07-4866-BFAA-7C7D3809EA37}"/>
    <cellStyle name="Navadno 6 11" xfId="909" xr:uid="{E1FBD7EE-0F58-4CF2-A9B3-654A692CE23F}"/>
    <cellStyle name="Navadno 6 2" xfId="118" xr:uid="{00000000-0005-0000-0000-000081020000}"/>
    <cellStyle name="Navadno 6 3" xfId="119" xr:uid="{00000000-0005-0000-0000-000082020000}"/>
    <cellStyle name="Navadno 6 4" xfId="120" xr:uid="{00000000-0005-0000-0000-000083020000}"/>
    <cellStyle name="Navadno 6 5" xfId="121" xr:uid="{00000000-0005-0000-0000-000084020000}"/>
    <cellStyle name="Navadno 6 6" xfId="184" xr:uid="{00000000-0005-0000-0000-000085020000}"/>
    <cellStyle name="Navadno 6 6 2" xfId="299" xr:uid="{00000000-0005-0000-0000-000086020000}"/>
    <cellStyle name="Navadno 6 6 2 2" xfId="575" xr:uid="{00000000-0005-0000-0000-000087020000}"/>
    <cellStyle name="Navadno 6 6 2 3" xfId="991" xr:uid="{6C289043-C9B7-4801-A8D1-EB9D14A76E40}"/>
    <cellStyle name="Navadno 6 6 3" xfId="391" xr:uid="{00000000-0005-0000-0000-000088020000}"/>
    <cellStyle name="Navadno 6 6 3 2" xfId="667" xr:uid="{00000000-0005-0000-0000-000089020000}"/>
    <cellStyle name="Navadno 6 6 4" xfId="483" xr:uid="{00000000-0005-0000-0000-00008A020000}"/>
    <cellStyle name="Navadno 6 6 5" xfId="829" xr:uid="{F942BD06-7636-4885-BA02-11D1FCE18412}"/>
    <cellStyle name="Navadno 6 6 6" xfId="910" xr:uid="{2753323E-6947-4D74-ADCB-AA96DF7B548F}"/>
    <cellStyle name="Navadno 6 7" xfId="249" xr:uid="{00000000-0005-0000-0000-00008B020000}"/>
    <cellStyle name="Navadno 6 7 2" xfId="525" xr:uid="{00000000-0005-0000-0000-00008C020000}"/>
    <cellStyle name="Navadno 6 7 3" xfId="990" xr:uid="{6269C6AE-EAA9-4B4E-9A59-D8A015C33A12}"/>
    <cellStyle name="Navadno 6 8" xfId="341" xr:uid="{00000000-0005-0000-0000-00008D020000}"/>
    <cellStyle name="Navadno 6 8 2" xfId="617" xr:uid="{00000000-0005-0000-0000-00008E020000}"/>
    <cellStyle name="Navadno 6 9" xfId="433" xr:uid="{00000000-0005-0000-0000-00008F020000}"/>
    <cellStyle name="Navadno 7" xfId="122" xr:uid="{00000000-0005-0000-0000-000090020000}"/>
    <cellStyle name="Navadno 7 2" xfId="185" xr:uid="{00000000-0005-0000-0000-000091020000}"/>
    <cellStyle name="Navadno 7 2 2" xfId="300" xr:uid="{00000000-0005-0000-0000-000092020000}"/>
    <cellStyle name="Navadno 7 2 2 2" xfId="576" xr:uid="{00000000-0005-0000-0000-000093020000}"/>
    <cellStyle name="Navadno 7 2 2 3" xfId="993" xr:uid="{FE5CDABC-AED5-45AE-96AB-E0047015F94A}"/>
    <cellStyle name="Navadno 7 2 3" xfId="392" xr:uid="{00000000-0005-0000-0000-000094020000}"/>
    <cellStyle name="Navadno 7 2 3 2" xfId="668" xr:uid="{00000000-0005-0000-0000-000095020000}"/>
    <cellStyle name="Navadno 7 2 4" xfId="484" xr:uid="{00000000-0005-0000-0000-000096020000}"/>
    <cellStyle name="Navadno 7 2 5" xfId="830" xr:uid="{053C2301-2D90-442A-920F-D1463889E5B1}"/>
    <cellStyle name="Navadno 7 2 6" xfId="912" xr:uid="{C409C58A-6910-4884-93BA-C891319100C8}"/>
    <cellStyle name="Navadno 7 3" xfId="250" xr:uid="{00000000-0005-0000-0000-000097020000}"/>
    <cellStyle name="Navadno 7 3 2" xfId="526" xr:uid="{00000000-0005-0000-0000-000098020000}"/>
    <cellStyle name="Navadno 7 3 3" xfId="992" xr:uid="{CB747A8B-CEA3-4062-9D7E-27F876F1A95E}"/>
    <cellStyle name="Navadno 7 4" xfId="342" xr:uid="{00000000-0005-0000-0000-000099020000}"/>
    <cellStyle name="Navadno 7 4 2" xfId="618" xr:uid="{00000000-0005-0000-0000-00009A020000}"/>
    <cellStyle name="Navadno 7 5" xfId="434" xr:uid="{00000000-0005-0000-0000-00009B020000}"/>
    <cellStyle name="Navadno 7 6" xfId="711" xr:uid="{00000000-0005-0000-0000-00009C020000}"/>
    <cellStyle name="Navadno 7 6 2" xfId="823" xr:uid="{59F3E0D8-D757-4C17-AF72-F0D7908F8226}"/>
    <cellStyle name="Navadno 7 7" xfId="911" xr:uid="{E0D6707C-8E27-48C4-A49A-8FD3729AB162}"/>
    <cellStyle name="Navadno 8" xfId="123" xr:uid="{00000000-0005-0000-0000-00009D020000}"/>
    <cellStyle name="Navadno 8 2" xfId="186" xr:uid="{00000000-0005-0000-0000-00009E020000}"/>
    <cellStyle name="Navadno 8 2 2" xfId="301" xr:uid="{00000000-0005-0000-0000-00009F020000}"/>
    <cellStyle name="Navadno 8 2 2 2" xfId="577" xr:uid="{00000000-0005-0000-0000-0000A0020000}"/>
    <cellStyle name="Navadno 8 2 2 3" xfId="995" xr:uid="{B55BA3F3-5B18-4DC8-9B68-63B0061C6776}"/>
    <cellStyle name="Navadno 8 2 3" xfId="393" xr:uid="{00000000-0005-0000-0000-0000A1020000}"/>
    <cellStyle name="Navadno 8 2 3 2" xfId="669" xr:uid="{00000000-0005-0000-0000-0000A2020000}"/>
    <cellStyle name="Navadno 8 2 4" xfId="485" xr:uid="{00000000-0005-0000-0000-0000A3020000}"/>
    <cellStyle name="Navadno 8 2 5" xfId="831" xr:uid="{1D39FCBA-0780-4803-B04C-F52E9DCD8942}"/>
    <cellStyle name="Navadno 8 2 6" xfId="914" xr:uid="{3442BE6C-4E72-40EB-A18A-337F590743F0}"/>
    <cellStyle name="Navadno 8 3" xfId="251" xr:uid="{00000000-0005-0000-0000-0000A4020000}"/>
    <cellStyle name="Navadno 8 3 2" xfId="527" xr:uid="{00000000-0005-0000-0000-0000A5020000}"/>
    <cellStyle name="Navadno 8 3 3" xfId="994" xr:uid="{4F248EDF-07AF-4C24-B5CC-35636C733B6D}"/>
    <cellStyle name="Navadno 8 4" xfId="343" xr:uid="{00000000-0005-0000-0000-0000A6020000}"/>
    <cellStyle name="Navadno 8 4 2" xfId="619" xr:uid="{00000000-0005-0000-0000-0000A7020000}"/>
    <cellStyle name="Navadno 8 5" xfId="435" xr:uid="{00000000-0005-0000-0000-0000A8020000}"/>
    <cellStyle name="Navadno 8 6" xfId="824" xr:uid="{7D147DDA-DA4E-4CB9-9911-B96247F557AD}"/>
    <cellStyle name="Navadno 8 7" xfId="913" xr:uid="{726986A7-16A4-469E-8DB8-4E98E0D27A59}"/>
    <cellStyle name="Navadno 9" xfId="124" xr:uid="{00000000-0005-0000-0000-0000A9020000}"/>
    <cellStyle name="Navadno 9 2" xfId="187" xr:uid="{00000000-0005-0000-0000-0000AA020000}"/>
    <cellStyle name="Navadno 9 2 2" xfId="302" xr:uid="{00000000-0005-0000-0000-0000AB020000}"/>
    <cellStyle name="Navadno 9 2 2 2" xfId="578" xr:uid="{00000000-0005-0000-0000-0000AC020000}"/>
    <cellStyle name="Navadno 9 2 2 3" xfId="997" xr:uid="{18630ACB-81FE-4283-9D45-4783591F8649}"/>
    <cellStyle name="Navadno 9 2 3" xfId="394" xr:uid="{00000000-0005-0000-0000-0000AD020000}"/>
    <cellStyle name="Navadno 9 2 3 2" xfId="670" xr:uid="{00000000-0005-0000-0000-0000AE020000}"/>
    <cellStyle name="Navadno 9 2 4" xfId="486" xr:uid="{00000000-0005-0000-0000-0000AF020000}"/>
    <cellStyle name="Navadno 9 2 5" xfId="832" xr:uid="{B8E6BB8C-ABBB-4391-8B49-FF4FD3341AB1}"/>
    <cellStyle name="Navadno 9 2 6" xfId="916" xr:uid="{2F8195B1-7482-454E-921E-5D72E35CADC2}"/>
    <cellStyle name="Navadno 9 3" xfId="252" xr:uid="{00000000-0005-0000-0000-0000B0020000}"/>
    <cellStyle name="Navadno 9 3 2" xfId="528" xr:uid="{00000000-0005-0000-0000-0000B1020000}"/>
    <cellStyle name="Navadno 9 3 3" xfId="996" xr:uid="{8D0F5E5E-230B-4575-B66F-EAC46BB04CAC}"/>
    <cellStyle name="Navadno 9 4" xfId="344" xr:uid="{00000000-0005-0000-0000-0000B2020000}"/>
    <cellStyle name="Navadno 9 4 2" xfId="620" xr:uid="{00000000-0005-0000-0000-0000B3020000}"/>
    <cellStyle name="Navadno 9 5" xfId="436" xr:uid="{00000000-0005-0000-0000-0000B4020000}"/>
    <cellStyle name="Navadno 9 6" xfId="825" xr:uid="{2E47DB25-F767-4941-9DEB-FE136E001F35}"/>
    <cellStyle name="Navadno 9 7" xfId="915" xr:uid="{4F630EA8-9A65-4548-BDCB-419BE63E551C}"/>
    <cellStyle name="Navadno_LNJFP 09joži" xfId="44" xr:uid="{00000000-0005-0000-0000-0000B5020000}"/>
    <cellStyle name="Nevtralno" xfId="27" builtinId="28" customBuiltin="1"/>
    <cellStyle name="Nevtralno 2" xfId="749" xr:uid="{00000000-0005-0000-0000-0000B7020000}"/>
    <cellStyle name="normal" xfId="52" xr:uid="{00000000-0005-0000-0000-0000B8020000}"/>
    <cellStyle name="Normal 2" xfId="47" xr:uid="{00000000-0005-0000-0000-0000B9020000}"/>
    <cellStyle name="Normal 2 10" xfId="800" xr:uid="{D98D4349-FC63-489E-942E-FD890652D301}"/>
    <cellStyle name="normal 2 11" xfId="917" xr:uid="{C0636DE9-EB53-48DE-AD19-3F5D994EB8AC}"/>
    <cellStyle name="normal 2 12" xfId="1001" xr:uid="{EE8A3F3A-8B2B-461A-A8B3-948B3B23F8F5}"/>
    <cellStyle name="normal 2 2" xfId="54" xr:uid="{00000000-0005-0000-0000-0000BA020000}"/>
    <cellStyle name="normal 2 3" xfId="708" xr:uid="{00000000-0005-0000-0000-0000BB020000}"/>
    <cellStyle name="Normal 2 3 2" xfId="802" xr:uid="{7DDADC42-8D46-4557-862A-E884BEDDAD26}"/>
    <cellStyle name="Normal 2 4" xfId="806" xr:uid="{69D5BE20-6533-4457-A834-5C5C352DBEE2}"/>
    <cellStyle name="Normal 2 5" xfId="838" xr:uid="{290DF49A-3153-4F7F-8659-1CE8DF985ACA}"/>
    <cellStyle name="Normal 2 6" xfId="836" xr:uid="{F83DEF22-5C02-43C8-8D47-7C66ECB491D8}"/>
    <cellStyle name="Normal 2 7" xfId="839" xr:uid="{D99AEFDD-024D-487A-83E9-EDB0D4EB820F}"/>
    <cellStyle name="Normal 2 8" xfId="835" xr:uid="{7777DEA2-53E1-4BF8-B859-791086BDBCC6}"/>
    <cellStyle name="Normal 2 9" xfId="837" xr:uid="{0AA42B43-5351-4B99-BC44-81CAB229D2A0}"/>
    <cellStyle name="Normal_Prisilna izterj. - vrste davkov" xfId="125" xr:uid="{00000000-0005-0000-0000-0000BC020000}"/>
    <cellStyle name="Normal_Sheet2 (2)" xfId="28" xr:uid="{00000000-0005-0000-0000-0000BD020000}"/>
    <cellStyle name="Odstotek 2" xfId="693" xr:uid="{00000000-0005-0000-0000-0000BE020000}"/>
    <cellStyle name="Opomba" xfId="29" builtinId="10" customBuiltin="1"/>
    <cellStyle name="Opomba 2" xfId="161" xr:uid="{00000000-0005-0000-0000-0000C0020000}"/>
    <cellStyle name="Opomba 2 2" xfId="208" xr:uid="{00000000-0005-0000-0000-0000C1020000}"/>
    <cellStyle name="Opomba 2 2 2" xfId="318" xr:uid="{00000000-0005-0000-0000-0000C2020000}"/>
    <cellStyle name="Opomba 2 2 2 2" xfId="594" xr:uid="{00000000-0005-0000-0000-0000C3020000}"/>
    <cellStyle name="Opomba 2 2 2 3" xfId="999" xr:uid="{4152026C-3136-4397-B8C4-3A920085075A}"/>
    <cellStyle name="Opomba 2 2 3" xfId="410" xr:uid="{00000000-0005-0000-0000-0000C4020000}"/>
    <cellStyle name="Opomba 2 2 3 2" xfId="686" xr:uid="{00000000-0005-0000-0000-0000C5020000}"/>
    <cellStyle name="Opomba 2 2 4" xfId="502" xr:uid="{00000000-0005-0000-0000-0000C6020000}"/>
    <cellStyle name="Opomba 2 2 5" xfId="919" xr:uid="{6F38BBF3-7E2C-4AF0-8190-583E7E75DD9F}"/>
    <cellStyle name="Opomba 2 3" xfId="281" xr:uid="{00000000-0005-0000-0000-0000C7020000}"/>
    <cellStyle name="Opomba 2 3 2" xfId="557" xr:uid="{00000000-0005-0000-0000-0000C8020000}"/>
    <cellStyle name="Opomba 2 3 3" xfId="998" xr:uid="{82FC65D9-DA6C-4AFC-8EFA-806A04842143}"/>
    <cellStyle name="Opomba 2 4" xfId="373" xr:uid="{00000000-0005-0000-0000-0000C9020000}"/>
    <cellStyle name="Opomba 2 4 2" xfId="649" xr:uid="{00000000-0005-0000-0000-0000CA020000}"/>
    <cellStyle name="Opomba 2 5" xfId="465" xr:uid="{00000000-0005-0000-0000-0000CB020000}"/>
    <cellStyle name="Opomba 2 6" xfId="750" xr:uid="{00000000-0005-0000-0000-0000CC020000}"/>
    <cellStyle name="Opomba 2 6 2" xfId="918" xr:uid="{5EE94F29-3715-4BF0-B5F6-0335F667B799}"/>
    <cellStyle name="Opomba 3" xfId="160" xr:uid="{00000000-0005-0000-0000-0000CD020000}"/>
    <cellStyle name="Opomba 3 2" xfId="280" xr:uid="{00000000-0005-0000-0000-0000CE020000}"/>
    <cellStyle name="Opomba 3 2 2" xfId="556" xr:uid="{00000000-0005-0000-0000-0000CF020000}"/>
    <cellStyle name="Opomba 3 2 3" xfId="1000" xr:uid="{0525E10A-4625-49EE-9F29-F5802FAEB422}"/>
    <cellStyle name="Opomba 3 3" xfId="372" xr:uid="{00000000-0005-0000-0000-0000D0020000}"/>
    <cellStyle name="Opomba 3 3 2" xfId="648" xr:uid="{00000000-0005-0000-0000-0000D1020000}"/>
    <cellStyle name="Opomba 3 4" xfId="464" xr:uid="{00000000-0005-0000-0000-0000D2020000}"/>
    <cellStyle name="Opomba 3 5" xfId="920" xr:uid="{B6E6C42B-B151-44CE-A9DA-626ED0FA3FF1}"/>
    <cellStyle name="Opomba 4" xfId="799" xr:uid="{87DB7B3C-9413-488B-914E-B7007FB9C77D}"/>
    <cellStyle name="Opozorilo" xfId="30" builtinId="11" customBuiltin="1"/>
    <cellStyle name="Opozorilo 2" xfId="795" xr:uid="{00000000-0005-0000-0000-0000D4020000}"/>
    <cellStyle name="Percent" xfId="705" xr:uid="{00000000-0005-0000-0000-0000D5020000}"/>
    <cellStyle name="Pojasnjevalno besedilo" xfId="31" builtinId="53" customBuiltin="1"/>
    <cellStyle name="Poudarek1" xfId="32" builtinId="29" customBuiltin="1"/>
    <cellStyle name="Poudarek1 2" xfId="712" xr:uid="{00000000-0005-0000-0000-0000D8020000}"/>
    <cellStyle name="Poudarek2" xfId="33" builtinId="33" customBuiltin="1"/>
    <cellStyle name="Poudarek2 2" xfId="716" xr:uid="{00000000-0005-0000-0000-0000DA020000}"/>
    <cellStyle name="Poudarek3" xfId="34" builtinId="37" customBuiltin="1"/>
    <cellStyle name="Poudarek3 2" xfId="720" xr:uid="{00000000-0005-0000-0000-0000DC020000}"/>
    <cellStyle name="Poudarek4" xfId="35" builtinId="41" customBuiltin="1"/>
    <cellStyle name="Poudarek4 2" xfId="724" xr:uid="{00000000-0005-0000-0000-0000DE020000}"/>
    <cellStyle name="Poudarek5" xfId="36" builtinId="45" customBuiltin="1"/>
    <cellStyle name="Poudarek5 2" xfId="728" xr:uid="{00000000-0005-0000-0000-0000E0020000}"/>
    <cellStyle name="Poudarek6" xfId="37" builtinId="49" customBuiltin="1"/>
    <cellStyle name="Poudarek6 2" xfId="732" xr:uid="{00000000-0005-0000-0000-0000E2020000}"/>
    <cellStyle name="Povezana celica" xfId="38" builtinId="24" customBuiltin="1"/>
    <cellStyle name="Povezana celica 2" xfId="748" xr:uid="{00000000-0005-0000-0000-0000E4020000}"/>
    <cellStyle name="Preveri celico" xfId="39" builtinId="23" customBuiltin="1"/>
    <cellStyle name="Preveri celico 2" xfId="738" xr:uid="{00000000-0005-0000-0000-0000E6020000}"/>
    <cellStyle name="Računanje" xfId="40" builtinId="22" customBuiltin="1"/>
    <cellStyle name="Računanje 2" xfId="737" xr:uid="{00000000-0005-0000-0000-0000E8020000}"/>
    <cellStyle name="SAPBEXaggData" xfId="752" xr:uid="{00000000-0005-0000-0000-0000E9020000}"/>
    <cellStyle name="SAPBEXaggDataEmph" xfId="753" xr:uid="{00000000-0005-0000-0000-0000EA020000}"/>
    <cellStyle name="SAPBEXaggItem" xfId="754" xr:uid="{00000000-0005-0000-0000-0000EB020000}"/>
    <cellStyle name="SAPBEXaggItemX" xfId="755" xr:uid="{00000000-0005-0000-0000-0000EC020000}"/>
    <cellStyle name="SAPBEXchaText" xfId="756" xr:uid="{00000000-0005-0000-0000-0000ED020000}"/>
    <cellStyle name="SAPBEXexcBad7" xfId="757" xr:uid="{00000000-0005-0000-0000-0000EE020000}"/>
    <cellStyle name="SAPBEXexcBad8" xfId="758" xr:uid="{00000000-0005-0000-0000-0000EF020000}"/>
    <cellStyle name="SAPBEXexcBad9" xfId="759" xr:uid="{00000000-0005-0000-0000-0000F0020000}"/>
    <cellStyle name="SAPBEXexcCritical4" xfId="760" xr:uid="{00000000-0005-0000-0000-0000F1020000}"/>
    <cellStyle name="SAPBEXexcCritical5" xfId="761" xr:uid="{00000000-0005-0000-0000-0000F2020000}"/>
    <cellStyle name="SAPBEXexcCritical6" xfId="762" xr:uid="{00000000-0005-0000-0000-0000F3020000}"/>
    <cellStyle name="SAPBEXexcGood1" xfId="763" xr:uid="{00000000-0005-0000-0000-0000F4020000}"/>
    <cellStyle name="SAPBEXexcGood2" xfId="764" xr:uid="{00000000-0005-0000-0000-0000F5020000}"/>
    <cellStyle name="SAPBEXexcGood3" xfId="765" xr:uid="{00000000-0005-0000-0000-0000F6020000}"/>
    <cellStyle name="SAPBEXfilterDrill" xfId="766" xr:uid="{00000000-0005-0000-0000-0000F7020000}"/>
    <cellStyle name="SAPBEXfilterItem" xfId="767" xr:uid="{00000000-0005-0000-0000-0000F8020000}"/>
    <cellStyle name="SAPBEXfilterText" xfId="768" xr:uid="{00000000-0005-0000-0000-0000F9020000}"/>
    <cellStyle name="SAPBEXformats" xfId="769" xr:uid="{00000000-0005-0000-0000-0000FA020000}"/>
    <cellStyle name="SAPBEXheaderItem" xfId="770" xr:uid="{00000000-0005-0000-0000-0000FB020000}"/>
    <cellStyle name="SAPBEXheaderText" xfId="771" xr:uid="{00000000-0005-0000-0000-0000FC020000}"/>
    <cellStyle name="SAPBEXHLevel0" xfId="772" xr:uid="{00000000-0005-0000-0000-0000FD020000}"/>
    <cellStyle name="SAPBEXHLevel0X" xfId="773" xr:uid="{00000000-0005-0000-0000-0000FE020000}"/>
    <cellStyle name="SAPBEXHLevel1" xfId="774" xr:uid="{00000000-0005-0000-0000-0000FF020000}"/>
    <cellStyle name="SAPBEXHLevel1X" xfId="775" xr:uid="{00000000-0005-0000-0000-000000030000}"/>
    <cellStyle name="SAPBEXHLevel2" xfId="776" xr:uid="{00000000-0005-0000-0000-000001030000}"/>
    <cellStyle name="SAPBEXHLevel2X" xfId="777" xr:uid="{00000000-0005-0000-0000-000002030000}"/>
    <cellStyle name="SAPBEXHLevel3" xfId="778" xr:uid="{00000000-0005-0000-0000-000003030000}"/>
    <cellStyle name="SAPBEXHLevel3X" xfId="779" xr:uid="{00000000-0005-0000-0000-000004030000}"/>
    <cellStyle name="SAPBEXinputData" xfId="780" xr:uid="{00000000-0005-0000-0000-000005030000}"/>
    <cellStyle name="SAPBEXItemHeader" xfId="781" xr:uid="{00000000-0005-0000-0000-000006030000}"/>
    <cellStyle name="SAPBEXresData" xfId="782" xr:uid="{00000000-0005-0000-0000-000007030000}"/>
    <cellStyle name="SAPBEXresDataEmph" xfId="783" xr:uid="{00000000-0005-0000-0000-000008030000}"/>
    <cellStyle name="SAPBEXresItem" xfId="784" xr:uid="{00000000-0005-0000-0000-000009030000}"/>
    <cellStyle name="SAPBEXresItemX" xfId="785" xr:uid="{00000000-0005-0000-0000-00000A030000}"/>
    <cellStyle name="SAPBEXstdData" xfId="786" xr:uid="{00000000-0005-0000-0000-00000B030000}"/>
    <cellStyle name="SAPBEXstdDataEmph" xfId="787" xr:uid="{00000000-0005-0000-0000-00000C030000}"/>
    <cellStyle name="SAPBEXstdItem" xfId="788" xr:uid="{00000000-0005-0000-0000-00000D030000}"/>
    <cellStyle name="SAPBEXstdItemX" xfId="789" xr:uid="{00000000-0005-0000-0000-00000E030000}"/>
    <cellStyle name="SAPBEXtitle" xfId="790" xr:uid="{00000000-0005-0000-0000-00000F030000}"/>
    <cellStyle name="SAPBEXunassignedItem" xfId="791" xr:uid="{00000000-0005-0000-0000-000010030000}"/>
    <cellStyle name="SAPBEXundefined" xfId="792" xr:uid="{00000000-0005-0000-0000-000011030000}"/>
    <cellStyle name="Sheet Title" xfId="793" xr:uid="{00000000-0005-0000-0000-000012030000}"/>
    <cellStyle name="Slabo" xfId="41" builtinId="27" customBuiltin="1"/>
    <cellStyle name="Slabo 2" xfId="736" xr:uid="{00000000-0005-0000-0000-000014030000}"/>
    <cellStyle name="Total" xfId="706" xr:uid="{00000000-0005-0000-0000-000015030000}"/>
    <cellStyle name="Vejica" xfId="51" builtinId="3"/>
    <cellStyle name="Vejica 2" xfId="707" xr:uid="{00000000-0005-0000-0000-000017030000}"/>
    <cellStyle name="Vejica 2 2" xfId="834" xr:uid="{CED34B13-3B63-40F4-9563-E70FA64A1697}"/>
    <cellStyle name="Vejica 3" xfId="796" xr:uid="{59A8CA86-5BB3-4DA0-AA32-7EB36AF8C7F6}"/>
    <cellStyle name="Vnos" xfId="42" builtinId="20" customBuiltin="1"/>
    <cellStyle name="Vnos 2" xfId="747" xr:uid="{00000000-0005-0000-0000-000019030000}"/>
    <cellStyle name="Vsota" xfId="43" builtinId="25" customBuiltin="1"/>
    <cellStyle name="Vsota 2" xfId="794" xr:uid="{00000000-0005-0000-0000-00001B030000}"/>
  </cellStyles>
  <dxfs count="0"/>
  <tableStyles count="0" defaultTableStyle="TableStyleMedium2" defaultPivotStyle="PivotStyleLight16"/>
  <colors>
    <mruColors>
      <color rgb="FFFFFFCC"/>
      <color rgb="FFCCFFFF"/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GRAF_1!$D$2:$D$3</c:f>
              <c:strCache>
                <c:ptCount val="2"/>
                <c:pt idx="0">
                  <c:v>2018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GRAF_1!$D$4:$D$7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7D-49CA-8BF5-177DD22FA97B}"/>
            </c:ext>
          </c:extLst>
        </c:ser>
        <c:ser>
          <c:idx val="1"/>
          <c:order val="1"/>
          <c:tx>
            <c:strRef>
              <c:f>GRAF_1!$E$2:$E$3</c:f>
              <c:strCache>
                <c:ptCount val="2"/>
                <c:pt idx="0">
                  <c:v>2017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GRAF_1!$E$4:$E$7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7D-49CA-8BF5-177DD22FA9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1308240"/>
        <c:axId val="161309416"/>
      </c:barChart>
      <c:catAx>
        <c:axId val="1613082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61309416"/>
        <c:crosses val="autoZero"/>
        <c:auto val="1"/>
        <c:lblAlgn val="ctr"/>
        <c:lblOffset val="100"/>
        <c:noMultiLvlLbl val="0"/>
      </c:catAx>
      <c:valAx>
        <c:axId val="161309416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613082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4447360746573349E-2"/>
          <c:y val="7.4788679743090308E-2"/>
          <c:w val="0.82243144338140528"/>
          <c:h val="0.78488247765038521"/>
        </c:manualLayout>
      </c:layout>
      <c:pie3DChart>
        <c:varyColors val="1"/>
        <c:ser>
          <c:idx val="0"/>
          <c:order val="0"/>
          <c:explosion val="8"/>
          <c:dLbls>
            <c:dLbl>
              <c:idx val="0"/>
              <c:layout>
                <c:manualLayout>
                  <c:x val="-2.899484961148171E-3"/>
                  <c:y val="1.010653080129688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5E5-412E-B163-4306F8B8E7AF}"/>
                </c:ext>
              </c:extLst>
            </c:dLbl>
            <c:dLbl>
              <c:idx val="1"/>
              <c:layout>
                <c:manualLayout>
                  <c:x val="-8.7675900977494017E-2"/>
                  <c:y val="0.1071483355646826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5E5-412E-B163-4306F8B8E7AF}"/>
                </c:ext>
              </c:extLst>
            </c:dLbl>
            <c:dLbl>
              <c:idx val="2"/>
              <c:layout>
                <c:manualLayout>
                  <c:x val="2.4730023193629876E-3"/>
                  <c:y val="0.325642742932995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5E5-412E-B163-4306F8B8E7AF}"/>
                </c:ext>
              </c:extLst>
            </c:dLbl>
            <c:dLbl>
              <c:idx val="3"/>
              <c:layout>
                <c:manualLayout>
                  <c:x val="-4.5720389602462483E-2"/>
                  <c:y val="1.71715567254381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5E5-412E-B163-4306F8B8E7AF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GRAF_2_3!$C$7:$C$10</c:f>
              <c:strCache>
                <c:ptCount val="4"/>
                <c:pt idx="0">
                  <c:v>davki na dohodek  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GRAF_2_3!$D$7:$D$10</c:f>
              <c:numCache>
                <c:formatCode>#,##0.0000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5E5-412E-B163-4306F8B8E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explosion val="10"/>
            <c:extLst>
              <c:ext xmlns:c16="http://schemas.microsoft.com/office/drawing/2014/chart" uri="{C3380CC4-5D6E-409C-BE32-E72D297353CC}">
                <c16:uniqueId val="{00000000-00D4-4D0B-8984-F209DBF680DB}"/>
              </c:ext>
            </c:extLst>
          </c:dPt>
          <c:dPt>
            <c:idx val="1"/>
            <c:bubble3D val="0"/>
            <c:explosion val="7"/>
            <c:extLst>
              <c:ext xmlns:c16="http://schemas.microsoft.com/office/drawing/2014/chart" uri="{C3380CC4-5D6E-409C-BE32-E72D297353CC}">
                <c16:uniqueId val="{00000001-00D4-4D0B-8984-F209DBF680DB}"/>
              </c:ext>
            </c:extLst>
          </c:dPt>
          <c:dPt>
            <c:idx val="2"/>
            <c:bubble3D val="0"/>
            <c:explosion val="5"/>
            <c:extLst>
              <c:ext xmlns:c16="http://schemas.microsoft.com/office/drawing/2014/chart" uri="{C3380CC4-5D6E-409C-BE32-E72D297353CC}">
                <c16:uniqueId val="{00000002-00D4-4D0B-8984-F209DBF680DB}"/>
              </c:ext>
            </c:extLst>
          </c:dPt>
          <c:dPt>
            <c:idx val="3"/>
            <c:bubble3D val="0"/>
            <c:explosion val="3"/>
            <c:extLst>
              <c:ext xmlns:c16="http://schemas.microsoft.com/office/drawing/2014/chart" uri="{C3380CC4-5D6E-409C-BE32-E72D297353CC}">
                <c16:uniqueId val="{00000003-00D4-4D0B-8984-F209DBF680DB}"/>
              </c:ext>
            </c:extLst>
          </c:dPt>
          <c:dLbls>
            <c:dLbl>
              <c:idx val="0"/>
              <c:layout>
                <c:manualLayout>
                  <c:x val="9.9079376441581161E-3"/>
                  <c:y val="1.128205128205128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0D4-4D0B-8984-F209DBF680DB}"/>
                </c:ext>
              </c:extLst>
            </c:dLbl>
            <c:dLbl>
              <c:idx val="1"/>
              <c:layout>
                <c:manualLayout>
                  <c:x val="3.673466952994512E-2"/>
                  <c:y val="6.02827848470233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0D4-4D0B-8984-F209DBF680DB}"/>
                </c:ext>
              </c:extLst>
            </c:dLbl>
            <c:dLbl>
              <c:idx val="2"/>
              <c:layout>
                <c:manualLayout>
                  <c:x val="5.6187862880776257E-3"/>
                  <c:y val="-0.3579416111447607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0D4-4D0B-8984-F209DBF680DB}"/>
                </c:ext>
              </c:extLst>
            </c:dLbl>
            <c:dLbl>
              <c:idx val="3"/>
              <c:layout>
                <c:manualLayout>
                  <c:x val="-2.8114511254275033E-2"/>
                  <c:y val="3.180940843932970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0D4-4D0B-8984-F209DBF680DB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GRAF_2_3!$C$38:$C$41</c:f>
              <c:strCache>
                <c:ptCount val="4"/>
                <c:pt idx="0">
                  <c:v>davki na dohodek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GRAF_2_3!$D$38:$D$41</c:f>
              <c:numCache>
                <c:formatCode>#,##0.0</c:formatCode>
                <c:ptCount val="4"/>
                <c:pt idx="0">
                  <c:v>9.8264685881889537</c:v>
                </c:pt>
                <c:pt idx="1">
                  <c:v>19.96065478392056</c:v>
                </c:pt>
                <c:pt idx="2">
                  <c:v>17.000283324519028</c:v>
                </c:pt>
                <c:pt idx="3">
                  <c:v>53.212593303371456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0D4-4D0B-8984-F209DBF680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" name="Text Box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3" name="Text Box 1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4" name="Text Box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5" name="Text Box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6" name="Text Box 1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7" name="Text Box 1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8" name="Text Box 4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9" name="Text Box 5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0" name="Text Box 14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1" name="Text Box 15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2" name="Text Box 4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3" name="Text Box 5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4" name="Text Box 6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5" name="Text Box 7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6" name="Text Box 8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7" name="Text Box 9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8" name="Text Box 1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9" name="Text Box 11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0" name="Text Box 14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1" name="Text Box 15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2" name="Text Box 16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3" name="Text Box 17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4" name="Text Box 18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5" name="Text Box 19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6" name="Text Box 2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7" name="Text Box 21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8" name="Text Box 22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9" name="Text Box 23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73</xdr:row>
      <xdr:rowOff>0</xdr:rowOff>
    </xdr:from>
    <xdr:to>
      <xdr:col>12</xdr:col>
      <xdr:colOff>76200</xdr:colOff>
      <xdr:row>73</xdr:row>
      <xdr:rowOff>30480</xdr:rowOff>
    </xdr:to>
    <xdr:sp macro="" textlink="">
      <xdr:nvSpPr>
        <xdr:cNvPr id="30" name="Text Box 7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7629525" y="155924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73</xdr:row>
      <xdr:rowOff>0</xdr:rowOff>
    </xdr:from>
    <xdr:to>
      <xdr:col>12</xdr:col>
      <xdr:colOff>76200</xdr:colOff>
      <xdr:row>73</xdr:row>
      <xdr:rowOff>30480</xdr:rowOff>
    </xdr:to>
    <xdr:sp macro="" textlink="">
      <xdr:nvSpPr>
        <xdr:cNvPr id="31" name="Text Box 8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7629525" y="155924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73</xdr:row>
      <xdr:rowOff>0</xdr:rowOff>
    </xdr:from>
    <xdr:to>
      <xdr:col>12</xdr:col>
      <xdr:colOff>76200</xdr:colOff>
      <xdr:row>73</xdr:row>
      <xdr:rowOff>30480</xdr:rowOff>
    </xdr:to>
    <xdr:sp macro="" textlink="">
      <xdr:nvSpPr>
        <xdr:cNvPr id="32" name="Text Box 17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7629525" y="155924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73</xdr:row>
      <xdr:rowOff>0</xdr:rowOff>
    </xdr:from>
    <xdr:to>
      <xdr:col>12</xdr:col>
      <xdr:colOff>76200</xdr:colOff>
      <xdr:row>73</xdr:row>
      <xdr:rowOff>30480</xdr:rowOff>
    </xdr:to>
    <xdr:sp macro="" textlink="">
      <xdr:nvSpPr>
        <xdr:cNvPr id="33" name="Text Box 18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7629525" y="155924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34" name="Text Box 4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35" name="Text Box 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36" name="Text Box 4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37" name="Text Box 5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38" name="Text Box 6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39" name="Text Box 7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40" name="Text Box 8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41" name="Text Box 9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42" name="Text Box 1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43" name="Text Box 11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44" name="Text Box 14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45" name="Text Box 15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46" name="Text Box 16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47" name="Text Box 17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48" name="Text Box 18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49" name="Text Box 19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50" name="Text Box 2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51" name="Text Box 21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52" name="Text Box 22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53" name="Text Box 23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73</xdr:row>
      <xdr:rowOff>0</xdr:rowOff>
    </xdr:from>
    <xdr:to>
      <xdr:col>12</xdr:col>
      <xdr:colOff>76200</xdr:colOff>
      <xdr:row>73</xdr:row>
      <xdr:rowOff>30480</xdr:rowOff>
    </xdr:to>
    <xdr:sp macro="" textlink="">
      <xdr:nvSpPr>
        <xdr:cNvPr id="54" name="Text Box 7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7629525" y="155924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73</xdr:row>
      <xdr:rowOff>0</xdr:rowOff>
    </xdr:from>
    <xdr:to>
      <xdr:col>12</xdr:col>
      <xdr:colOff>76200</xdr:colOff>
      <xdr:row>73</xdr:row>
      <xdr:rowOff>30480</xdr:rowOff>
    </xdr:to>
    <xdr:sp macro="" textlink="">
      <xdr:nvSpPr>
        <xdr:cNvPr id="55" name="Text Box 8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7629525" y="155924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73</xdr:row>
      <xdr:rowOff>0</xdr:rowOff>
    </xdr:from>
    <xdr:to>
      <xdr:col>12</xdr:col>
      <xdr:colOff>76200</xdr:colOff>
      <xdr:row>73</xdr:row>
      <xdr:rowOff>30480</xdr:rowOff>
    </xdr:to>
    <xdr:sp macro="" textlink="">
      <xdr:nvSpPr>
        <xdr:cNvPr id="56" name="Text Box 17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7629525" y="155924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73</xdr:row>
      <xdr:rowOff>0</xdr:rowOff>
    </xdr:from>
    <xdr:to>
      <xdr:col>12</xdr:col>
      <xdr:colOff>76200</xdr:colOff>
      <xdr:row>73</xdr:row>
      <xdr:rowOff>30480</xdr:rowOff>
    </xdr:to>
    <xdr:sp macro="" textlink="">
      <xdr:nvSpPr>
        <xdr:cNvPr id="57" name="Text Box 18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7629525" y="155924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58" name="Text Box 4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59" name="Text Box 14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60" name="Text Box 4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61" name="Text Box 5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62" name="Text Box 14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63" name="Text Box 15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64" name="Text Box 4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65" name="Text Box 5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66" name="Text Box 14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67" name="Text Box 15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68" name="Text Box 4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69" name="Text Box 5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70" name="Text Box 14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71" name="Text Box 15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72" name="Text Box 4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73" name="Text Box 5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74" name="Text Box 14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75" name="Text Box 15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76" name="Text Box 4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77" name="Text Box 5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78" name="Text Box 14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79" name="Text Box 15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80" name="Text Box 4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81" name="Text Box 5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82" name="Text Box 14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83" name="Text Box 15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84" name="Text Box 4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85" name="Text Box 5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86" name="Text Box 14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87" name="Text Box 15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88" name="Text Box 4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89" name="Text Box 5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90" name="Text Box 14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91" name="Text Box 15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92" name="Text Box 4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93" name="Text Box 5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94" name="Text Box 14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95" name="Text Box 15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96" name="Text Box 4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97" name="Text Box 5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98" name="Text Box 14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99" name="Text Box 15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00" name="Text Box 4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01" name="Text Box 5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02" name="Text Box 14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03" name="Text Box 15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04" name="Text Box 4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05" name="Text Box 5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06" name="Text Box 14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07" name="Text Box 15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08" name="Text Box 4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09" name="Text Box 5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10" name="Text Box 14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11" name="Text Box 15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12" name="Text Box 4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13" name="Text Box 5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14" name="Text Box 14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15" name="Text Box 15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16" name="Text Box 4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17" name="Text Box 14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18" name="Text Box 4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19" name="Text Box 5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20" name="Text Box 6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21" name="Text Box 7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22" name="Text Box 8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23" name="Text Box 9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24" name="Text Box 1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25" name="Text Box 11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26" name="Text Box 14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27" name="Text Box 15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28" name="Text Box 16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29" name="Text Box 17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30" name="Text Box 18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31" name="Text Box 19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32" name="Text Box 2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33" name="Text Box 21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34" name="Text Box 22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35" name="Text Box 23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73</xdr:row>
      <xdr:rowOff>0</xdr:rowOff>
    </xdr:from>
    <xdr:to>
      <xdr:col>12</xdr:col>
      <xdr:colOff>76200</xdr:colOff>
      <xdr:row>73</xdr:row>
      <xdr:rowOff>30480</xdr:rowOff>
    </xdr:to>
    <xdr:sp macro="" textlink="">
      <xdr:nvSpPr>
        <xdr:cNvPr id="136" name="Text Box 7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7629525" y="157734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73</xdr:row>
      <xdr:rowOff>0</xdr:rowOff>
    </xdr:from>
    <xdr:to>
      <xdr:col>12</xdr:col>
      <xdr:colOff>76200</xdr:colOff>
      <xdr:row>73</xdr:row>
      <xdr:rowOff>30480</xdr:rowOff>
    </xdr:to>
    <xdr:sp macro="" textlink="">
      <xdr:nvSpPr>
        <xdr:cNvPr id="137" name="Text Box 8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7629525" y="157734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73</xdr:row>
      <xdr:rowOff>0</xdr:rowOff>
    </xdr:from>
    <xdr:to>
      <xdr:col>12</xdr:col>
      <xdr:colOff>76200</xdr:colOff>
      <xdr:row>73</xdr:row>
      <xdr:rowOff>30480</xdr:rowOff>
    </xdr:to>
    <xdr:sp macro="" textlink="">
      <xdr:nvSpPr>
        <xdr:cNvPr id="138" name="Text Box 17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>
          <a:spLocks noChangeArrowheads="1"/>
        </xdr:cNvSpPr>
      </xdr:nvSpPr>
      <xdr:spPr bwMode="auto">
        <a:xfrm>
          <a:off x="7629525" y="157734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73</xdr:row>
      <xdr:rowOff>0</xdr:rowOff>
    </xdr:from>
    <xdr:to>
      <xdr:col>12</xdr:col>
      <xdr:colOff>76200</xdr:colOff>
      <xdr:row>73</xdr:row>
      <xdr:rowOff>30480</xdr:rowOff>
    </xdr:to>
    <xdr:sp macro="" textlink="">
      <xdr:nvSpPr>
        <xdr:cNvPr id="139" name="Text Box 18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>
          <a:spLocks noChangeArrowheads="1"/>
        </xdr:cNvSpPr>
      </xdr:nvSpPr>
      <xdr:spPr bwMode="auto">
        <a:xfrm>
          <a:off x="7629525" y="157734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40" name="Text Box 4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41" name="Text Box 14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42" name="Text Box 4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43" name="Text Box 5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44" name="Text Box 6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45" name="Text Box 7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46" name="Text Box 8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47" name="Text Box 9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48" name="Text Box 1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49" name="Text Box 11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50" name="Text Box 14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51" name="Text Box 15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52" name="Text Box 16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53" name="Text Box 17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54" name="Text Box 18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55" name="Text Box 19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56" name="Text Box 2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57" name="Text Box 21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58" name="Text Box 22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59" name="Text Box 23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73</xdr:row>
      <xdr:rowOff>0</xdr:rowOff>
    </xdr:from>
    <xdr:to>
      <xdr:col>12</xdr:col>
      <xdr:colOff>76200</xdr:colOff>
      <xdr:row>73</xdr:row>
      <xdr:rowOff>30480</xdr:rowOff>
    </xdr:to>
    <xdr:sp macro="" textlink="">
      <xdr:nvSpPr>
        <xdr:cNvPr id="160" name="Text Box 7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>
          <a:spLocks noChangeArrowheads="1"/>
        </xdr:cNvSpPr>
      </xdr:nvSpPr>
      <xdr:spPr bwMode="auto">
        <a:xfrm>
          <a:off x="7629525" y="157734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73</xdr:row>
      <xdr:rowOff>0</xdr:rowOff>
    </xdr:from>
    <xdr:to>
      <xdr:col>12</xdr:col>
      <xdr:colOff>76200</xdr:colOff>
      <xdr:row>73</xdr:row>
      <xdr:rowOff>30480</xdr:rowOff>
    </xdr:to>
    <xdr:sp macro="" textlink="">
      <xdr:nvSpPr>
        <xdr:cNvPr id="161" name="Text Box 8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>
          <a:spLocks noChangeArrowheads="1"/>
        </xdr:cNvSpPr>
      </xdr:nvSpPr>
      <xdr:spPr bwMode="auto">
        <a:xfrm>
          <a:off x="7629525" y="157734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73</xdr:row>
      <xdr:rowOff>0</xdr:rowOff>
    </xdr:from>
    <xdr:to>
      <xdr:col>12</xdr:col>
      <xdr:colOff>76200</xdr:colOff>
      <xdr:row>73</xdr:row>
      <xdr:rowOff>30480</xdr:rowOff>
    </xdr:to>
    <xdr:sp macro="" textlink="">
      <xdr:nvSpPr>
        <xdr:cNvPr id="162" name="Text Box 17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>
          <a:spLocks noChangeArrowheads="1"/>
        </xdr:cNvSpPr>
      </xdr:nvSpPr>
      <xdr:spPr bwMode="auto">
        <a:xfrm>
          <a:off x="7629525" y="157734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73</xdr:row>
      <xdr:rowOff>0</xdr:rowOff>
    </xdr:from>
    <xdr:to>
      <xdr:col>12</xdr:col>
      <xdr:colOff>76200</xdr:colOff>
      <xdr:row>73</xdr:row>
      <xdr:rowOff>30480</xdr:rowOff>
    </xdr:to>
    <xdr:sp macro="" textlink="">
      <xdr:nvSpPr>
        <xdr:cNvPr id="163" name="Text Box 18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>
          <a:spLocks noChangeArrowheads="1"/>
        </xdr:cNvSpPr>
      </xdr:nvSpPr>
      <xdr:spPr bwMode="auto">
        <a:xfrm>
          <a:off x="7629525" y="157734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64" name="Text Box 4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65" name="Text Box 14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66" name="Text Box 4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67" name="Text Box 5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68" name="Text Box 14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69" name="Text Box 15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70" name="Text Box 4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71" name="Text Box 5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72" name="Text Box 14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73" name="Text Box 15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74" name="Text Box 4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75" name="Text Box 5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76" name="Text Box 14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77" name="Text Box 15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78" name="Text Box 4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79" name="Text Box 5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80" name="Text Box 14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81" name="Text Box 15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82" name="Text Box 4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>
          <a:spLocks noChangeArrowheads="1"/>
        </xdr:cNvSpPr>
      </xdr:nvSpPr>
      <xdr:spPr bwMode="auto">
        <a:xfrm>
          <a:off x="8724900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83" name="Text Box 5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>
          <a:spLocks noChangeArrowheads="1"/>
        </xdr:cNvSpPr>
      </xdr:nvSpPr>
      <xdr:spPr bwMode="auto">
        <a:xfrm>
          <a:off x="8724900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84" name="Text Box 14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>
          <a:spLocks noChangeArrowheads="1"/>
        </xdr:cNvSpPr>
      </xdr:nvSpPr>
      <xdr:spPr bwMode="auto">
        <a:xfrm>
          <a:off x="8724900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85" name="Text Box 15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>
          <a:spLocks noChangeArrowheads="1"/>
        </xdr:cNvSpPr>
      </xdr:nvSpPr>
      <xdr:spPr bwMode="auto">
        <a:xfrm>
          <a:off x="8724900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86" name="Text Box 4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>
          <a:spLocks noChangeArrowheads="1"/>
        </xdr:cNvSpPr>
      </xdr:nvSpPr>
      <xdr:spPr bwMode="auto">
        <a:xfrm>
          <a:off x="8724900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87" name="Text Box 5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>
          <a:spLocks noChangeArrowheads="1"/>
        </xdr:cNvSpPr>
      </xdr:nvSpPr>
      <xdr:spPr bwMode="auto">
        <a:xfrm>
          <a:off x="8724900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88" name="Text Box 14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>
          <a:spLocks noChangeArrowheads="1"/>
        </xdr:cNvSpPr>
      </xdr:nvSpPr>
      <xdr:spPr bwMode="auto">
        <a:xfrm>
          <a:off x="8724900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89" name="Text Box 15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>
          <a:spLocks noChangeArrowheads="1"/>
        </xdr:cNvSpPr>
      </xdr:nvSpPr>
      <xdr:spPr bwMode="auto">
        <a:xfrm>
          <a:off x="8724900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90" name="Text Box 4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>
          <a:spLocks noChangeArrowheads="1"/>
        </xdr:cNvSpPr>
      </xdr:nvSpPr>
      <xdr:spPr bwMode="auto">
        <a:xfrm>
          <a:off x="8724900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91" name="Text Box 5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>
          <a:spLocks noChangeArrowheads="1"/>
        </xdr:cNvSpPr>
      </xdr:nvSpPr>
      <xdr:spPr bwMode="auto">
        <a:xfrm>
          <a:off x="8724900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92" name="Text Box 14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>
          <a:spLocks noChangeArrowheads="1"/>
        </xdr:cNvSpPr>
      </xdr:nvSpPr>
      <xdr:spPr bwMode="auto">
        <a:xfrm>
          <a:off x="8724900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93" name="Text Box 15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>
          <a:spLocks noChangeArrowheads="1"/>
        </xdr:cNvSpPr>
      </xdr:nvSpPr>
      <xdr:spPr bwMode="auto">
        <a:xfrm>
          <a:off x="8724900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94" name="Text Box 4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>
          <a:spLocks noChangeArrowheads="1"/>
        </xdr:cNvSpPr>
      </xdr:nvSpPr>
      <xdr:spPr bwMode="auto">
        <a:xfrm>
          <a:off x="8724900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95" name="Text Box 5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>
          <a:spLocks noChangeArrowheads="1"/>
        </xdr:cNvSpPr>
      </xdr:nvSpPr>
      <xdr:spPr bwMode="auto">
        <a:xfrm>
          <a:off x="8724900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96" name="Text Box 14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>
          <a:spLocks noChangeArrowheads="1"/>
        </xdr:cNvSpPr>
      </xdr:nvSpPr>
      <xdr:spPr bwMode="auto">
        <a:xfrm>
          <a:off x="8724900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97" name="Text Box 15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>
          <a:spLocks noChangeArrowheads="1"/>
        </xdr:cNvSpPr>
      </xdr:nvSpPr>
      <xdr:spPr bwMode="auto">
        <a:xfrm>
          <a:off x="8724900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98" name="Text Box 4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>
          <a:spLocks noChangeArrowheads="1"/>
        </xdr:cNvSpPr>
      </xdr:nvSpPr>
      <xdr:spPr bwMode="auto">
        <a:xfrm>
          <a:off x="6381750" y="147447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99" name="Text Box 5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>
          <a:spLocks noChangeArrowheads="1"/>
        </xdr:cNvSpPr>
      </xdr:nvSpPr>
      <xdr:spPr bwMode="auto">
        <a:xfrm>
          <a:off x="6381750" y="147447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00" name="Text Box 14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>
          <a:spLocks noChangeArrowheads="1"/>
        </xdr:cNvSpPr>
      </xdr:nvSpPr>
      <xdr:spPr bwMode="auto">
        <a:xfrm>
          <a:off x="6381750" y="147447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01" name="Text Box 15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>
          <a:spLocks noChangeArrowheads="1"/>
        </xdr:cNvSpPr>
      </xdr:nvSpPr>
      <xdr:spPr bwMode="auto">
        <a:xfrm>
          <a:off x="6381750" y="147447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02" name="Text Box 4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>
          <a:spLocks noChangeArrowheads="1"/>
        </xdr:cNvSpPr>
      </xdr:nvSpPr>
      <xdr:spPr bwMode="auto">
        <a:xfrm>
          <a:off x="6381750" y="147447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03" name="Text Box 5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>
          <a:spLocks noChangeArrowheads="1"/>
        </xdr:cNvSpPr>
      </xdr:nvSpPr>
      <xdr:spPr bwMode="auto">
        <a:xfrm>
          <a:off x="6381750" y="147447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04" name="Text Box 14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>
          <a:spLocks noChangeArrowheads="1"/>
        </xdr:cNvSpPr>
      </xdr:nvSpPr>
      <xdr:spPr bwMode="auto">
        <a:xfrm>
          <a:off x="6381750" y="147447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05" name="Text Box 15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>
          <a:spLocks noChangeArrowheads="1"/>
        </xdr:cNvSpPr>
      </xdr:nvSpPr>
      <xdr:spPr bwMode="auto">
        <a:xfrm>
          <a:off x="6381750" y="147447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06" name="Text Box 4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>
          <a:spLocks noChangeArrowheads="1"/>
        </xdr:cNvSpPr>
      </xdr:nvSpPr>
      <xdr:spPr bwMode="auto">
        <a:xfrm>
          <a:off x="6381750" y="147447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07" name="Text Box 5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>
          <a:spLocks noChangeArrowheads="1"/>
        </xdr:cNvSpPr>
      </xdr:nvSpPr>
      <xdr:spPr bwMode="auto">
        <a:xfrm>
          <a:off x="6381750" y="147447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08" name="Text Box 14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>
          <a:spLocks noChangeArrowheads="1"/>
        </xdr:cNvSpPr>
      </xdr:nvSpPr>
      <xdr:spPr bwMode="auto">
        <a:xfrm>
          <a:off x="6381750" y="147447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09" name="Text Box 15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>
          <a:spLocks noChangeArrowheads="1"/>
        </xdr:cNvSpPr>
      </xdr:nvSpPr>
      <xdr:spPr bwMode="auto">
        <a:xfrm>
          <a:off x="6381750" y="147447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10" name="Text Box 4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>
          <a:spLocks noChangeArrowheads="1"/>
        </xdr:cNvSpPr>
      </xdr:nvSpPr>
      <xdr:spPr bwMode="auto">
        <a:xfrm>
          <a:off x="6381750" y="147447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11" name="Text Box 5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>
          <a:spLocks noChangeArrowheads="1"/>
        </xdr:cNvSpPr>
      </xdr:nvSpPr>
      <xdr:spPr bwMode="auto">
        <a:xfrm>
          <a:off x="6381750" y="147447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12" name="Text Box 14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>
          <a:spLocks noChangeArrowheads="1"/>
        </xdr:cNvSpPr>
      </xdr:nvSpPr>
      <xdr:spPr bwMode="auto">
        <a:xfrm>
          <a:off x="6381750" y="147447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13" name="Text Box 15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>
          <a:spLocks noChangeArrowheads="1"/>
        </xdr:cNvSpPr>
      </xdr:nvSpPr>
      <xdr:spPr bwMode="auto">
        <a:xfrm>
          <a:off x="6381750" y="147447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14" name="Text Box 4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>
          <a:spLocks noChangeArrowheads="1"/>
        </xdr:cNvSpPr>
      </xdr:nvSpPr>
      <xdr:spPr bwMode="auto">
        <a:xfrm>
          <a:off x="13190220" y="14005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15" name="Text Box 5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>
          <a:spLocks noChangeArrowheads="1"/>
        </xdr:cNvSpPr>
      </xdr:nvSpPr>
      <xdr:spPr bwMode="auto">
        <a:xfrm>
          <a:off x="13190220" y="14005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16" name="Text Box 14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>
          <a:spLocks noChangeArrowheads="1"/>
        </xdr:cNvSpPr>
      </xdr:nvSpPr>
      <xdr:spPr bwMode="auto">
        <a:xfrm>
          <a:off x="13190220" y="14005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17" name="Text Box 15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>
          <a:spLocks noChangeArrowheads="1"/>
        </xdr:cNvSpPr>
      </xdr:nvSpPr>
      <xdr:spPr bwMode="auto">
        <a:xfrm>
          <a:off x="13190220" y="14005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18" name="Text Box 4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>
          <a:spLocks noChangeArrowheads="1"/>
        </xdr:cNvSpPr>
      </xdr:nvSpPr>
      <xdr:spPr bwMode="auto">
        <a:xfrm>
          <a:off x="13190220" y="14005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19" name="Text Box 5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>
          <a:spLocks noChangeArrowheads="1"/>
        </xdr:cNvSpPr>
      </xdr:nvSpPr>
      <xdr:spPr bwMode="auto">
        <a:xfrm>
          <a:off x="13190220" y="14005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20" name="Text Box 14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>
          <a:spLocks noChangeArrowheads="1"/>
        </xdr:cNvSpPr>
      </xdr:nvSpPr>
      <xdr:spPr bwMode="auto">
        <a:xfrm>
          <a:off x="13190220" y="14005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21" name="Text Box 15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>
          <a:spLocks noChangeArrowheads="1"/>
        </xdr:cNvSpPr>
      </xdr:nvSpPr>
      <xdr:spPr bwMode="auto">
        <a:xfrm>
          <a:off x="13190220" y="14005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22" name="Text Box 4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>
          <a:spLocks noChangeArrowheads="1"/>
        </xdr:cNvSpPr>
      </xdr:nvSpPr>
      <xdr:spPr bwMode="auto">
        <a:xfrm>
          <a:off x="13190220" y="14005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23" name="Text Box 5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>
          <a:spLocks noChangeArrowheads="1"/>
        </xdr:cNvSpPr>
      </xdr:nvSpPr>
      <xdr:spPr bwMode="auto">
        <a:xfrm>
          <a:off x="13190220" y="14005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24" name="Text Box 14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>
          <a:spLocks noChangeArrowheads="1"/>
        </xdr:cNvSpPr>
      </xdr:nvSpPr>
      <xdr:spPr bwMode="auto">
        <a:xfrm>
          <a:off x="13190220" y="14005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25" name="Text Box 15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>
          <a:spLocks noChangeArrowheads="1"/>
        </xdr:cNvSpPr>
      </xdr:nvSpPr>
      <xdr:spPr bwMode="auto">
        <a:xfrm>
          <a:off x="13190220" y="14005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26" name="Text Box 4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>
          <a:spLocks noChangeArrowheads="1"/>
        </xdr:cNvSpPr>
      </xdr:nvSpPr>
      <xdr:spPr bwMode="auto">
        <a:xfrm>
          <a:off x="13190220" y="14005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27" name="Text Box 5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>
          <a:spLocks noChangeArrowheads="1"/>
        </xdr:cNvSpPr>
      </xdr:nvSpPr>
      <xdr:spPr bwMode="auto">
        <a:xfrm>
          <a:off x="13190220" y="14005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28" name="Text Box 14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>
          <a:spLocks noChangeArrowheads="1"/>
        </xdr:cNvSpPr>
      </xdr:nvSpPr>
      <xdr:spPr bwMode="auto">
        <a:xfrm>
          <a:off x="13190220" y="14005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29" name="Text Box 15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>
          <a:spLocks noChangeArrowheads="1"/>
        </xdr:cNvSpPr>
      </xdr:nvSpPr>
      <xdr:spPr bwMode="auto">
        <a:xfrm>
          <a:off x="13190220" y="14005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46" name="Text Box 4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47" name="Text Box 5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48" name="Text Box 14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49" name="Text Box 15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50" name="Text Box 4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51" name="Text Box 5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52" name="Text Box 14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53" name="Text Box 15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54" name="Text Box 4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55" name="Text Box 5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56" name="Text Box 14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57" name="Text Box 15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58" name="Text Box 4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59" name="Text Box 5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60" name="Text Box 14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61" name="Text Box 15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62" name="Text Box 4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63" name="Text Box 5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64" name="Text Box 14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65" name="Text Box 15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66" name="Text Box 4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67" name="Text Box 5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68" name="Text Box 14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69" name="Text Box 15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70" name="Text Box 4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71" name="Text Box 5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72" name="Text Box 14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73" name="Text Box 15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74" name="Text Box 4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75" name="Text Box 5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76" name="Text Box 14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77" name="Text Box 15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78" name="Text Box 4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79" name="Text Box 5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80" name="Text Box 14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81" name="Text Box 15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82" name="Text Box 4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83" name="Text Box 5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84" name="Text Box 14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85" name="Text Box 15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86" name="Text Box 4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87" name="Text Box 5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88" name="Text Box 14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89" name="Text Box 15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90" name="Text Box 4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91" name="Text Box 5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92" name="Text Box 14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93" name="Text Box 15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294" name="Text Box 4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295" name="Text Box 14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296" name="Text Box 4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297" name="Text Box 5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298" name="Text Box 6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299" name="Text Box 7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00" name="Text Box 8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01" name="Text Box 9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02" name="Text Box 1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03" name="Text Box 11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04" name="Text Box 14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05" name="Text Box 15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06" name="Text Box 16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07" name="Text Box 17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08" name="Text Box 18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09" name="Text Box 19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10" name="Text Box 2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11" name="Text Box 21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12" name="Text Box 22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13" name="Text Box 23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314" name="Text Box 7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>
          <a:spLocks noChangeArrowheads="1"/>
        </xdr:cNvSpPr>
      </xdr:nvSpPr>
      <xdr:spPr bwMode="auto">
        <a:xfrm>
          <a:off x="7840980" y="144018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315" name="Text Box 8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>
          <a:spLocks noChangeArrowheads="1"/>
        </xdr:cNvSpPr>
      </xdr:nvSpPr>
      <xdr:spPr bwMode="auto">
        <a:xfrm>
          <a:off x="7840980" y="144018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316" name="Text Box 17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>
          <a:spLocks noChangeArrowheads="1"/>
        </xdr:cNvSpPr>
      </xdr:nvSpPr>
      <xdr:spPr bwMode="auto">
        <a:xfrm>
          <a:off x="7840980" y="144018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317" name="Text Box 18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>
          <a:spLocks noChangeArrowheads="1"/>
        </xdr:cNvSpPr>
      </xdr:nvSpPr>
      <xdr:spPr bwMode="auto">
        <a:xfrm>
          <a:off x="7840980" y="144018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18" name="Text Box 4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19" name="Text Box 14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20" name="Text Box 4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21" name="Text Box 5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22" name="Text Box 6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23" name="Text Box 7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24" name="Text Box 8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25" name="Text Box 9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26" name="Text Box 1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27" name="Text Box 11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28" name="Text Box 14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29" name="Text Box 15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30" name="Text Box 16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31" name="Text Box 17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32" name="Text Box 18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33" name="Text Box 19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34" name="Text Box 2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35" name="Text Box 21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36" name="Text Box 22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37" name="Text Box 23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338" name="Text Box 7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>
          <a:spLocks noChangeArrowheads="1"/>
        </xdr:cNvSpPr>
      </xdr:nvSpPr>
      <xdr:spPr bwMode="auto">
        <a:xfrm>
          <a:off x="7840980" y="144018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339" name="Text Box 8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>
          <a:spLocks noChangeArrowheads="1"/>
        </xdr:cNvSpPr>
      </xdr:nvSpPr>
      <xdr:spPr bwMode="auto">
        <a:xfrm>
          <a:off x="7840980" y="144018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340" name="Text Box 17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>
          <a:spLocks noChangeArrowheads="1"/>
        </xdr:cNvSpPr>
      </xdr:nvSpPr>
      <xdr:spPr bwMode="auto">
        <a:xfrm>
          <a:off x="7840980" y="144018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341" name="Text Box 18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>
          <a:spLocks noChangeArrowheads="1"/>
        </xdr:cNvSpPr>
      </xdr:nvSpPr>
      <xdr:spPr bwMode="auto">
        <a:xfrm>
          <a:off x="7840980" y="144018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42" name="Text Box 4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43" name="Text Box 14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44" name="Text Box 4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45" name="Text Box 5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46" name="Text Box 14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47" name="Text Box 15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48" name="Text Box 4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49" name="Text Box 5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50" name="Text Box 14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51" name="Text Box 15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52" name="Text Box 4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53" name="Text Box 5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54" name="Text Box 14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55" name="Text Box 15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56" name="Text Box 4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57" name="Text Box 5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58" name="Text Box 14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59" name="Text Box 15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60" name="Text Box 4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61" name="Text Box 5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62" name="Text Box 14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63" name="Text Box 15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64" name="Text Box 4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65" name="Text Box 5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66" name="Text Box 14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67" name="Text Box 15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68" name="Text Box 4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69" name="Text Box 5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70" name="Text Box 14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71" name="Text Box 15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72" name="Text Box 4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73" name="Text Box 5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74" name="Text Box 14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75" name="Text Box 15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76" name="Text Box 4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77" name="Text Box 14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78" name="Text Box 4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79" name="Text Box 5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80" name="Text Box 6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81" name="Text Box 7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82" name="Text Box 8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83" name="Text Box 9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84" name="Text Box 1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85" name="Text Box 11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86" name="Text Box 14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87" name="Text Box 15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88" name="Text Box 16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89" name="Text Box 17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90" name="Text Box 18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91" name="Text Box 19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92" name="Text Box 2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93" name="Text Box 21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94" name="Text Box 22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95" name="Text Box 23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396" name="Text Box 7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 txBox="1">
          <a:spLocks noChangeArrowheads="1"/>
        </xdr:cNvSpPr>
      </xdr:nvSpPr>
      <xdr:spPr bwMode="auto">
        <a:xfrm>
          <a:off x="7840980" y="144018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397" name="Text Box 8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 txBox="1">
          <a:spLocks noChangeArrowheads="1"/>
        </xdr:cNvSpPr>
      </xdr:nvSpPr>
      <xdr:spPr bwMode="auto">
        <a:xfrm>
          <a:off x="7840980" y="144018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398" name="Text Box 17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 txBox="1">
          <a:spLocks noChangeArrowheads="1"/>
        </xdr:cNvSpPr>
      </xdr:nvSpPr>
      <xdr:spPr bwMode="auto">
        <a:xfrm>
          <a:off x="7840980" y="144018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399" name="Text Box 18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 txBox="1">
          <a:spLocks noChangeArrowheads="1"/>
        </xdr:cNvSpPr>
      </xdr:nvSpPr>
      <xdr:spPr bwMode="auto">
        <a:xfrm>
          <a:off x="7840980" y="144018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00" name="Text Box 4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01" name="Text Box 14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02" name="Text Box 4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03" name="Text Box 5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04" name="Text Box 6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05" name="Text Box 7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06" name="Text Box 8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07" name="Text Box 9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08" name="Text Box 1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09" name="Text Box 11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10" name="Text Box 14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11" name="Text Box 15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12" name="Text Box 16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13" name="Text Box 17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14" name="Text Box 18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15" name="Text Box 19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16" name="Text Box 2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17" name="Text Box 21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18" name="Text Box 22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19" name="Text Box 23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420" name="Text Box 7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 txBox="1">
          <a:spLocks noChangeArrowheads="1"/>
        </xdr:cNvSpPr>
      </xdr:nvSpPr>
      <xdr:spPr bwMode="auto">
        <a:xfrm>
          <a:off x="7840980" y="144018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421" name="Text Box 8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 txBox="1">
          <a:spLocks noChangeArrowheads="1"/>
        </xdr:cNvSpPr>
      </xdr:nvSpPr>
      <xdr:spPr bwMode="auto">
        <a:xfrm>
          <a:off x="7840980" y="144018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422" name="Text Box 17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 txBox="1">
          <a:spLocks noChangeArrowheads="1"/>
        </xdr:cNvSpPr>
      </xdr:nvSpPr>
      <xdr:spPr bwMode="auto">
        <a:xfrm>
          <a:off x="7840980" y="144018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423" name="Text Box 18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 txBox="1">
          <a:spLocks noChangeArrowheads="1"/>
        </xdr:cNvSpPr>
      </xdr:nvSpPr>
      <xdr:spPr bwMode="auto">
        <a:xfrm>
          <a:off x="7840980" y="144018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24" name="Text Box 4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25" name="Text Box 14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26" name="Text Box 4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27" name="Text Box 5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28" name="Text Box 14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29" name="Text Box 15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30" name="Text Box 4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31" name="Text Box 5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32" name="Text Box 14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33" name="Text Box 15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34" name="Text Box 4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35" name="Text Box 5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36" name="Text Box 14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37" name="Text Box 15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38" name="Text Box 4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39" name="Text Box 5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40" name="Text Box 14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41" name="Text Box 15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42" name="Text Box 4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43" name="Text Box 5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44" name="Text Box 14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45" name="Text Box 15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46" name="Text Box 4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47" name="Text Box 5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48" name="Text Box 14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49" name="Text Box 15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50" name="Text Box 4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51" name="Text Box 5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52" name="Text Box 14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53" name="Text Box 15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54" name="Text Box 4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55" name="Text Box 5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56" name="Text Box 14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57" name="Text Box 15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58" name="Text Box 4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59" name="Text Box 5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60" name="Text Box 14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61" name="Text Box 15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62" name="Text Box 4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63" name="Text Box 5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64" name="Text Box 14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65" name="Text Box 15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66" name="Text Box 4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67" name="Text Box 5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68" name="Text Box 14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69" name="Text Box 15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70" name="Text Box 4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71" name="Text Box 5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72" name="Text Box 14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73" name="Text Box 15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74" name="Text Box 4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 txBox="1">
          <a:spLocks noChangeArrowheads="1"/>
        </xdr:cNvSpPr>
      </xdr:nvSpPr>
      <xdr:spPr bwMode="auto">
        <a:xfrm>
          <a:off x="517398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75" name="Text Box 5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 txBox="1">
          <a:spLocks noChangeArrowheads="1"/>
        </xdr:cNvSpPr>
      </xdr:nvSpPr>
      <xdr:spPr bwMode="auto">
        <a:xfrm>
          <a:off x="517398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76" name="Text Box 14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 txBox="1">
          <a:spLocks noChangeArrowheads="1"/>
        </xdr:cNvSpPr>
      </xdr:nvSpPr>
      <xdr:spPr bwMode="auto">
        <a:xfrm>
          <a:off x="517398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77" name="Text Box 15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 txBox="1">
          <a:spLocks noChangeArrowheads="1"/>
        </xdr:cNvSpPr>
      </xdr:nvSpPr>
      <xdr:spPr bwMode="auto">
        <a:xfrm>
          <a:off x="517398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78" name="Text Box 4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 txBox="1">
          <a:spLocks noChangeArrowheads="1"/>
        </xdr:cNvSpPr>
      </xdr:nvSpPr>
      <xdr:spPr bwMode="auto">
        <a:xfrm>
          <a:off x="517398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79" name="Text Box 5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SpPr txBox="1">
          <a:spLocks noChangeArrowheads="1"/>
        </xdr:cNvSpPr>
      </xdr:nvSpPr>
      <xdr:spPr bwMode="auto">
        <a:xfrm>
          <a:off x="517398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80" name="Text Box 14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 txBox="1">
          <a:spLocks noChangeArrowheads="1"/>
        </xdr:cNvSpPr>
      </xdr:nvSpPr>
      <xdr:spPr bwMode="auto">
        <a:xfrm>
          <a:off x="517398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81" name="Text Box 15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 txBox="1">
          <a:spLocks noChangeArrowheads="1"/>
        </xdr:cNvSpPr>
      </xdr:nvSpPr>
      <xdr:spPr bwMode="auto">
        <a:xfrm>
          <a:off x="517398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82" name="Text Box 4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SpPr txBox="1">
          <a:spLocks noChangeArrowheads="1"/>
        </xdr:cNvSpPr>
      </xdr:nvSpPr>
      <xdr:spPr bwMode="auto">
        <a:xfrm>
          <a:off x="517398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83" name="Text Box 5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 txBox="1">
          <a:spLocks noChangeArrowheads="1"/>
        </xdr:cNvSpPr>
      </xdr:nvSpPr>
      <xdr:spPr bwMode="auto">
        <a:xfrm>
          <a:off x="517398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84" name="Text Box 14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 txBox="1">
          <a:spLocks noChangeArrowheads="1"/>
        </xdr:cNvSpPr>
      </xdr:nvSpPr>
      <xdr:spPr bwMode="auto">
        <a:xfrm>
          <a:off x="517398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85" name="Text Box 15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 txBox="1">
          <a:spLocks noChangeArrowheads="1"/>
        </xdr:cNvSpPr>
      </xdr:nvSpPr>
      <xdr:spPr bwMode="auto">
        <a:xfrm>
          <a:off x="517398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86" name="Text Box 4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 txBox="1">
          <a:spLocks noChangeArrowheads="1"/>
        </xdr:cNvSpPr>
      </xdr:nvSpPr>
      <xdr:spPr bwMode="auto">
        <a:xfrm>
          <a:off x="517398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87" name="Text Box 5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 txBox="1">
          <a:spLocks noChangeArrowheads="1"/>
        </xdr:cNvSpPr>
      </xdr:nvSpPr>
      <xdr:spPr bwMode="auto">
        <a:xfrm>
          <a:off x="517398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88" name="Text Box 14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 txBox="1">
          <a:spLocks noChangeArrowheads="1"/>
        </xdr:cNvSpPr>
      </xdr:nvSpPr>
      <xdr:spPr bwMode="auto">
        <a:xfrm>
          <a:off x="517398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89" name="Text Box 15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SpPr txBox="1">
          <a:spLocks noChangeArrowheads="1"/>
        </xdr:cNvSpPr>
      </xdr:nvSpPr>
      <xdr:spPr bwMode="auto">
        <a:xfrm>
          <a:off x="517398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92" name="Text Box 14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93" name="Text Box 15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94" name="Text Box 4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95" name="Text Box 5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96" name="Text Box 14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97" name="Text Box 15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98" name="Text Box 4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99" name="Text Box 5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00" name="Text Box 14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01" name="Text Box 15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02" name="Text Box 4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03" name="Text Box 5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04" name="Text Box 14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05" name="Text Box 15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06" name="Text Box 4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07" name="Text Box 5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08" name="Text Box 14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09" name="Text Box 15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10" name="Text Box 4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11" name="Text Box 5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12" name="Text Box 14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13" name="Text Box 15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14" name="Text Box 4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15" name="Text Box 5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16" name="Text Box 14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17" name="Text Box 15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18" name="Text Box 4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19" name="Text Box 5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20" name="Text Box 14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21" name="Text Box 15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22" name="Text Box 4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23" name="Text Box 14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24" name="Text Box 4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25" name="Text Box 5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26" name="Text Box 6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27" name="Text Box 7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28" name="Text Box 8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29" name="Text Box 9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30" name="Text Box 1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31" name="Text Box 11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32" name="Text Box 14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33" name="Text Box 15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34" name="Text Box 16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35" name="Text Box 17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36" name="Text Box 18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37" name="Text Box 19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38" name="Text Box 2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39" name="Text Box 21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40" name="Text Box 22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41" name="Text Box 23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542" name="Text Box 7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SpPr txBox="1">
          <a:spLocks noChangeArrowheads="1"/>
        </xdr:cNvSpPr>
      </xdr:nvSpPr>
      <xdr:spPr bwMode="auto">
        <a:xfrm>
          <a:off x="8663940" y="15148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543" name="Text Box 8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SpPr txBox="1">
          <a:spLocks noChangeArrowheads="1"/>
        </xdr:cNvSpPr>
      </xdr:nvSpPr>
      <xdr:spPr bwMode="auto">
        <a:xfrm>
          <a:off x="8663940" y="15148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544" name="Text Box 17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SpPr txBox="1">
          <a:spLocks noChangeArrowheads="1"/>
        </xdr:cNvSpPr>
      </xdr:nvSpPr>
      <xdr:spPr bwMode="auto">
        <a:xfrm>
          <a:off x="8663940" y="15148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545" name="Text Box 18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SpPr txBox="1">
          <a:spLocks noChangeArrowheads="1"/>
        </xdr:cNvSpPr>
      </xdr:nvSpPr>
      <xdr:spPr bwMode="auto">
        <a:xfrm>
          <a:off x="8663940" y="15148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46" name="Text Box 4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47" name="Text Box 14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48" name="Text Box 4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49" name="Text Box 5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50" name="Text Box 6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51" name="Text Box 7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52" name="Text Box 8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53" name="Text Box 9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54" name="Text Box 1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55" name="Text Box 11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56" name="Text Box 14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57" name="Text Box 15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58" name="Text Box 16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59" name="Text Box 17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60" name="Text Box 18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61" name="Text Box 19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62" name="Text Box 2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63" name="Text Box 21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64" name="Text Box 22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65" name="Text Box 23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566" name="Text Box 7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SpPr txBox="1">
          <a:spLocks noChangeArrowheads="1"/>
        </xdr:cNvSpPr>
      </xdr:nvSpPr>
      <xdr:spPr bwMode="auto">
        <a:xfrm>
          <a:off x="8663940" y="15148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567" name="Text Box 8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SpPr txBox="1">
          <a:spLocks noChangeArrowheads="1"/>
        </xdr:cNvSpPr>
      </xdr:nvSpPr>
      <xdr:spPr bwMode="auto">
        <a:xfrm>
          <a:off x="8663940" y="15148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568" name="Text Box 17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SpPr txBox="1">
          <a:spLocks noChangeArrowheads="1"/>
        </xdr:cNvSpPr>
      </xdr:nvSpPr>
      <xdr:spPr bwMode="auto">
        <a:xfrm>
          <a:off x="8663940" y="15148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569" name="Text Box 18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SpPr txBox="1">
          <a:spLocks noChangeArrowheads="1"/>
        </xdr:cNvSpPr>
      </xdr:nvSpPr>
      <xdr:spPr bwMode="auto">
        <a:xfrm>
          <a:off x="8663940" y="15148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70" name="Text Box 4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71" name="Text Box 14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72" name="Text Box 4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73" name="Text Box 5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74" name="Text Box 14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75" name="Text Box 15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76" name="Text Box 4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77" name="Text Box 5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78" name="Text Box 14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79" name="Text Box 15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80" name="Text Box 4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81" name="Text Box 5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82" name="Text Box 14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83" name="Text Box 15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84" name="Text Box 4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85" name="Text Box 5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86" name="Text Box 14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87" name="Text Box 15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88" name="Text Box 4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89" name="Text Box 5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90" name="Text Box 14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91" name="Text Box 15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92" name="Text Box 4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93" name="Text Box 5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94" name="Text Box 14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95" name="Text Box 15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96" name="Text Box 4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97" name="Text Box 5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98" name="Text Box 14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99" name="Text Box 15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00" name="Text Box 4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01" name="Text Box 5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02" name="Text Box 14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03" name="Text Box 15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04" name="Text Box 4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05" name="Text Box 14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06" name="Text Box 4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07" name="Text Box 5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08" name="Text Box 6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09" name="Text Box 7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10" name="Text Box 8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11" name="Text Box 9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12" name="Text Box 1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13" name="Text Box 11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14" name="Text Box 14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15" name="Text Box 15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16" name="Text Box 16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17" name="Text Box 17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18" name="Text Box 18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19" name="Text Box 19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20" name="Text Box 2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21" name="Text Box 21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22" name="Text Box 22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23" name="Text Box 23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24" name="Text Box 7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SpPr txBox="1">
          <a:spLocks noChangeArrowheads="1"/>
        </xdr:cNvSpPr>
      </xdr:nvSpPr>
      <xdr:spPr bwMode="auto">
        <a:xfrm>
          <a:off x="8663940" y="15148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25" name="Text Box 8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SpPr txBox="1">
          <a:spLocks noChangeArrowheads="1"/>
        </xdr:cNvSpPr>
      </xdr:nvSpPr>
      <xdr:spPr bwMode="auto">
        <a:xfrm>
          <a:off x="8663940" y="15148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26" name="Text Box 17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SpPr txBox="1">
          <a:spLocks noChangeArrowheads="1"/>
        </xdr:cNvSpPr>
      </xdr:nvSpPr>
      <xdr:spPr bwMode="auto">
        <a:xfrm>
          <a:off x="8663940" y="15148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27" name="Text Box 18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SpPr txBox="1">
          <a:spLocks noChangeArrowheads="1"/>
        </xdr:cNvSpPr>
      </xdr:nvSpPr>
      <xdr:spPr bwMode="auto">
        <a:xfrm>
          <a:off x="8663940" y="15148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28" name="Text Box 4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29" name="Text Box 14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30" name="Text Box 4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31" name="Text Box 5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32" name="Text Box 6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33" name="Text Box 7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34" name="Text Box 8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35" name="Text Box 9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36" name="Text Box 1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37" name="Text Box 11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38" name="Text Box 14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39" name="Text Box 15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40" name="Text Box 16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41" name="Text Box 17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42" name="Text Box 18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43" name="Text Box 19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44" name="Text Box 2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45" name="Text Box 21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46" name="Text Box 22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47" name="Text Box 23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48" name="Text Box 7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SpPr txBox="1">
          <a:spLocks noChangeArrowheads="1"/>
        </xdr:cNvSpPr>
      </xdr:nvSpPr>
      <xdr:spPr bwMode="auto">
        <a:xfrm>
          <a:off x="8663940" y="15148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49" name="Text Box 8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SpPr txBox="1">
          <a:spLocks noChangeArrowheads="1"/>
        </xdr:cNvSpPr>
      </xdr:nvSpPr>
      <xdr:spPr bwMode="auto">
        <a:xfrm>
          <a:off x="8663940" y="15148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50" name="Text Box 17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SpPr txBox="1">
          <a:spLocks noChangeArrowheads="1"/>
        </xdr:cNvSpPr>
      </xdr:nvSpPr>
      <xdr:spPr bwMode="auto">
        <a:xfrm>
          <a:off x="8663940" y="15148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51" name="Text Box 18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SpPr txBox="1">
          <a:spLocks noChangeArrowheads="1"/>
        </xdr:cNvSpPr>
      </xdr:nvSpPr>
      <xdr:spPr bwMode="auto">
        <a:xfrm>
          <a:off x="8663940" y="15148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52" name="Text Box 4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53" name="Text Box 14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54" name="Text Box 4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55" name="Text Box 5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56" name="Text Box 14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57" name="Text Box 15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58" name="Text Box 4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59" name="Text Box 5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60" name="Text Box 14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61" name="Text Box 15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62" name="Text Box 4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63" name="Text Box 5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64" name="Text Box 14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65" name="Text Box 15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66" name="Text Box 4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67" name="Text Box 5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68" name="Text Box 14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69" name="Text Box 15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70" name="Text Box 4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71" name="Text Box 5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72" name="Text Box 14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73" name="Text Box 15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74" name="Text Box 4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75" name="Text Box 5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76" name="Text Box 14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77" name="Text Box 15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78" name="Text Box 4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79" name="Text Box 5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80" name="Text Box 14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81" name="Text Box 15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82" name="Text Box 4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83" name="Text Box 5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84" name="Text Box 14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85" name="Text Box 15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86" name="Text Box 4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87" name="Text Box 5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88" name="Text Box 14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89" name="Text Box 15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90" name="Text Box 4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91" name="Text Box 5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92" name="Text Box 14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93" name="Text Box 15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94" name="Text Box 4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95" name="Text Box 5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96" name="Text Box 14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97" name="Text Box 15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98" name="Text Box 4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99" name="Text Box 5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00" name="Text Box 14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01" name="Text Box 15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18" name="Text Box 4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19" name="Text Box 5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20" name="Text Box 14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21" name="Text Box 15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22" name="Text Box 4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23" name="Text Box 5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24" name="Text Box 14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25" name="Text Box 15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26" name="Text Box 4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27" name="Text Box 5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28" name="Text Box 14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29" name="Text Box 15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30" name="Text Box 4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31" name="Text Box 5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32" name="Text Box 14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33" name="Text Box 15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34" name="Text Box 4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35" name="Text Box 5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36" name="Text Box 14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37" name="Text Box 15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38" name="Text Box 4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39" name="Text Box 5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40" name="Text Box 14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41" name="Text Box 15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42" name="Text Box 4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43" name="Text Box 5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44" name="Text Box 14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45" name="Text Box 15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46" name="Text Box 4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47" name="Text Box 5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48" name="Text Box 14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49" name="Text Box 15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50" name="Text Box 4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51" name="Text Box 5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52" name="Text Box 14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53" name="Text Box 15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54" name="Text Box 4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55" name="Text Box 5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56" name="Text Box 14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57" name="Text Box 15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58" name="Text Box 4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59" name="Text Box 5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60" name="Text Box 14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61" name="Text Box 15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62" name="Text Box 4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63" name="Text Box 5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64" name="Text Box 14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65" name="Text Box 15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14" name="Text Box 4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15" name="Text Box 5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16" name="Text Box 14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17" name="Text Box 15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18" name="Text Box 4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19" name="Text Box 5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20" name="Text Box 14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21" name="Text Box 15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22" name="Text Box 4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23" name="Text Box 5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24" name="Text Box 14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25" name="Text Box 15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26" name="Text Box 4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27" name="Text Box 5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28" name="Text Box 14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29" name="Text Box 15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30" name="Text Box 4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31" name="Text Box 5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32" name="Text Box 14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33" name="Text Box 15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34" name="Text Box 4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35" name="Text Box 5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36" name="Text Box 14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37" name="Text Box 15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38" name="Text Box 4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39" name="Text Box 5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40" name="Text Box 14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41" name="Text Box 15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42" name="Text Box 4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43" name="Text Box 5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44" name="Text Box 14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45" name="Text Box 15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46" name="Text Box 4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47" name="Text Box 5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48" name="Text Box 14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49" name="Text Box 15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50" name="Text Box 4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51" name="Text Box 5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52" name="Text Box 14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53" name="Text Box 15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54" name="Text Box 4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55" name="Text Box 5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56" name="Text Box 14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57" name="Text Box 15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58" name="Text Box 4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59" name="Text Box 5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47625</xdr:colOff>
      <xdr:row>72</xdr:row>
      <xdr:rowOff>0</xdr:rowOff>
    </xdr:from>
    <xdr:to>
      <xdr:col>6</xdr:col>
      <xdr:colOff>123825</xdr:colOff>
      <xdr:row>72</xdr:row>
      <xdr:rowOff>22860</xdr:rowOff>
    </xdr:to>
    <xdr:sp macro="" textlink="">
      <xdr:nvSpPr>
        <xdr:cNvPr id="860" name="Text Box 14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SpPr txBox="1">
          <a:spLocks noChangeArrowheads="1"/>
        </xdr:cNvSpPr>
      </xdr:nvSpPr>
      <xdr:spPr bwMode="auto">
        <a:xfrm>
          <a:off x="6200775" y="151733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62" name="Text Box 4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63" name="Text Box 5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64" name="Text Box 14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65" name="Text Box 15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66" name="Text Box 4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67" name="Text Box 5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68" name="Text Box 14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69" name="Text Box 15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70" name="Text Box 4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71" name="Text Box 5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72" name="Text Box 14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73" name="Text Box 15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74" name="Text Box 4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75" name="Text Box 5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76" name="Text Box 14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77" name="Text Box 15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78" name="Text Box 4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79" name="Text Box 5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80" name="Text Box 14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81" name="Text Box 15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82" name="Text Box 4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83" name="Text Box 5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84" name="Text Box 14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85" name="Text Box 15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86" name="Text Box 4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87" name="Text Box 5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88" name="Text Box 14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89" name="Text Box 15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90" name="Text Box 4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91" name="Text Box 5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92" name="Text Box 14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93" name="Text Box 15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94" name="Text Box 4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95" name="Text Box 5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96" name="Text Box 14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97" name="Text Box 15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98" name="Text Box 4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99" name="Text Box 5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00" name="Text Box 14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01" name="Text Box 15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02" name="Text Box 4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03" name="Text Box 5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04" name="Text Box 14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05" name="Text Box 15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06" name="Text Box 4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07" name="Text Box 5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08" name="Text Box 14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09" name="Text Box 15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10" name="Text Box 4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11" name="Text Box 5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12" name="Text Box 14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13" name="Text Box 15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14" name="Text Box 4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15" name="Text Box 5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16" name="Text Box 14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17" name="Text Box 15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18" name="Text Box 4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19" name="Text Box 5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20" name="Text Box 14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21" name="Text Box 15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22" name="Text Box 4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23" name="Text Box 5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24" name="Text Box 14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25" name="Text Box 15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26" name="Text Box 4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27" name="Text Box 5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28" name="Text Box 14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29" name="Text Box 15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30" name="Text Box 4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31" name="Text Box 5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32" name="Text Box 14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33" name="Text Box 15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34" name="Text Box 4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35" name="Text Box 5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36" name="Text Box 14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37" name="Text Box 15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38" name="Text Box 4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39" name="Text Box 5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40" name="Text Box 14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41" name="Text Box 15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42" name="Text Box 4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43" name="Text Box 5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44" name="Text Box 14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45" name="Text Box 15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46" name="Text Box 4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47" name="Text Box 5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48" name="Text Box 14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49" name="Text Box 15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50" name="Text Box 4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51" name="Text Box 5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52" name="Text Box 14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53" name="Text Box 15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54" name="Text Box 4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55" name="Text Box 5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56" name="Text Box 14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57" name="Text Box 15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58" name="Text Box 4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59" name="Text Box 5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60" name="Text Box 14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61" name="Text Box 15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62" name="Text Box 4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63" name="Text Box 5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64" name="Text Box 14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65" name="Text Box 15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66" name="Text Box 4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67" name="Text Box 5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68" name="Text Box 14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69" name="Text Box 15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70" name="Text Box 4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71" name="Text Box 5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72" name="Text Box 14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73" name="Text Box 15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74" name="Text Box 4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75" name="Text Box 5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76" name="Text Box 14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77" name="Text Box 15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78" name="Text Box 4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79" name="Text Box 5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80" name="Text Box 14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81" name="Text Box 15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82" name="Text Box 4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83" name="Text Box 5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84" name="Text Box 14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85" name="Text Box 15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86" name="Text Box 4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87" name="Text Box 5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88" name="Text Box 14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89" name="Text Box 15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90" name="Text Box 4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91" name="Text Box 5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92" name="Text Box 14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93" name="Text Box 15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94" name="Text Box 4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95" name="Text Box 5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96" name="Text Box 14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97" name="Text Box 15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98" name="Text Box 4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99" name="Text Box 5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00" name="Text Box 14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01" name="Text Box 15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02" name="Text Box 4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03" name="Text Box 5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04" name="Text Box 14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05" name="Text Box 15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06" name="Text Box 4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07" name="Text Box 5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08" name="Text Box 14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09" name="Text Box 15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10" name="Text Box 4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11" name="Text Box 5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12" name="Text Box 14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13" name="Text Box 15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14" name="Text Box 4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15" name="Text Box 5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16" name="Text Box 14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17" name="Text Box 15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18" name="Text Box 4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19" name="Text Box 5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20" name="Text Box 14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21" name="Text Box 15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22" name="Text Box 4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23" name="Text Box 5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24" name="Text Box 14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25" name="Text Box 15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26" name="Text Box 4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27" name="Text Box 5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28" name="Text Box 14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29" name="Text Box 15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30" name="Text Box 4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31" name="Text Box 5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32" name="Text Box 14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33" name="Text Box 15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34" name="Text Box 4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35" name="Text Box 5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36" name="Text Box 14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37" name="Text Box 15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38" name="Text Box 4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39" name="Text Box 5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40" name="Text Box 14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41" name="Text Box 15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42" name="Text Box 4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43" name="Text Box 5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44" name="Text Box 14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45" name="Text Box 15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46" name="Text Box 4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47" name="Text Box 5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48" name="Text Box 14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49" name="Text Box 15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50" name="Text Box 4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51" name="Text Box 5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52" name="Text Box 14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53" name="Text Box 15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54" name="Text Box 4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55" name="Text Box 5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56" name="Text Box 14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57" name="Text Box 15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58" name="Text Box 4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59" name="Text Box 5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60" name="Text Box 14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61" name="Text Box 15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62" name="Text Box 4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63" name="Text Box 5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64" name="Text Box 14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65" name="Text Box 15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66" name="Text Box 4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67" name="Text Box 5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68" name="Text Box 14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69" name="Text Box 15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70" name="Text Box 4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71" name="Text Box 5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72" name="Text Box 14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73" name="Text Box 15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74" name="Text Box 4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75" name="Text Box 5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76" name="Text Box 14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77" name="Text Box 15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78" name="Text Box 4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79" name="Text Box 5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80" name="Text Box 14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81" name="Text Box 15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82" name="Text Box 4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83" name="Text Box 5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84" name="Text Box 14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85" name="Text Box 15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134" name="Text Box 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 txBox="1">
          <a:spLocks noChangeArrowheads="1"/>
        </xdr:cNvSpPr>
      </xdr:nvSpPr>
      <xdr:spPr bwMode="auto">
        <a:xfrm>
          <a:off x="215519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135" name="Text Box 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 txBox="1">
          <a:spLocks noChangeArrowheads="1"/>
        </xdr:cNvSpPr>
      </xdr:nvSpPr>
      <xdr:spPr bwMode="auto">
        <a:xfrm>
          <a:off x="215519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136" name="Text Box 17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 txBox="1">
          <a:spLocks noChangeArrowheads="1"/>
        </xdr:cNvSpPr>
      </xdr:nvSpPr>
      <xdr:spPr bwMode="auto">
        <a:xfrm>
          <a:off x="215519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137" name="Text Box 18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SpPr txBox="1">
          <a:spLocks noChangeArrowheads="1"/>
        </xdr:cNvSpPr>
      </xdr:nvSpPr>
      <xdr:spPr bwMode="auto">
        <a:xfrm>
          <a:off x="215519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138" name="Text Box 7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SpPr txBox="1">
          <a:spLocks noChangeArrowheads="1"/>
        </xdr:cNvSpPr>
      </xdr:nvSpPr>
      <xdr:spPr bwMode="auto">
        <a:xfrm>
          <a:off x="215519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139" name="Text Box 8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SpPr txBox="1">
          <a:spLocks noChangeArrowheads="1"/>
        </xdr:cNvSpPr>
      </xdr:nvSpPr>
      <xdr:spPr bwMode="auto">
        <a:xfrm>
          <a:off x="215519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140" name="Text Box 17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SpPr txBox="1">
          <a:spLocks noChangeArrowheads="1"/>
        </xdr:cNvSpPr>
      </xdr:nvSpPr>
      <xdr:spPr bwMode="auto">
        <a:xfrm>
          <a:off x="215519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141" name="Text Box 18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SpPr txBox="1">
          <a:spLocks noChangeArrowheads="1"/>
        </xdr:cNvSpPr>
      </xdr:nvSpPr>
      <xdr:spPr bwMode="auto">
        <a:xfrm>
          <a:off x="215519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142" name="Text Box 7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SpPr txBox="1">
          <a:spLocks noChangeArrowheads="1"/>
        </xdr:cNvSpPr>
      </xdr:nvSpPr>
      <xdr:spPr bwMode="auto">
        <a:xfrm>
          <a:off x="215519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143" name="Text Box 8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SpPr txBox="1">
          <a:spLocks noChangeArrowheads="1"/>
        </xdr:cNvSpPr>
      </xdr:nvSpPr>
      <xdr:spPr bwMode="auto">
        <a:xfrm>
          <a:off x="215519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144" name="Text Box 17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SpPr txBox="1">
          <a:spLocks noChangeArrowheads="1"/>
        </xdr:cNvSpPr>
      </xdr:nvSpPr>
      <xdr:spPr bwMode="auto">
        <a:xfrm>
          <a:off x="215519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145" name="Text Box 18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SpPr txBox="1">
          <a:spLocks noChangeArrowheads="1"/>
        </xdr:cNvSpPr>
      </xdr:nvSpPr>
      <xdr:spPr bwMode="auto">
        <a:xfrm>
          <a:off x="215519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146" name="Text Box 7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SpPr txBox="1">
          <a:spLocks noChangeArrowheads="1"/>
        </xdr:cNvSpPr>
      </xdr:nvSpPr>
      <xdr:spPr bwMode="auto">
        <a:xfrm>
          <a:off x="215519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147" name="Text Box 8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SpPr txBox="1">
          <a:spLocks noChangeArrowheads="1"/>
        </xdr:cNvSpPr>
      </xdr:nvSpPr>
      <xdr:spPr bwMode="auto">
        <a:xfrm>
          <a:off x="215519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148" name="Text Box 17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SpPr txBox="1">
          <a:spLocks noChangeArrowheads="1"/>
        </xdr:cNvSpPr>
      </xdr:nvSpPr>
      <xdr:spPr bwMode="auto">
        <a:xfrm>
          <a:off x="215519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149" name="Text Box 18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SpPr txBox="1">
          <a:spLocks noChangeArrowheads="1"/>
        </xdr:cNvSpPr>
      </xdr:nvSpPr>
      <xdr:spPr bwMode="auto">
        <a:xfrm>
          <a:off x="215519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50" name="Text Box 7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SpPr txBox="1">
          <a:spLocks noChangeArrowheads="1"/>
        </xdr:cNvSpPr>
      </xdr:nvSpPr>
      <xdr:spPr bwMode="auto">
        <a:xfrm>
          <a:off x="85090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51" name="Text Box 8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SpPr txBox="1">
          <a:spLocks noChangeArrowheads="1"/>
        </xdr:cNvSpPr>
      </xdr:nvSpPr>
      <xdr:spPr bwMode="auto">
        <a:xfrm>
          <a:off x="85090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52" name="Text Box 17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SpPr txBox="1">
          <a:spLocks noChangeArrowheads="1"/>
        </xdr:cNvSpPr>
      </xdr:nvSpPr>
      <xdr:spPr bwMode="auto">
        <a:xfrm>
          <a:off x="85090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53" name="Text Box 18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SpPr txBox="1">
          <a:spLocks noChangeArrowheads="1"/>
        </xdr:cNvSpPr>
      </xdr:nvSpPr>
      <xdr:spPr bwMode="auto">
        <a:xfrm>
          <a:off x="85090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54" name="Text Box 7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SpPr txBox="1">
          <a:spLocks noChangeArrowheads="1"/>
        </xdr:cNvSpPr>
      </xdr:nvSpPr>
      <xdr:spPr bwMode="auto">
        <a:xfrm>
          <a:off x="85090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55" name="Text Box 8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SpPr txBox="1">
          <a:spLocks noChangeArrowheads="1"/>
        </xdr:cNvSpPr>
      </xdr:nvSpPr>
      <xdr:spPr bwMode="auto">
        <a:xfrm>
          <a:off x="85090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56" name="Text Box 17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SpPr txBox="1">
          <a:spLocks noChangeArrowheads="1"/>
        </xdr:cNvSpPr>
      </xdr:nvSpPr>
      <xdr:spPr bwMode="auto">
        <a:xfrm>
          <a:off x="85090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57" name="Text Box 18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SpPr txBox="1">
          <a:spLocks noChangeArrowheads="1"/>
        </xdr:cNvSpPr>
      </xdr:nvSpPr>
      <xdr:spPr bwMode="auto">
        <a:xfrm>
          <a:off x="85090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58" name="Text Box 7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SpPr txBox="1">
          <a:spLocks noChangeArrowheads="1"/>
        </xdr:cNvSpPr>
      </xdr:nvSpPr>
      <xdr:spPr bwMode="auto">
        <a:xfrm>
          <a:off x="85090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59" name="Text Box 8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SpPr txBox="1">
          <a:spLocks noChangeArrowheads="1"/>
        </xdr:cNvSpPr>
      </xdr:nvSpPr>
      <xdr:spPr bwMode="auto">
        <a:xfrm>
          <a:off x="85090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60" name="Text Box 17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SpPr txBox="1">
          <a:spLocks noChangeArrowheads="1"/>
        </xdr:cNvSpPr>
      </xdr:nvSpPr>
      <xdr:spPr bwMode="auto">
        <a:xfrm>
          <a:off x="85090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61" name="Text Box 18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SpPr txBox="1">
          <a:spLocks noChangeArrowheads="1"/>
        </xdr:cNvSpPr>
      </xdr:nvSpPr>
      <xdr:spPr bwMode="auto">
        <a:xfrm>
          <a:off x="85090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62" name="Text Box 7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SpPr txBox="1">
          <a:spLocks noChangeArrowheads="1"/>
        </xdr:cNvSpPr>
      </xdr:nvSpPr>
      <xdr:spPr bwMode="auto">
        <a:xfrm>
          <a:off x="85090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63" name="Text Box 8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SpPr txBox="1">
          <a:spLocks noChangeArrowheads="1"/>
        </xdr:cNvSpPr>
      </xdr:nvSpPr>
      <xdr:spPr bwMode="auto">
        <a:xfrm>
          <a:off x="85090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64" name="Text Box 17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SpPr txBox="1">
          <a:spLocks noChangeArrowheads="1"/>
        </xdr:cNvSpPr>
      </xdr:nvSpPr>
      <xdr:spPr bwMode="auto">
        <a:xfrm>
          <a:off x="85090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65" name="Text Box 18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SpPr txBox="1">
          <a:spLocks noChangeArrowheads="1"/>
        </xdr:cNvSpPr>
      </xdr:nvSpPr>
      <xdr:spPr bwMode="auto">
        <a:xfrm>
          <a:off x="85090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166" name="Text Box 7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SpPr txBox="1">
          <a:spLocks noChangeArrowheads="1"/>
        </xdr:cNvSpPr>
      </xdr:nvSpPr>
      <xdr:spPr bwMode="auto">
        <a:xfrm>
          <a:off x="140335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167" name="Text Box 8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SpPr txBox="1">
          <a:spLocks noChangeArrowheads="1"/>
        </xdr:cNvSpPr>
      </xdr:nvSpPr>
      <xdr:spPr bwMode="auto">
        <a:xfrm>
          <a:off x="140335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168" name="Text Box 17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SpPr txBox="1">
          <a:spLocks noChangeArrowheads="1"/>
        </xdr:cNvSpPr>
      </xdr:nvSpPr>
      <xdr:spPr bwMode="auto">
        <a:xfrm>
          <a:off x="140335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169" name="Text Box 18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SpPr txBox="1">
          <a:spLocks noChangeArrowheads="1"/>
        </xdr:cNvSpPr>
      </xdr:nvSpPr>
      <xdr:spPr bwMode="auto">
        <a:xfrm>
          <a:off x="140335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170" name="Text Box 7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SpPr txBox="1">
          <a:spLocks noChangeArrowheads="1"/>
        </xdr:cNvSpPr>
      </xdr:nvSpPr>
      <xdr:spPr bwMode="auto">
        <a:xfrm>
          <a:off x="140335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171" name="Text Box 8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SpPr txBox="1">
          <a:spLocks noChangeArrowheads="1"/>
        </xdr:cNvSpPr>
      </xdr:nvSpPr>
      <xdr:spPr bwMode="auto">
        <a:xfrm>
          <a:off x="140335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172" name="Text Box 17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SpPr txBox="1">
          <a:spLocks noChangeArrowheads="1"/>
        </xdr:cNvSpPr>
      </xdr:nvSpPr>
      <xdr:spPr bwMode="auto">
        <a:xfrm>
          <a:off x="140335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173" name="Text Box 18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SpPr txBox="1">
          <a:spLocks noChangeArrowheads="1"/>
        </xdr:cNvSpPr>
      </xdr:nvSpPr>
      <xdr:spPr bwMode="auto">
        <a:xfrm>
          <a:off x="140335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174" name="Text Box 7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SpPr txBox="1">
          <a:spLocks noChangeArrowheads="1"/>
        </xdr:cNvSpPr>
      </xdr:nvSpPr>
      <xdr:spPr bwMode="auto">
        <a:xfrm>
          <a:off x="140335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175" name="Text Box 8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SpPr txBox="1">
          <a:spLocks noChangeArrowheads="1"/>
        </xdr:cNvSpPr>
      </xdr:nvSpPr>
      <xdr:spPr bwMode="auto">
        <a:xfrm>
          <a:off x="140335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176" name="Text Box 17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SpPr txBox="1">
          <a:spLocks noChangeArrowheads="1"/>
        </xdr:cNvSpPr>
      </xdr:nvSpPr>
      <xdr:spPr bwMode="auto">
        <a:xfrm>
          <a:off x="140335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177" name="Text Box 18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SpPr txBox="1">
          <a:spLocks noChangeArrowheads="1"/>
        </xdr:cNvSpPr>
      </xdr:nvSpPr>
      <xdr:spPr bwMode="auto">
        <a:xfrm>
          <a:off x="140335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178" name="Text Box 7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SpPr txBox="1">
          <a:spLocks noChangeArrowheads="1"/>
        </xdr:cNvSpPr>
      </xdr:nvSpPr>
      <xdr:spPr bwMode="auto">
        <a:xfrm>
          <a:off x="140335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179" name="Text Box 8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SpPr txBox="1">
          <a:spLocks noChangeArrowheads="1"/>
        </xdr:cNvSpPr>
      </xdr:nvSpPr>
      <xdr:spPr bwMode="auto">
        <a:xfrm>
          <a:off x="140335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180" name="Text Box 17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SpPr txBox="1">
          <a:spLocks noChangeArrowheads="1"/>
        </xdr:cNvSpPr>
      </xdr:nvSpPr>
      <xdr:spPr bwMode="auto">
        <a:xfrm>
          <a:off x="140335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181" name="Text Box 18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SpPr txBox="1">
          <a:spLocks noChangeArrowheads="1"/>
        </xdr:cNvSpPr>
      </xdr:nvSpPr>
      <xdr:spPr bwMode="auto">
        <a:xfrm>
          <a:off x="140335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86" name="Text Box 4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87" name="Text Box 5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88" name="Text Box 14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89" name="Text Box 15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90" name="Text Box 4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91" name="Text Box 5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92" name="Text Box 14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93" name="Text Box 15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94" name="Text Box 4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95" name="Text Box 5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96" name="Text Box 14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97" name="Text Box 15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98" name="Text Box 4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99" name="Text Box 5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00" name="Text Box 14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01" name="Text Box 15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02" name="Text Box 4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03" name="Text Box 5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04" name="Text Box 14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05" name="Text Box 15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06" name="Text Box 4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07" name="Text Box 5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08" name="Text Box 14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09" name="Text Box 15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10" name="Text Box 4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11" name="Text Box 5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12" name="Text Box 14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13" name="Text Box 15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14" name="Text Box 4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15" name="Text Box 5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16" name="Text Box 14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17" name="Text Box 15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18" name="Text Box 4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19" name="Text Box 5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20" name="Text Box 14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21" name="Text Box 15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22" name="Text Box 4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23" name="Text Box 5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24" name="Text Box 14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25" name="Text Box 15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26" name="Text Box 4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27" name="Text Box 5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28" name="Text Box 14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29" name="Text Box 15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30" name="Text Box 4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31" name="Text Box 5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32" name="Text Box 14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33" name="Text Box 15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82" name="Text Box 4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83" name="Text Box 5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84" name="Text Box 14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85" name="Text Box 15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86" name="Text Box 4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87" name="Text Box 5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88" name="Text Box 14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89" name="Text Box 15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90" name="Text Box 4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91" name="Text Box 5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92" name="Text Box 14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93" name="Text Box 15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94" name="Text Box 4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95" name="Text Box 5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96" name="Text Box 14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97" name="Text Box 15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98" name="Text Box 4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99" name="Text Box 5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00" name="Text Box 14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01" name="Text Box 15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02" name="Text Box 4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03" name="Text Box 5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04" name="Text Box 14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05" name="Text Box 15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06" name="Text Box 4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07" name="Text Box 5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08" name="Text Box 14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09" name="Text Box 15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10" name="Text Box 4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11" name="Text Box 5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12" name="Text Box 14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13" name="Text Box 15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14" name="Text Box 4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15" name="Text Box 5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16" name="Text Box 14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17" name="Text Box 15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18" name="Text Box 4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19" name="Text Box 5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20" name="Text Box 14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21" name="Text Box 15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22" name="Text Box 4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23" name="Text Box 5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24" name="Text Box 14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25" name="Text Box 15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26" name="Text Box 4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27" name="Text Box 5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28" name="Text Box 14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29" name="Text Box 15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30" name="Text Box 4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31" name="Text Box 5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32" name="Text Box 14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33" name="Text Box 15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34" name="Text Box 4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35" name="Text Box 5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36" name="Text Box 14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37" name="Text Box 15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38" name="Text Box 4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39" name="Text Box 5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40" name="Text Box 14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41" name="Text Box 15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42" name="Text Box 4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43" name="Text Box 5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44" name="Text Box 14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45" name="Text Box 15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46" name="Text Box 4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47" name="Text Box 5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48" name="Text Box 14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49" name="Text Box 15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50" name="Text Box 4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51" name="Text Box 5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52" name="Text Box 14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53" name="Text Box 15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54" name="Text Box 4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55" name="Text Box 5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56" name="Text Box 14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57" name="Text Box 15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58" name="Text Box 4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59" name="Text Box 5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60" name="Text Box 14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61" name="Text Box 15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62" name="Text Box 4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63" name="Text Box 14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64" name="Text Box 4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65" name="Text Box 5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66" name="Text Box 6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67" name="Text Box 7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68" name="Text Box 8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69" name="Text Box 9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70" name="Text Box 1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71" name="Text Box 11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72" name="Text Box 14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73" name="Text Box 15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74" name="Text Box 16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75" name="Text Box 17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76" name="Text Box 18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77" name="Text Box 19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78" name="Text Box 2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79" name="Text Box 21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80" name="Text Box 22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81" name="Text Box 23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82" name="Text Box 4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83" name="Text Box 14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84" name="Text Box 4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85" name="Text Box 5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86" name="Text Box 6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87" name="Text Box 7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88" name="Text Box 8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89" name="Text Box 9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90" name="Text Box 1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91" name="Text Box 11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92" name="Text Box 14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93" name="Text Box 15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94" name="Text Box 16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95" name="Text Box 17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96" name="Text Box 18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97" name="Text Box 19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98" name="Text Box 2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99" name="Text Box 21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00" name="Text Box 22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01" name="Text Box 23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02" name="Text Box 4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03" name="Text Box 14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04" name="Text Box 4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05" name="Text Box 5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06" name="Text Box 14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07" name="Text Box 15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08" name="Text Box 4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09" name="Text Box 5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10" name="Text Box 14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11" name="Text Box 15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12" name="Text Box 4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13" name="Text Box 5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14" name="Text Box 14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15" name="Text Box 15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16" name="Text Box 4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17" name="Text Box 5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18" name="Text Box 14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19" name="Text Box 15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20" name="Text Box 4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21" name="Text Box 5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22" name="Text Box 14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23" name="Text Box 15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24" name="Text Box 4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25" name="Text Box 5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26" name="Text Box 14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27" name="Text Box 15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28" name="Text Box 4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29" name="Text Box 5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30" name="Text Box 14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31" name="Text Box 15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32" name="Text Box 4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33" name="Text Box 5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34" name="Text Box 14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35" name="Text Box 15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36" name="Text Box 4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37" name="Text Box 14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38" name="Text Box 4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39" name="Text Box 5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40" name="Text Box 6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41" name="Text Box 7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42" name="Text Box 8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43" name="Text Box 9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44" name="Text Box 1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45" name="Text Box 11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46" name="Text Box 14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47" name="Text Box 15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48" name="Text Box 16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49" name="Text Box 17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50" name="Text Box 18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51" name="Text Box 19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52" name="Text Box 2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53" name="Text Box 21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54" name="Text Box 22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55" name="Text Box 23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56" name="Text Box 4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57" name="Text Box 14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58" name="Text Box 4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59" name="Text Box 5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60" name="Text Box 6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61" name="Text Box 7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62" name="Text Box 8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63" name="Text Box 9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64" name="Text Box 1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65" name="Text Box 11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66" name="Text Box 14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67" name="Text Box 15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68" name="Text Box 16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69" name="Text Box 17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70" name="Text Box 18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71" name="Text Box 19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72" name="Text Box 2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73" name="Text Box 21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74" name="Text Box 22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75" name="Text Box 23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76" name="Text Box 4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77" name="Text Box 14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78" name="Text Box 4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79" name="Text Box 5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80" name="Text Box 14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81" name="Text Box 15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82" name="Text Box 4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83" name="Text Box 5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84" name="Text Box 14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85" name="Text Box 15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86" name="Text Box 4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87" name="Text Box 5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88" name="Text Box 14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89" name="Text Box 15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90" name="Text Box 4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91" name="Text Box 5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92" name="Text Box 14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93" name="Text Box 15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94" name="Text Box 4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95" name="Text Box 5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96" name="Text Box 14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97" name="Text Box 15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98" name="Text Box 4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99" name="Text Box 5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00" name="Text Box 14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01" name="Text Box 15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02" name="Text Box 4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03" name="Text Box 5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04" name="Text Box 14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05" name="Text Box 15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06" name="Text Box 4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07" name="Text Box 5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08" name="Text Box 14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09" name="Text Box 15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10" name="Text Box 4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11" name="Text Box 5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12" name="Text Box 14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13" name="Text Box 15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14" name="Text Box 4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15" name="Text Box 5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16" name="Text Box 14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17" name="Text Box 15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18" name="Text Box 4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19" name="Text Box 5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20" name="Text Box 14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21" name="Text Box 15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22" name="Text Box 4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23" name="Text Box 5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24" name="Text Box 14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25" name="Text Box 15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26" name="Text Box 4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27" name="Text Box 5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28" name="Text Box 14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29" name="Text Box 15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30" name="Text Box 4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31" name="Text Box 5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32" name="Text Box 14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33" name="Text Box 15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34" name="Text Box 4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35" name="Text Box 5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36" name="Text Box 14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37" name="Text Box 15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38" name="Text Box 4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39" name="Text Box 5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40" name="Text Box 14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41" name="Text Box 15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42" name="Text Box 4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43" name="Text Box 5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44" name="Text Box 14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45" name="Text Box 15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46" name="Text Box 4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47" name="Text Box 5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48" name="Text Box 14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49" name="Text Box 15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50" name="Text Box 4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51" name="Text Box 5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52" name="Text Box 14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53" name="Text Box 15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54" name="Text Box 4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55" name="Text Box 5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56" name="Text Box 14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57" name="Text Box 15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58" name="Text Box 4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59" name="Text Box 5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60" name="Text Box 14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61" name="Text Box 15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62" name="Text Box 4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63" name="Text Box 5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64" name="Text Box 14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65" name="Text Box 15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66" name="Text Box 4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67" name="Text Box 5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68" name="Text Box 14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69" name="Text Box 15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70" name="Text Box 4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71" name="Text Box 5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72" name="Text Box 14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73" name="Text Box 15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" name="Text Box 4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3" name="Text Box 5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" name="Text Box 14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" name="Text Box 15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" name="Text Box 4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" name="Text Box 5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" name="Text Box 14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" name="Text Box 15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" name="Text Box 4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" name="Text Box 5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" name="Text Box 14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" name="Text Box 15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" name="Text Box 4">
          <a:extLst>
            <a:ext uri="{FF2B5EF4-FFF2-40B4-BE49-F238E27FC236}">
              <a16:creationId xmlns:a16="http://schemas.microsoft.com/office/drawing/2014/main" id="{00000000-0008-0000-0600-00000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" name="Text Box 5">
          <a:extLst>
            <a:ext uri="{FF2B5EF4-FFF2-40B4-BE49-F238E27FC236}">
              <a16:creationId xmlns:a16="http://schemas.microsoft.com/office/drawing/2014/main" id="{00000000-0008-0000-0600-00000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" name="Text Box 14"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" name="Text Box 15">
          <a:extLst>
            <a:ext uri="{FF2B5EF4-FFF2-40B4-BE49-F238E27FC236}">
              <a16:creationId xmlns:a16="http://schemas.microsoft.com/office/drawing/2014/main" id="{00000000-0008-0000-0600-00001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" name="Text Box 4">
          <a:extLst>
            <a:ext uri="{FF2B5EF4-FFF2-40B4-BE49-F238E27FC236}">
              <a16:creationId xmlns:a16="http://schemas.microsoft.com/office/drawing/2014/main" id="{00000000-0008-0000-0600-00001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9" name="Text Box 5">
          <a:extLst>
            <a:ext uri="{FF2B5EF4-FFF2-40B4-BE49-F238E27FC236}">
              <a16:creationId xmlns:a16="http://schemas.microsoft.com/office/drawing/2014/main" id="{00000000-0008-0000-0600-00001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0" name="Text Box 14">
          <a:extLst>
            <a:ext uri="{FF2B5EF4-FFF2-40B4-BE49-F238E27FC236}">
              <a16:creationId xmlns:a16="http://schemas.microsoft.com/office/drawing/2014/main" id="{00000000-0008-0000-0600-00001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1" name="Text Box 15">
          <a:extLst>
            <a:ext uri="{FF2B5EF4-FFF2-40B4-BE49-F238E27FC236}">
              <a16:creationId xmlns:a16="http://schemas.microsoft.com/office/drawing/2014/main" id="{00000000-0008-0000-0600-00001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2" name="Text Box 4">
          <a:extLst>
            <a:ext uri="{FF2B5EF4-FFF2-40B4-BE49-F238E27FC236}">
              <a16:creationId xmlns:a16="http://schemas.microsoft.com/office/drawing/2014/main" id="{00000000-0008-0000-0600-00001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3" name="Text Box 5">
          <a:extLst>
            <a:ext uri="{FF2B5EF4-FFF2-40B4-BE49-F238E27FC236}">
              <a16:creationId xmlns:a16="http://schemas.microsoft.com/office/drawing/2014/main" id="{00000000-0008-0000-0600-00001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4" name="Text Box 14">
          <a:extLst>
            <a:ext uri="{FF2B5EF4-FFF2-40B4-BE49-F238E27FC236}">
              <a16:creationId xmlns:a16="http://schemas.microsoft.com/office/drawing/2014/main" id="{00000000-0008-0000-0600-00001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5" name="Text Box 15">
          <a:extLst>
            <a:ext uri="{FF2B5EF4-FFF2-40B4-BE49-F238E27FC236}">
              <a16:creationId xmlns:a16="http://schemas.microsoft.com/office/drawing/2014/main" id="{00000000-0008-0000-0600-00001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6" name="Text Box 4">
          <a:extLst>
            <a:ext uri="{FF2B5EF4-FFF2-40B4-BE49-F238E27FC236}">
              <a16:creationId xmlns:a16="http://schemas.microsoft.com/office/drawing/2014/main" id="{00000000-0008-0000-0600-00001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7" name="Text Box 5">
          <a:extLst>
            <a:ext uri="{FF2B5EF4-FFF2-40B4-BE49-F238E27FC236}">
              <a16:creationId xmlns:a16="http://schemas.microsoft.com/office/drawing/2014/main" id="{00000000-0008-0000-0600-00001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8" name="Text Box 14">
          <a:extLst>
            <a:ext uri="{FF2B5EF4-FFF2-40B4-BE49-F238E27FC236}">
              <a16:creationId xmlns:a16="http://schemas.microsoft.com/office/drawing/2014/main" id="{00000000-0008-0000-0600-00001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9" name="Text Box 15">
          <a:extLst>
            <a:ext uri="{FF2B5EF4-FFF2-40B4-BE49-F238E27FC236}">
              <a16:creationId xmlns:a16="http://schemas.microsoft.com/office/drawing/2014/main" id="{00000000-0008-0000-0600-00001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30" name="Text Box 4">
          <a:extLst>
            <a:ext uri="{FF2B5EF4-FFF2-40B4-BE49-F238E27FC236}">
              <a16:creationId xmlns:a16="http://schemas.microsoft.com/office/drawing/2014/main" id="{00000000-0008-0000-0600-00001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31" name="Text Box 5">
          <a:extLst>
            <a:ext uri="{FF2B5EF4-FFF2-40B4-BE49-F238E27FC236}">
              <a16:creationId xmlns:a16="http://schemas.microsoft.com/office/drawing/2014/main" id="{00000000-0008-0000-0600-00001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32" name="Text Box 14">
          <a:extLst>
            <a:ext uri="{FF2B5EF4-FFF2-40B4-BE49-F238E27FC236}">
              <a16:creationId xmlns:a16="http://schemas.microsoft.com/office/drawing/2014/main" id="{00000000-0008-0000-0600-00002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33" name="Text Box 15">
          <a:extLst>
            <a:ext uri="{FF2B5EF4-FFF2-40B4-BE49-F238E27FC236}">
              <a16:creationId xmlns:a16="http://schemas.microsoft.com/office/drawing/2014/main" id="{00000000-0008-0000-0600-00002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34" name="Text Box 4">
          <a:extLst>
            <a:ext uri="{FF2B5EF4-FFF2-40B4-BE49-F238E27FC236}">
              <a16:creationId xmlns:a16="http://schemas.microsoft.com/office/drawing/2014/main" id="{00000000-0008-0000-0600-00002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35" name="Text Box 5">
          <a:extLst>
            <a:ext uri="{FF2B5EF4-FFF2-40B4-BE49-F238E27FC236}">
              <a16:creationId xmlns:a16="http://schemas.microsoft.com/office/drawing/2014/main" id="{00000000-0008-0000-0600-00002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36" name="Text Box 14">
          <a:extLst>
            <a:ext uri="{FF2B5EF4-FFF2-40B4-BE49-F238E27FC236}">
              <a16:creationId xmlns:a16="http://schemas.microsoft.com/office/drawing/2014/main" id="{00000000-0008-0000-0600-00002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37" name="Text Box 15">
          <a:extLst>
            <a:ext uri="{FF2B5EF4-FFF2-40B4-BE49-F238E27FC236}">
              <a16:creationId xmlns:a16="http://schemas.microsoft.com/office/drawing/2014/main" id="{00000000-0008-0000-0600-00002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38" name="Text Box 4">
          <a:extLst>
            <a:ext uri="{FF2B5EF4-FFF2-40B4-BE49-F238E27FC236}">
              <a16:creationId xmlns:a16="http://schemas.microsoft.com/office/drawing/2014/main" id="{00000000-0008-0000-0600-00002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39" name="Text Box 5">
          <a:extLst>
            <a:ext uri="{FF2B5EF4-FFF2-40B4-BE49-F238E27FC236}">
              <a16:creationId xmlns:a16="http://schemas.microsoft.com/office/drawing/2014/main" id="{00000000-0008-0000-0600-00002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0" name="Text Box 14">
          <a:extLst>
            <a:ext uri="{FF2B5EF4-FFF2-40B4-BE49-F238E27FC236}">
              <a16:creationId xmlns:a16="http://schemas.microsoft.com/office/drawing/2014/main" id="{00000000-0008-0000-0600-00002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1" name="Text Box 15">
          <a:extLst>
            <a:ext uri="{FF2B5EF4-FFF2-40B4-BE49-F238E27FC236}">
              <a16:creationId xmlns:a16="http://schemas.microsoft.com/office/drawing/2014/main" id="{00000000-0008-0000-0600-00002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2" name="Text Box 4">
          <a:extLst>
            <a:ext uri="{FF2B5EF4-FFF2-40B4-BE49-F238E27FC236}">
              <a16:creationId xmlns:a16="http://schemas.microsoft.com/office/drawing/2014/main" id="{00000000-0008-0000-0600-00002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3" name="Text Box 5">
          <a:extLst>
            <a:ext uri="{FF2B5EF4-FFF2-40B4-BE49-F238E27FC236}">
              <a16:creationId xmlns:a16="http://schemas.microsoft.com/office/drawing/2014/main" id="{00000000-0008-0000-0600-00002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4" name="Text Box 14">
          <a:extLst>
            <a:ext uri="{FF2B5EF4-FFF2-40B4-BE49-F238E27FC236}">
              <a16:creationId xmlns:a16="http://schemas.microsoft.com/office/drawing/2014/main" id="{00000000-0008-0000-0600-00002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5" name="Text Box 15">
          <a:extLst>
            <a:ext uri="{FF2B5EF4-FFF2-40B4-BE49-F238E27FC236}">
              <a16:creationId xmlns:a16="http://schemas.microsoft.com/office/drawing/2014/main" id="{00000000-0008-0000-0600-00002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6" name="Text Box 4">
          <a:extLst>
            <a:ext uri="{FF2B5EF4-FFF2-40B4-BE49-F238E27FC236}">
              <a16:creationId xmlns:a16="http://schemas.microsoft.com/office/drawing/2014/main" id="{00000000-0008-0000-0600-00002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7" name="Text Box 5">
          <a:extLst>
            <a:ext uri="{FF2B5EF4-FFF2-40B4-BE49-F238E27FC236}">
              <a16:creationId xmlns:a16="http://schemas.microsoft.com/office/drawing/2014/main" id="{00000000-0008-0000-0600-00002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8" name="Text Box 14">
          <a:extLst>
            <a:ext uri="{FF2B5EF4-FFF2-40B4-BE49-F238E27FC236}">
              <a16:creationId xmlns:a16="http://schemas.microsoft.com/office/drawing/2014/main" id="{00000000-0008-0000-0600-00003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9" name="Text Box 15">
          <a:extLst>
            <a:ext uri="{FF2B5EF4-FFF2-40B4-BE49-F238E27FC236}">
              <a16:creationId xmlns:a16="http://schemas.microsoft.com/office/drawing/2014/main" id="{00000000-0008-0000-0600-00003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0" name="Text Box 4">
          <a:extLst>
            <a:ext uri="{FF2B5EF4-FFF2-40B4-BE49-F238E27FC236}">
              <a16:creationId xmlns:a16="http://schemas.microsoft.com/office/drawing/2014/main" id="{00000000-0008-0000-0600-00003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1" name="Text Box 5">
          <a:extLst>
            <a:ext uri="{FF2B5EF4-FFF2-40B4-BE49-F238E27FC236}">
              <a16:creationId xmlns:a16="http://schemas.microsoft.com/office/drawing/2014/main" id="{00000000-0008-0000-0600-00003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2" name="Text Box 14">
          <a:extLst>
            <a:ext uri="{FF2B5EF4-FFF2-40B4-BE49-F238E27FC236}">
              <a16:creationId xmlns:a16="http://schemas.microsoft.com/office/drawing/2014/main" id="{00000000-0008-0000-0600-00003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3" name="Text Box 15">
          <a:extLst>
            <a:ext uri="{FF2B5EF4-FFF2-40B4-BE49-F238E27FC236}">
              <a16:creationId xmlns:a16="http://schemas.microsoft.com/office/drawing/2014/main" id="{00000000-0008-0000-0600-00003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4" name="Text Box 4">
          <a:extLst>
            <a:ext uri="{FF2B5EF4-FFF2-40B4-BE49-F238E27FC236}">
              <a16:creationId xmlns:a16="http://schemas.microsoft.com/office/drawing/2014/main" id="{00000000-0008-0000-0600-00003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5" name="Text Box 5">
          <a:extLst>
            <a:ext uri="{FF2B5EF4-FFF2-40B4-BE49-F238E27FC236}">
              <a16:creationId xmlns:a16="http://schemas.microsoft.com/office/drawing/2014/main" id="{00000000-0008-0000-0600-00003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6" name="Text Box 14">
          <a:extLst>
            <a:ext uri="{FF2B5EF4-FFF2-40B4-BE49-F238E27FC236}">
              <a16:creationId xmlns:a16="http://schemas.microsoft.com/office/drawing/2014/main" id="{00000000-0008-0000-0600-00003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7" name="Text Box 15">
          <a:extLst>
            <a:ext uri="{FF2B5EF4-FFF2-40B4-BE49-F238E27FC236}">
              <a16:creationId xmlns:a16="http://schemas.microsoft.com/office/drawing/2014/main" id="{00000000-0008-0000-0600-00003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8" name="Text Box 4">
          <a:extLst>
            <a:ext uri="{FF2B5EF4-FFF2-40B4-BE49-F238E27FC236}">
              <a16:creationId xmlns:a16="http://schemas.microsoft.com/office/drawing/2014/main" id="{00000000-0008-0000-0600-00003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9" name="Text Box 5">
          <a:extLst>
            <a:ext uri="{FF2B5EF4-FFF2-40B4-BE49-F238E27FC236}">
              <a16:creationId xmlns:a16="http://schemas.microsoft.com/office/drawing/2014/main" id="{00000000-0008-0000-0600-00003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0" name="Text Box 14">
          <a:extLst>
            <a:ext uri="{FF2B5EF4-FFF2-40B4-BE49-F238E27FC236}">
              <a16:creationId xmlns:a16="http://schemas.microsoft.com/office/drawing/2014/main" id="{00000000-0008-0000-0600-00003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1" name="Text Box 15">
          <a:extLst>
            <a:ext uri="{FF2B5EF4-FFF2-40B4-BE49-F238E27FC236}">
              <a16:creationId xmlns:a16="http://schemas.microsoft.com/office/drawing/2014/main" id="{00000000-0008-0000-0600-00003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2" name="Text Box 4">
          <a:extLst>
            <a:ext uri="{FF2B5EF4-FFF2-40B4-BE49-F238E27FC236}">
              <a16:creationId xmlns:a16="http://schemas.microsoft.com/office/drawing/2014/main" id="{00000000-0008-0000-0600-00003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3" name="Text Box 5">
          <a:extLst>
            <a:ext uri="{FF2B5EF4-FFF2-40B4-BE49-F238E27FC236}">
              <a16:creationId xmlns:a16="http://schemas.microsoft.com/office/drawing/2014/main" id="{00000000-0008-0000-0600-00003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4" name="Text Box 14">
          <a:extLst>
            <a:ext uri="{FF2B5EF4-FFF2-40B4-BE49-F238E27FC236}">
              <a16:creationId xmlns:a16="http://schemas.microsoft.com/office/drawing/2014/main" id="{00000000-0008-0000-0600-00004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5" name="Text Box 15">
          <a:extLst>
            <a:ext uri="{FF2B5EF4-FFF2-40B4-BE49-F238E27FC236}">
              <a16:creationId xmlns:a16="http://schemas.microsoft.com/office/drawing/2014/main" id="{00000000-0008-0000-0600-00004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6" name="Text Box 4">
          <a:extLst>
            <a:ext uri="{FF2B5EF4-FFF2-40B4-BE49-F238E27FC236}">
              <a16:creationId xmlns:a16="http://schemas.microsoft.com/office/drawing/2014/main" id="{00000000-0008-0000-0600-00004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7" name="Text Box 5">
          <a:extLst>
            <a:ext uri="{FF2B5EF4-FFF2-40B4-BE49-F238E27FC236}">
              <a16:creationId xmlns:a16="http://schemas.microsoft.com/office/drawing/2014/main" id="{00000000-0008-0000-0600-00004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8" name="Text Box 14">
          <a:extLst>
            <a:ext uri="{FF2B5EF4-FFF2-40B4-BE49-F238E27FC236}">
              <a16:creationId xmlns:a16="http://schemas.microsoft.com/office/drawing/2014/main" id="{00000000-0008-0000-0600-00004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9" name="Text Box 15">
          <a:extLst>
            <a:ext uri="{FF2B5EF4-FFF2-40B4-BE49-F238E27FC236}">
              <a16:creationId xmlns:a16="http://schemas.microsoft.com/office/drawing/2014/main" id="{00000000-0008-0000-0600-00004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0" name="Text Box 4">
          <a:extLst>
            <a:ext uri="{FF2B5EF4-FFF2-40B4-BE49-F238E27FC236}">
              <a16:creationId xmlns:a16="http://schemas.microsoft.com/office/drawing/2014/main" id="{00000000-0008-0000-0600-00004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1" name="Text Box 5">
          <a:extLst>
            <a:ext uri="{FF2B5EF4-FFF2-40B4-BE49-F238E27FC236}">
              <a16:creationId xmlns:a16="http://schemas.microsoft.com/office/drawing/2014/main" id="{00000000-0008-0000-0600-00004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2" name="Text Box 14">
          <a:extLst>
            <a:ext uri="{FF2B5EF4-FFF2-40B4-BE49-F238E27FC236}">
              <a16:creationId xmlns:a16="http://schemas.microsoft.com/office/drawing/2014/main" id="{00000000-0008-0000-0600-00004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3" name="Text Box 15">
          <a:extLst>
            <a:ext uri="{FF2B5EF4-FFF2-40B4-BE49-F238E27FC236}">
              <a16:creationId xmlns:a16="http://schemas.microsoft.com/office/drawing/2014/main" id="{00000000-0008-0000-0600-00004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4" name="Text Box 4">
          <a:extLst>
            <a:ext uri="{FF2B5EF4-FFF2-40B4-BE49-F238E27FC236}">
              <a16:creationId xmlns:a16="http://schemas.microsoft.com/office/drawing/2014/main" id="{00000000-0008-0000-0600-00004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5" name="Text Box 5">
          <a:extLst>
            <a:ext uri="{FF2B5EF4-FFF2-40B4-BE49-F238E27FC236}">
              <a16:creationId xmlns:a16="http://schemas.microsoft.com/office/drawing/2014/main" id="{00000000-0008-0000-0600-00004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6" name="Text Box 14">
          <a:extLst>
            <a:ext uri="{FF2B5EF4-FFF2-40B4-BE49-F238E27FC236}">
              <a16:creationId xmlns:a16="http://schemas.microsoft.com/office/drawing/2014/main" id="{00000000-0008-0000-0600-00004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7" name="Text Box 15">
          <a:extLst>
            <a:ext uri="{FF2B5EF4-FFF2-40B4-BE49-F238E27FC236}">
              <a16:creationId xmlns:a16="http://schemas.microsoft.com/office/drawing/2014/main" id="{00000000-0008-0000-0600-00004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8" name="Text Box 4">
          <a:extLst>
            <a:ext uri="{FF2B5EF4-FFF2-40B4-BE49-F238E27FC236}">
              <a16:creationId xmlns:a16="http://schemas.microsoft.com/office/drawing/2014/main" id="{00000000-0008-0000-0600-00004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9" name="Text Box 5">
          <a:extLst>
            <a:ext uri="{FF2B5EF4-FFF2-40B4-BE49-F238E27FC236}">
              <a16:creationId xmlns:a16="http://schemas.microsoft.com/office/drawing/2014/main" id="{00000000-0008-0000-0600-00004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0" name="Text Box 14">
          <a:extLst>
            <a:ext uri="{FF2B5EF4-FFF2-40B4-BE49-F238E27FC236}">
              <a16:creationId xmlns:a16="http://schemas.microsoft.com/office/drawing/2014/main" id="{00000000-0008-0000-0600-00005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1" name="Text Box 15">
          <a:extLst>
            <a:ext uri="{FF2B5EF4-FFF2-40B4-BE49-F238E27FC236}">
              <a16:creationId xmlns:a16="http://schemas.microsoft.com/office/drawing/2014/main" id="{00000000-0008-0000-0600-00005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2" name="Text Box 4">
          <a:extLst>
            <a:ext uri="{FF2B5EF4-FFF2-40B4-BE49-F238E27FC236}">
              <a16:creationId xmlns:a16="http://schemas.microsoft.com/office/drawing/2014/main" id="{00000000-0008-0000-0600-00005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3" name="Text Box 5">
          <a:extLst>
            <a:ext uri="{FF2B5EF4-FFF2-40B4-BE49-F238E27FC236}">
              <a16:creationId xmlns:a16="http://schemas.microsoft.com/office/drawing/2014/main" id="{00000000-0008-0000-0600-00005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4" name="Text Box 14">
          <a:extLst>
            <a:ext uri="{FF2B5EF4-FFF2-40B4-BE49-F238E27FC236}">
              <a16:creationId xmlns:a16="http://schemas.microsoft.com/office/drawing/2014/main" id="{00000000-0008-0000-0600-00005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5" name="Text Box 15">
          <a:extLst>
            <a:ext uri="{FF2B5EF4-FFF2-40B4-BE49-F238E27FC236}">
              <a16:creationId xmlns:a16="http://schemas.microsoft.com/office/drawing/2014/main" id="{00000000-0008-0000-0600-00005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6" name="Text Box 4">
          <a:extLst>
            <a:ext uri="{FF2B5EF4-FFF2-40B4-BE49-F238E27FC236}">
              <a16:creationId xmlns:a16="http://schemas.microsoft.com/office/drawing/2014/main" id="{00000000-0008-0000-0600-00005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7" name="Text Box 5">
          <a:extLst>
            <a:ext uri="{FF2B5EF4-FFF2-40B4-BE49-F238E27FC236}">
              <a16:creationId xmlns:a16="http://schemas.microsoft.com/office/drawing/2014/main" id="{00000000-0008-0000-0600-00005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8" name="Text Box 14">
          <a:extLst>
            <a:ext uri="{FF2B5EF4-FFF2-40B4-BE49-F238E27FC236}">
              <a16:creationId xmlns:a16="http://schemas.microsoft.com/office/drawing/2014/main" id="{00000000-0008-0000-0600-00005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9" name="Text Box 15">
          <a:extLst>
            <a:ext uri="{FF2B5EF4-FFF2-40B4-BE49-F238E27FC236}">
              <a16:creationId xmlns:a16="http://schemas.microsoft.com/office/drawing/2014/main" id="{00000000-0008-0000-0600-00005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0" name="Text Box 4">
          <a:extLst>
            <a:ext uri="{FF2B5EF4-FFF2-40B4-BE49-F238E27FC236}">
              <a16:creationId xmlns:a16="http://schemas.microsoft.com/office/drawing/2014/main" id="{00000000-0008-0000-0600-00005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1" name="Text Box 5">
          <a:extLst>
            <a:ext uri="{FF2B5EF4-FFF2-40B4-BE49-F238E27FC236}">
              <a16:creationId xmlns:a16="http://schemas.microsoft.com/office/drawing/2014/main" id="{00000000-0008-0000-0600-00005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2" name="Text Box 14">
          <a:extLst>
            <a:ext uri="{FF2B5EF4-FFF2-40B4-BE49-F238E27FC236}">
              <a16:creationId xmlns:a16="http://schemas.microsoft.com/office/drawing/2014/main" id="{00000000-0008-0000-0600-00005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3" name="Text Box 15">
          <a:extLst>
            <a:ext uri="{FF2B5EF4-FFF2-40B4-BE49-F238E27FC236}">
              <a16:creationId xmlns:a16="http://schemas.microsoft.com/office/drawing/2014/main" id="{00000000-0008-0000-0600-00005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" name="Text Box 4">
          <a:extLst>
            <a:ext uri="{FF2B5EF4-FFF2-40B4-BE49-F238E27FC236}">
              <a16:creationId xmlns:a16="http://schemas.microsoft.com/office/drawing/2014/main" id="{00000000-0008-0000-0600-00005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" name="Text Box 5">
          <a:extLst>
            <a:ext uri="{FF2B5EF4-FFF2-40B4-BE49-F238E27FC236}">
              <a16:creationId xmlns:a16="http://schemas.microsoft.com/office/drawing/2014/main" id="{00000000-0008-0000-0600-00005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" name="Text Box 14">
          <a:extLst>
            <a:ext uri="{FF2B5EF4-FFF2-40B4-BE49-F238E27FC236}">
              <a16:creationId xmlns:a16="http://schemas.microsoft.com/office/drawing/2014/main" id="{00000000-0008-0000-0600-00006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" name="Text Box 15">
          <a:extLst>
            <a:ext uri="{FF2B5EF4-FFF2-40B4-BE49-F238E27FC236}">
              <a16:creationId xmlns:a16="http://schemas.microsoft.com/office/drawing/2014/main" id="{00000000-0008-0000-0600-00006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" name="Text Box 4">
          <a:extLst>
            <a:ext uri="{FF2B5EF4-FFF2-40B4-BE49-F238E27FC236}">
              <a16:creationId xmlns:a16="http://schemas.microsoft.com/office/drawing/2014/main" id="{00000000-0008-0000-0600-00006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" name="Text Box 5">
          <a:extLst>
            <a:ext uri="{FF2B5EF4-FFF2-40B4-BE49-F238E27FC236}">
              <a16:creationId xmlns:a16="http://schemas.microsoft.com/office/drawing/2014/main" id="{00000000-0008-0000-0600-00006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" name="Text Box 14">
          <a:extLst>
            <a:ext uri="{FF2B5EF4-FFF2-40B4-BE49-F238E27FC236}">
              <a16:creationId xmlns:a16="http://schemas.microsoft.com/office/drawing/2014/main" id="{00000000-0008-0000-0600-00006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" name="Text Box 15">
          <a:extLst>
            <a:ext uri="{FF2B5EF4-FFF2-40B4-BE49-F238E27FC236}">
              <a16:creationId xmlns:a16="http://schemas.microsoft.com/office/drawing/2014/main" id="{00000000-0008-0000-0600-00006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" name="Text Box 4">
          <a:extLst>
            <a:ext uri="{FF2B5EF4-FFF2-40B4-BE49-F238E27FC236}">
              <a16:creationId xmlns:a16="http://schemas.microsoft.com/office/drawing/2014/main" id="{00000000-0008-0000-0600-00006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" name="Text Box 5">
          <a:extLst>
            <a:ext uri="{FF2B5EF4-FFF2-40B4-BE49-F238E27FC236}">
              <a16:creationId xmlns:a16="http://schemas.microsoft.com/office/drawing/2014/main" id="{00000000-0008-0000-0600-00006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" name="Text Box 14">
          <a:extLst>
            <a:ext uri="{FF2B5EF4-FFF2-40B4-BE49-F238E27FC236}">
              <a16:creationId xmlns:a16="http://schemas.microsoft.com/office/drawing/2014/main" id="{00000000-0008-0000-0600-00006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" name="Text Box 15">
          <a:extLst>
            <a:ext uri="{FF2B5EF4-FFF2-40B4-BE49-F238E27FC236}">
              <a16:creationId xmlns:a16="http://schemas.microsoft.com/office/drawing/2014/main" id="{00000000-0008-0000-0600-00006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" name="Text Box 4">
          <a:extLst>
            <a:ext uri="{FF2B5EF4-FFF2-40B4-BE49-F238E27FC236}">
              <a16:creationId xmlns:a16="http://schemas.microsoft.com/office/drawing/2014/main" id="{00000000-0008-0000-0600-00006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" name="Text Box 5">
          <a:extLst>
            <a:ext uri="{FF2B5EF4-FFF2-40B4-BE49-F238E27FC236}">
              <a16:creationId xmlns:a16="http://schemas.microsoft.com/office/drawing/2014/main" id="{00000000-0008-0000-0600-00006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" name="Text Box 14">
          <a:extLst>
            <a:ext uri="{FF2B5EF4-FFF2-40B4-BE49-F238E27FC236}">
              <a16:creationId xmlns:a16="http://schemas.microsoft.com/office/drawing/2014/main" id="{00000000-0008-0000-0600-00006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" name="Text Box 15">
          <a:extLst>
            <a:ext uri="{FF2B5EF4-FFF2-40B4-BE49-F238E27FC236}">
              <a16:creationId xmlns:a16="http://schemas.microsoft.com/office/drawing/2014/main" id="{00000000-0008-0000-0600-00006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" name="Text Box 4">
          <a:extLst>
            <a:ext uri="{FF2B5EF4-FFF2-40B4-BE49-F238E27FC236}">
              <a16:creationId xmlns:a16="http://schemas.microsoft.com/office/drawing/2014/main" id="{00000000-0008-0000-0600-00006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" name="Text Box 5">
          <a:extLst>
            <a:ext uri="{FF2B5EF4-FFF2-40B4-BE49-F238E27FC236}">
              <a16:creationId xmlns:a16="http://schemas.microsoft.com/office/drawing/2014/main" id="{00000000-0008-0000-0600-00006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" name="Text Box 14">
          <a:extLst>
            <a:ext uri="{FF2B5EF4-FFF2-40B4-BE49-F238E27FC236}">
              <a16:creationId xmlns:a16="http://schemas.microsoft.com/office/drawing/2014/main" id="{00000000-0008-0000-0600-00007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" name="Text Box 15">
          <a:extLst>
            <a:ext uri="{FF2B5EF4-FFF2-40B4-BE49-F238E27FC236}">
              <a16:creationId xmlns:a16="http://schemas.microsoft.com/office/drawing/2014/main" id="{00000000-0008-0000-0600-00007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" name="Text Box 4">
          <a:extLst>
            <a:ext uri="{FF2B5EF4-FFF2-40B4-BE49-F238E27FC236}">
              <a16:creationId xmlns:a16="http://schemas.microsoft.com/office/drawing/2014/main" id="{00000000-0008-0000-0600-00007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" name="Text Box 5">
          <a:extLst>
            <a:ext uri="{FF2B5EF4-FFF2-40B4-BE49-F238E27FC236}">
              <a16:creationId xmlns:a16="http://schemas.microsoft.com/office/drawing/2014/main" id="{00000000-0008-0000-0600-00007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" name="Text Box 14">
          <a:extLst>
            <a:ext uri="{FF2B5EF4-FFF2-40B4-BE49-F238E27FC236}">
              <a16:creationId xmlns:a16="http://schemas.microsoft.com/office/drawing/2014/main" id="{00000000-0008-0000-0600-00007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" name="Text Box 15">
          <a:extLst>
            <a:ext uri="{FF2B5EF4-FFF2-40B4-BE49-F238E27FC236}">
              <a16:creationId xmlns:a16="http://schemas.microsoft.com/office/drawing/2014/main" id="{00000000-0008-0000-0600-00007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" name="Text Box 4">
          <a:extLst>
            <a:ext uri="{FF2B5EF4-FFF2-40B4-BE49-F238E27FC236}">
              <a16:creationId xmlns:a16="http://schemas.microsoft.com/office/drawing/2014/main" id="{00000000-0008-0000-0600-00007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9" name="Text Box 5">
          <a:extLst>
            <a:ext uri="{FF2B5EF4-FFF2-40B4-BE49-F238E27FC236}">
              <a16:creationId xmlns:a16="http://schemas.microsoft.com/office/drawing/2014/main" id="{00000000-0008-0000-0600-00007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0" name="Text Box 14">
          <a:extLst>
            <a:ext uri="{FF2B5EF4-FFF2-40B4-BE49-F238E27FC236}">
              <a16:creationId xmlns:a16="http://schemas.microsoft.com/office/drawing/2014/main" id="{00000000-0008-0000-0600-00007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1" name="Text Box 15">
          <a:extLst>
            <a:ext uri="{FF2B5EF4-FFF2-40B4-BE49-F238E27FC236}">
              <a16:creationId xmlns:a16="http://schemas.microsoft.com/office/drawing/2014/main" id="{00000000-0008-0000-0600-00007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2" name="Text Box 4">
          <a:extLst>
            <a:ext uri="{FF2B5EF4-FFF2-40B4-BE49-F238E27FC236}">
              <a16:creationId xmlns:a16="http://schemas.microsoft.com/office/drawing/2014/main" id="{00000000-0008-0000-0600-00007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3" name="Text Box 5">
          <a:extLst>
            <a:ext uri="{FF2B5EF4-FFF2-40B4-BE49-F238E27FC236}">
              <a16:creationId xmlns:a16="http://schemas.microsoft.com/office/drawing/2014/main" id="{00000000-0008-0000-0600-00007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4" name="Text Box 14">
          <a:extLst>
            <a:ext uri="{FF2B5EF4-FFF2-40B4-BE49-F238E27FC236}">
              <a16:creationId xmlns:a16="http://schemas.microsoft.com/office/drawing/2014/main" id="{00000000-0008-0000-0600-00007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5" name="Text Box 15">
          <a:extLst>
            <a:ext uri="{FF2B5EF4-FFF2-40B4-BE49-F238E27FC236}">
              <a16:creationId xmlns:a16="http://schemas.microsoft.com/office/drawing/2014/main" id="{00000000-0008-0000-0600-00007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6" name="Text Box 4">
          <a:extLst>
            <a:ext uri="{FF2B5EF4-FFF2-40B4-BE49-F238E27FC236}">
              <a16:creationId xmlns:a16="http://schemas.microsoft.com/office/drawing/2014/main" id="{00000000-0008-0000-0600-00007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7" name="Text Box 5">
          <a:extLst>
            <a:ext uri="{FF2B5EF4-FFF2-40B4-BE49-F238E27FC236}">
              <a16:creationId xmlns:a16="http://schemas.microsoft.com/office/drawing/2014/main" id="{00000000-0008-0000-0600-00007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8" name="Text Box 14">
          <a:extLst>
            <a:ext uri="{FF2B5EF4-FFF2-40B4-BE49-F238E27FC236}">
              <a16:creationId xmlns:a16="http://schemas.microsoft.com/office/drawing/2014/main" id="{00000000-0008-0000-0600-00008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9" name="Text Box 15">
          <a:extLst>
            <a:ext uri="{FF2B5EF4-FFF2-40B4-BE49-F238E27FC236}">
              <a16:creationId xmlns:a16="http://schemas.microsoft.com/office/drawing/2014/main" id="{00000000-0008-0000-0600-00008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0" name="Text Box 4">
          <a:extLst>
            <a:ext uri="{FF2B5EF4-FFF2-40B4-BE49-F238E27FC236}">
              <a16:creationId xmlns:a16="http://schemas.microsoft.com/office/drawing/2014/main" id="{00000000-0008-0000-0600-00008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1" name="Text Box 5">
          <a:extLst>
            <a:ext uri="{FF2B5EF4-FFF2-40B4-BE49-F238E27FC236}">
              <a16:creationId xmlns:a16="http://schemas.microsoft.com/office/drawing/2014/main" id="{00000000-0008-0000-0600-00008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2" name="Text Box 14">
          <a:extLst>
            <a:ext uri="{FF2B5EF4-FFF2-40B4-BE49-F238E27FC236}">
              <a16:creationId xmlns:a16="http://schemas.microsoft.com/office/drawing/2014/main" id="{00000000-0008-0000-0600-00008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3" name="Text Box 15">
          <a:extLst>
            <a:ext uri="{FF2B5EF4-FFF2-40B4-BE49-F238E27FC236}">
              <a16:creationId xmlns:a16="http://schemas.microsoft.com/office/drawing/2014/main" id="{00000000-0008-0000-0600-00008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4" name="Text Box 4">
          <a:extLst>
            <a:ext uri="{FF2B5EF4-FFF2-40B4-BE49-F238E27FC236}">
              <a16:creationId xmlns:a16="http://schemas.microsoft.com/office/drawing/2014/main" id="{00000000-0008-0000-0600-00008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5" name="Text Box 5">
          <a:extLst>
            <a:ext uri="{FF2B5EF4-FFF2-40B4-BE49-F238E27FC236}">
              <a16:creationId xmlns:a16="http://schemas.microsoft.com/office/drawing/2014/main" id="{00000000-0008-0000-0600-00008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6" name="Text Box 14">
          <a:extLst>
            <a:ext uri="{FF2B5EF4-FFF2-40B4-BE49-F238E27FC236}">
              <a16:creationId xmlns:a16="http://schemas.microsoft.com/office/drawing/2014/main" id="{00000000-0008-0000-0600-00008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7" name="Text Box 15">
          <a:extLst>
            <a:ext uri="{FF2B5EF4-FFF2-40B4-BE49-F238E27FC236}">
              <a16:creationId xmlns:a16="http://schemas.microsoft.com/office/drawing/2014/main" id="{00000000-0008-0000-0600-00008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8" name="Text Box 4">
          <a:extLst>
            <a:ext uri="{FF2B5EF4-FFF2-40B4-BE49-F238E27FC236}">
              <a16:creationId xmlns:a16="http://schemas.microsoft.com/office/drawing/2014/main" id="{00000000-0008-0000-0600-00008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9" name="Text Box 5">
          <a:extLst>
            <a:ext uri="{FF2B5EF4-FFF2-40B4-BE49-F238E27FC236}">
              <a16:creationId xmlns:a16="http://schemas.microsoft.com/office/drawing/2014/main" id="{00000000-0008-0000-0600-00008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0" name="Text Box 14">
          <a:extLst>
            <a:ext uri="{FF2B5EF4-FFF2-40B4-BE49-F238E27FC236}">
              <a16:creationId xmlns:a16="http://schemas.microsoft.com/office/drawing/2014/main" id="{00000000-0008-0000-0600-00008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1" name="Text Box 15">
          <a:extLst>
            <a:ext uri="{FF2B5EF4-FFF2-40B4-BE49-F238E27FC236}">
              <a16:creationId xmlns:a16="http://schemas.microsoft.com/office/drawing/2014/main" id="{00000000-0008-0000-0600-00008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2" name="Text Box 4">
          <a:extLst>
            <a:ext uri="{FF2B5EF4-FFF2-40B4-BE49-F238E27FC236}">
              <a16:creationId xmlns:a16="http://schemas.microsoft.com/office/drawing/2014/main" id="{00000000-0008-0000-0600-00008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3" name="Text Box 5">
          <a:extLst>
            <a:ext uri="{FF2B5EF4-FFF2-40B4-BE49-F238E27FC236}">
              <a16:creationId xmlns:a16="http://schemas.microsoft.com/office/drawing/2014/main" id="{00000000-0008-0000-0600-00008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4" name="Text Box 14">
          <a:extLst>
            <a:ext uri="{FF2B5EF4-FFF2-40B4-BE49-F238E27FC236}">
              <a16:creationId xmlns:a16="http://schemas.microsoft.com/office/drawing/2014/main" id="{00000000-0008-0000-0600-00009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5" name="Text Box 15">
          <a:extLst>
            <a:ext uri="{FF2B5EF4-FFF2-40B4-BE49-F238E27FC236}">
              <a16:creationId xmlns:a16="http://schemas.microsoft.com/office/drawing/2014/main" id="{00000000-0008-0000-0600-00009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6" name="Text Box 4">
          <a:extLst>
            <a:ext uri="{FF2B5EF4-FFF2-40B4-BE49-F238E27FC236}">
              <a16:creationId xmlns:a16="http://schemas.microsoft.com/office/drawing/2014/main" id="{00000000-0008-0000-0600-00009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7" name="Text Box 5">
          <a:extLst>
            <a:ext uri="{FF2B5EF4-FFF2-40B4-BE49-F238E27FC236}">
              <a16:creationId xmlns:a16="http://schemas.microsoft.com/office/drawing/2014/main" id="{00000000-0008-0000-0600-00009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8" name="Text Box 14">
          <a:extLst>
            <a:ext uri="{FF2B5EF4-FFF2-40B4-BE49-F238E27FC236}">
              <a16:creationId xmlns:a16="http://schemas.microsoft.com/office/drawing/2014/main" id="{00000000-0008-0000-0600-00009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9" name="Text Box 15">
          <a:extLst>
            <a:ext uri="{FF2B5EF4-FFF2-40B4-BE49-F238E27FC236}">
              <a16:creationId xmlns:a16="http://schemas.microsoft.com/office/drawing/2014/main" id="{00000000-0008-0000-0600-00009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0" name="Text Box 4">
          <a:extLst>
            <a:ext uri="{FF2B5EF4-FFF2-40B4-BE49-F238E27FC236}">
              <a16:creationId xmlns:a16="http://schemas.microsoft.com/office/drawing/2014/main" id="{00000000-0008-0000-0600-00009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1" name="Text Box 5">
          <a:extLst>
            <a:ext uri="{FF2B5EF4-FFF2-40B4-BE49-F238E27FC236}">
              <a16:creationId xmlns:a16="http://schemas.microsoft.com/office/drawing/2014/main" id="{00000000-0008-0000-0600-00009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2" name="Text Box 14">
          <a:extLst>
            <a:ext uri="{FF2B5EF4-FFF2-40B4-BE49-F238E27FC236}">
              <a16:creationId xmlns:a16="http://schemas.microsoft.com/office/drawing/2014/main" id="{00000000-0008-0000-0600-00009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3" name="Text Box 15">
          <a:extLst>
            <a:ext uri="{FF2B5EF4-FFF2-40B4-BE49-F238E27FC236}">
              <a16:creationId xmlns:a16="http://schemas.microsoft.com/office/drawing/2014/main" id="{00000000-0008-0000-0600-00009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4" name="Text Box 4">
          <a:extLst>
            <a:ext uri="{FF2B5EF4-FFF2-40B4-BE49-F238E27FC236}">
              <a16:creationId xmlns:a16="http://schemas.microsoft.com/office/drawing/2014/main" id="{00000000-0008-0000-0600-00009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5" name="Text Box 5">
          <a:extLst>
            <a:ext uri="{FF2B5EF4-FFF2-40B4-BE49-F238E27FC236}">
              <a16:creationId xmlns:a16="http://schemas.microsoft.com/office/drawing/2014/main" id="{00000000-0008-0000-0600-00009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6" name="Text Box 14">
          <a:extLst>
            <a:ext uri="{FF2B5EF4-FFF2-40B4-BE49-F238E27FC236}">
              <a16:creationId xmlns:a16="http://schemas.microsoft.com/office/drawing/2014/main" id="{00000000-0008-0000-0600-00009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7" name="Text Box 15">
          <a:extLst>
            <a:ext uri="{FF2B5EF4-FFF2-40B4-BE49-F238E27FC236}">
              <a16:creationId xmlns:a16="http://schemas.microsoft.com/office/drawing/2014/main" id="{00000000-0008-0000-0600-00009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8" name="Text Box 4">
          <a:extLst>
            <a:ext uri="{FF2B5EF4-FFF2-40B4-BE49-F238E27FC236}">
              <a16:creationId xmlns:a16="http://schemas.microsoft.com/office/drawing/2014/main" id="{00000000-0008-0000-0600-00009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9" name="Text Box 5">
          <a:extLst>
            <a:ext uri="{FF2B5EF4-FFF2-40B4-BE49-F238E27FC236}">
              <a16:creationId xmlns:a16="http://schemas.microsoft.com/office/drawing/2014/main" id="{00000000-0008-0000-0600-00009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0" name="Text Box 14">
          <a:extLst>
            <a:ext uri="{FF2B5EF4-FFF2-40B4-BE49-F238E27FC236}">
              <a16:creationId xmlns:a16="http://schemas.microsoft.com/office/drawing/2014/main" id="{00000000-0008-0000-0600-0000A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1" name="Text Box 15">
          <a:extLst>
            <a:ext uri="{FF2B5EF4-FFF2-40B4-BE49-F238E27FC236}">
              <a16:creationId xmlns:a16="http://schemas.microsoft.com/office/drawing/2014/main" id="{00000000-0008-0000-0600-0000A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2" name="Text Box 4">
          <a:extLst>
            <a:ext uri="{FF2B5EF4-FFF2-40B4-BE49-F238E27FC236}">
              <a16:creationId xmlns:a16="http://schemas.microsoft.com/office/drawing/2014/main" id="{00000000-0008-0000-0600-0000A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3" name="Text Box 5">
          <a:extLst>
            <a:ext uri="{FF2B5EF4-FFF2-40B4-BE49-F238E27FC236}">
              <a16:creationId xmlns:a16="http://schemas.microsoft.com/office/drawing/2014/main" id="{00000000-0008-0000-0600-0000A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4" name="Text Box 14">
          <a:extLst>
            <a:ext uri="{FF2B5EF4-FFF2-40B4-BE49-F238E27FC236}">
              <a16:creationId xmlns:a16="http://schemas.microsoft.com/office/drawing/2014/main" id="{00000000-0008-0000-0600-0000A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5" name="Text Box 15">
          <a:extLst>
            <a:ext uri="{FF2B5EF4-FFF2-40B4-BE49-F238E27FC236}">
              <a16:creationId xmlns:a16="http://schemas.microsoft.com/office/drawing/2014/main" id="{00000000-0008-0000-0600-0000A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6" name="Text Box 4">
          <a:extLst>
            <a:ext uri="{FF2B5EF4-FFF2-40B4-BE49-F238E27FC236}">
              <a16:creationId xmlns:a16="http://schemas.microsoft.com/office/drawing/2014/main" id="{00000000-0008-0000-0600-0000A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7" name="Text Box 5">
          <a:extLst>
            <a:ext uri="{FF2B5EF4-FFF2-40B4-BE49-F238E27FC236}">
              <a16:creationId xmlns:a16="http://schemas.microsoft.com/office/drawing/2014/main" id="{00000000-0008-0000-0600-0000A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8" name="Text Box 14">
          <a:extLst>
            <a:ext uri="{FF2B5EF4-FFF2-40B4-BE49-F238E27FC236}">
              <a16:creationId xmlns:a16="http://schemas.microsoft.com/office/drawing/2014/main" id="{00000000-0008-0000-0600-0000A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9" name="Text Box 15">
          <a:extLst>
            <a:ext uri="{FF2B5EF4-FFF2-40B4-BE49-F238E27FC236}">
              <a16:creationId xmlns:a16="http://schemas.microsoft.com/office/drawing/2014/main" id="{00000000-0008-0000-0600-0000A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0" name="Text Box 4">
          <a:extLst>
            <a:ext uri="{FF2B5EF4-FFF2-40B4-BE49-F238E27FC236}">
              <a16:creationId xmlns:a16="http://schemas.microsoft.com/office/drawing/2014/main" id="{00000000-0008-0000-0600-0000A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1" name="Text Box 5">
          <a:extLst>
            <a:ext uri="{FF2B5EF4-FFF2-40B4-BE49-F238E27FC236}">
              <a16:creationId xmlns:a16="http://schemas.microsoft.com/office/drawing/2014/main" id="{00000000-0008-0000-0600-0000A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2" name="Text Box 14">
          <a:extLst>
            <a:ext uri="{FF2B5EF4-FFF2-40B4-BE49-F238E27FC236}">
              <a16:creationId xmlns:a16="http://schemas.microsoft.com/office/drawing/2014/main" id="{00000000-0008-0000-0600-0000A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3" name="Text Box 15">
          <a:extLst>
            <a:ext uri="{FF2B5EF4-FFF2-40B4-BE49-F238E27FC236}">
              <a16:creationId xmlns:a16="http://schemas.microsoft.com/office/drawing/2014/main" id="{00000000-0008-0000-0600-0000A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4" name="Text Box 4">
          <a:extLst>
            <a:ext uri="{FF2B5EF4-FFF2-40B4-BE49-F238E27FC236}">
              <a16:creationId xmlns:a16="http://schemas.microsoft.com/office/drawing/2014/main" id="{00000000-0008-0000-0600-0000A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5" name="Text Box 5">
          <a:extLst>
            <a:ext uri="{FF2B5EF4-FFF2-40B4-BE49-F238E27FC236}">
              <a16:creationId xmlns:a16="http://schemas.microsoft.com/office/drawing/2014/main" id="{00000000-0008-0000-0600-0000A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6" name="Text Box 14">
          <a:extLst>
            <a:ext uri="{FF2B5EF4-FFF2-40B4-BE49-F238E27FC236}">
              <a16:creationId xmlns:a16="http://schemas.microsoft.com/office/drawing/2014/main" id="{00000000-0008-0000-0600-0000B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7" name="Text Box 15">
          <a:extLst>
            <a:ext uri="{FF2B5EF4-FFF2-40B4-BE49-F238E27FC236}">
              <a16:creationId xmlns:a16="http://schemas.microsoft.com/office/drawing/2014/main" id="{00000000-0008-0000-0600-0000B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8" name="Text Box 4">
          <a:extLst>
            <a:ext uri="{FF2B5EF4-FFF2-40B4-BE49-F238E27FC236}">
              <a16:creationId xmlns:a16="http://schemas.microsoft.com/office/drawing/2014/main" id="{00000000-0008-0000-0600-0000B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9" name="Text Box 5">
          <a:extLst>
            <a:ext uri="{FF2B5EF4-FFF2-40B4-BE49-F238E27FC236}">
              <a16:creationId xmlns:a16="http://schemas.microsoft.com/office/drawing/2014/main" id="{00000000-0008-0000-0600-0000B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0" name="Text Box 14">
          <a:extLst>
            <a:ext uri="{FF2B5EF4-FFF2-40B4-BE49-F238E27FC236}">
              <a16:creationId xmlns:a16="http://schemas.microsoft.com/office/drawing/2014/main" id="{00000000-0008-0000-0600-0000B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1" name="Text Box 15">
          <a:extLst>
            <a:ext uri="{FF2B5EF4-FFF2-40B4-BE49-F238E27FC236}">
              <a16:creationId xmlns:a16="http://schemas.microsoft.com/office/drawing/2014/main" id="{00000000-0008-0000-0600-0000B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2" name="Text Box 4">
          <a:extLst>
            <a:ext uri="{FF2B5EF4-FFF2-40B4-BE49-F238E27FC236}">
              <a16:creationId xmlns:a16="http://schemas.microsoft.com/office/drawing/2014/main" id="{00000000-0008-0000-0600-0000B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3" name="Text Box 5">
          <a:extLst>
            <a:ext uri="{FF2B5EF4-FFF2-40B4-BE49-F238E27FC236}">
              <a16:creationId xmlns:a16="http://schemas.microsoft.com/office/drawing/2014/main" id="{00000000-0008-0000-0600-0000B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4" name="Text Box 14">
          <a:extLst>
            <a:ext uri="{FF2B5EF4-FFF2-40B4-BE49-F238E27FC236}">
              <a16:creationId xmlns:a16="http://schemas.microsoft.com/office/drawing/2014/main" id="{00000000-0008-0000-0600-0000B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5" name="Text Box 15">
          <a:extLst>
            <a:ext uri="{FF2B5EF4-FFF2-40B4-BE49-F238E27FC236}">
              <a16:creationId xmlns:a16="http://schemas.microsoft.com/office/drawing/2014/main" id="{00000000-0008-0000-0600-0000B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6" name="Text Box 4">
          <a:extLst>
            <a:ext uri="{FF2B5EF4-FFF2-40B4-BE49-F238E27FC236}">
              <a16:creationId xmlns:a16="http://schemas.microsoft.com/office/drawing/2014/main" id="{00000000-0008-0000-0600-0000B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7" name="Text Box 5">
          <a:extLst>
            <a:ext uri="{FF2B5EF4-FFF2-40B4-BE49-F238E27FC236}">
              <a16:creationId xmlns:a16="http://schemas.microsoft.com/office/drawing/2014/main" id="{00000000-0008-0000-0600-0000B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8" name="Text Box 14">
          <a:extLst>
            <a:ext uri="{FF2B5EF4-FFF2-40B4-BE49-F238E27FC236}">
              <a16:creationId xmlns:a16="http://schemas.microsoft.com/office/drawing/2014/main" id="{00000000-0008-0000-0600-0000B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9" name="Text Box 15">
          <a:extLst>
            <a:ext uri="{FF2B5EF4-FFF2-40B4-BE49-F238E27FC236}">
              <a16:creationId xmlns:a16="http://schemas.microsoft.com/office/drawing/2014/main" id="{00000000-0008-0000-0600-0000B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90" name="Text Box 4">
          <a:extLst>
            <a:ext uri="{FF2B5EF4-FFF2-40B4-BE49-F238E27FC236}">
              <a16:creationId xmlns:a16="http://schemas.microsoft.com/office/drawing/2014/main" id="{00000000-0008-0000-0600-0000B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91" name="Text Box 5">
          <a:extLst>
            <a:ext uri="{FF2B5EF4-FFF2-40B4-BE49-F238E27FC236}">
              <a16:creationId xmlns:a16="http://schemas.microsoft.com/office/drawing/2014/main" id="{00000000-0008-0000-0600-0000B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92" name="Text Box 14">
          <a:extLst>
            <a:ext uri="{FF2B5EF4-FFF2-40B4-BE49-F238E27FC236}">
              <a16:creationId xmlns:a16="http://schemas.microsoft.com/office/drawing/2014/main" id="{00000000-0008-0000-0600-0000C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93" name="Text Box 15">
          <a:extLst>
            <a:ext uri="{FF2B5EF4-FFF2-40B4-BE49-F238E27FC236}">
              <a16:creationId xmlns:a16="http://schemas.microsoft.com/office/drawing/2014/main" id="{00000000-0008-0000-0600-0000C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94" name="Text Box 4">
          <a:extLst>
            <a:ext uri="{FF2B5EF4-FFF2-40B4-BE49-F238E27FC236}">
              <a16:creationId xmlns:a16="http://schemas.microsoft.com/office/drawing/2014/main" id="{00000000-0008-0000-0600-0000C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95" name="Text Box 5">
          <a:extLst>
            <a:ext uri="{FF2B5EF4-FFF2-40B4-BE49-F238E27FC236}">
              <a16:creationId xmlns:a16="http://schemas.microsoft.com/office/drawing/2014/main" id="{00000000-0008-0000-0600-0000C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96" name="Text Box 14">
          <a:extLst>
            <a:ext uri="{FF2B5EF4-FFF2-40B4-BE49-F238E27FC236}">
              <a16:creationId xmlns:a16="http://schemas.microsoft.com/office/drawing/2014/main" id="{00000000-0008-0000-0600-0000C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97" name="Text Box 15">
          <a:extLst>
            <a:ext uri="{FF2B5EF4-FFF2-40B4-BE49-F238E27FC236}">
              <a16:creationId xmlns:a16="http://schemas.microsoft.com/office/drawing/2014/main" id="{00000000-0008-0000-0600-0000C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98" name="Text Box 4">
          <a:extLst>
            <a:ext uri="{FF2B5EF4-FFF2-40B4-BE49-F238E27FC236}">
              <a16:creationId xmlns:a16="http://schemas.microsoft.com/office/drawing/2014/main" id="{00000000-0008-0000-0600-0000C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99" name="Text Box 5">
          <a:extLst>
            <a:ext uri="{FF2B5EF4-FFF2-40B4-BE49-F238E27FC236}">
              <a16:creationId xmlns:a16="http://schemas.microsoft.com/office/drawing/2014/main" id="{00000000-0008-0000-0600-0000C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00" name="Text Box 14">
          <a:extLst>
            <a:ext uri="{FF2B5EF4-FFF2-40B4-BE49-F238E27FC236}">
              <a16:creationId xmlns:a16="http://schemas.microsoft.com/office/drawing/2014/main" id="{00000000-0008-0000-0600-0000C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01" name="Text Box 15">
          <a:extLst>
            <a:ext uri="{FF2B5EF4-FFF2-40B4-BE49-F238E27FC236}">
              <a16:creationId xmlns:a16="http://schemas.microsoft.com/office/drawing/2014/main" id="{00000000-0008-0000-0600-0000C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02" name="Text Box 4">
          <a:extLst>
            <a:ext uri="{FF2B5EF4-FFF2-40B4-BE49-F238E27FC236}">
              <a16:creationId xmlns:a16="http://schemas.microsoft.com/office/drawing/2014/main" id="{00000000-0008-0000-0600-0000C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03" name="Text Box 5">
          <a:extLst>
            <a:ext uri="{FF2B5EF4-FFF2-40B4-BE49-F238E27FC236}">
              <a16:creationId xmlns:a16="http://schemas.microsoft.com/office/drawing/2014/main" id="{00000000-0008-0000-0600-0000C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04" name="Text Box 14">
          <a:extLst>
            <a:ext uri="{FF2B5EF4-FFF2-40B4-BE49-F238E27FC236}">
              <a16:creationId xmlns:a16="http://schemas.microsoft.com/office/drawing/2014/main" id="{00000000-0008-0000-0600-0000C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05" name="Text Box 15">
          <a:extLst>
            <a:ext uri="{FF2B5EF4-FFF2-40B4-BE49-F238E27FC236}">
              <a16:creationId xmlns:a16="http://schemas.microsoft.com/office/drawing/2014/main" id="{00000000-0008-0000-0600-0000C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06" name="Text Box 4">
          <a:extLst>
            <a:ext uri="{FF2B5EF4-FFF2-40B4-BE49-F238E27FC236}">
              <a16:creationId xmlns:a16="http://schemas.microsoft.com/office/drawing/2014/main" id="{00000000-0008-0000-0600-0000C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07" name="Text Box 5">
          <a:extLst>
            <a:ext uri="{FF2B5EF4-FFF2-40B4-BE49-F238E27FC236}">
              <a16:creationId xmlns:a16="http://schemas.microsoft.com/office/drawing/2014/main" id="{00000000-0008-0000-0600-0000C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08" name="Text Box 14">
          <a:extLst>
            <a:ext uri="{FF2B5EF4-FFF2-40B4-BE49-F238E27FC236}">
              <a16:creationId xmlns:a16="http://schemas.microsoft.com/office/drawing/2014/main" id="{00000000-0008-0000-0600-0000D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09" name="Text Box 15">
          <a:extLst>
            <a:ext uri="{FF2B5EF4-FFF2-40B4-BE49-F238E27FC236}">
              <a16:creationId xmlns:a16="http://schemas.microsoft.com/office/drawing/2014/main" id="{00000000-0008-0000-0600-0000D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10" name="Text Box 4">
          <a:extLst>
            <a:ext uri="{FF2B5EF4-FFF2-40B4-BE49-F238E27FC236}">
              <a16:creationId xmlns:a16="http://schemas.microsoft.com/office/drawing/2014/main" id="{00000000-0008-0000-0600-0000D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11" name="Text Box 5">
          <a:extLst>
            <a:ext uri="{FF2B5EF4-FFF2-40B4-BE49-F238E27FC236}">
              <a16:creationId xmlns:a16="http://schemas.microsoft.com/office/drawing/2014/main" id="{00000000-0008-0000-0600-0000D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12" name="Text Box 14">
          <a:extLst>
            <a:ext uri="{FF2B5EF4-FFF2-40B4-BE49-F238E27FC236}">
              <a16:creationId xmlns:a16="http://schemas.microsoft.com/office/drawing/2014/main" id="{00000000-0008-0000-0600-0000D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13" name="Text Box 15">
          <a:extLst>
            <a:ext uri="{FF2B5EF4-FFF2-40B4-BE49-F238E27FC236}">
              <a16:creationId xmlns:a16="http://schemas.microsoft.com/office/drawing/2014/main" id="{00000000-0008-0000-0600-0000D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14" name="Text Box 4">
          <a:extLst>
            <a:ext uri="{FF2B5EF4-FFF2-40B4-BE49-F238E27FC236}">
              <a16:creationId xmlns:a16="http://schemas.microsoft.com/office/drawing/2014/main" id="{00000000-0008-0000-0600-0000D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15" name="Text Box 5">
          <a:extLst>
            <a:ext uri="{FF2B5EF4-FFF2-40B4-BE49-F238E27FC236}">
              <a16:creationId xmlns:a16="http://schemas.microsoft.com/office/drawing/2014/main" id="{00000000-0008-0000-0600-0000D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16" name="Text Box 14">
          <a:extLst>
            <a:ext uri="{FF2B5EF4-FFF2-40B4-BE49-F238E27FC236}">
              <a16:creationId xmlns:a16="http://schemas.microsoft.com/office/drawing/2014/main" id="{00000000-0008-0000-0600-0000D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17" name="Text Box 15">
          <a:extLst>
            <a:ext uri="{FF2B5EF4-FFF2-40B4-BE49-F238E27FC236}">
              <a16:creationId xmlns:a16="http://schemas.microsoft.com/office/drawing/2014/main" id="{00000000-0008-0000-0600-0000D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18" name="Text Box 4">
          <a:extLst>
            <a:ext uri="{FF2B5EF4-FFF2-40B4-BE49-F238E27FC236}">
              <a16:creationId xmlns:a16="http://schemas.microsoft.com/office/drawing/2014/main" id="{00000000-0008-0000-0600-0000D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19" name="Text Box 5">
          <a:extLst>
            <a:ext uri="{FF2B5EF4-FFF2-40B4-BE49-F238E27FC236}">
              <a16:creationId xmlns:a16="http://schemas.microsoft.com/office/drawing/2014/main" id="{00000000-0008-0000-0600-0000D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20" name="Text Box 14">
          <a:extLst>
            <a:ext uri="{FF2B5EF4-FFF2-40B4-BE49-F238E27FC236}">
              <a16:creationId xmlns:a16="http://schemas.microsoft.com/office/drawing/2014/main" id="{00000000-0008-0000-0600-0000D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21" name="Text Box 15">
          <a:extLst>
            <a:ext uri="{FF2B5EF4-FFF2-40B4-BE49-F238E27FC236}">
              <a16:creationId xmlns:a16="http://schemas.microsoft.com/office/drawing/2014/main" id="{00000000-0008-0000-0600-0000D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22" name="Text Box 4">
          <a:extLst>
            <a:ext uri="{FF2B5EF4-FFF2-40B4-BE49-F238E27FC236}">
              <a16:creationId xmlns:a16="http://schemas.microsoft.com/office/drawing/2014/main" id="{00000000-0008-0000-0600-0000D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23" name="Text Box 5">
          <a:extLst>
            <a:ext uri="{FF2B5EF4-FFF2-40B4-BE49-F238E27FC236}">
              <a16:creationId xmlns:a16="http://schemas.microsoft.com/office/drawing/2014/main" id="{00000000-0008-0000-0600-0000D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24" name="Text Box 14">
          <a:extLst>
            <a:ext uri="{FF2B5EF4-FFF2-40B4-BE49-F238E27FC236}">
              <a16:creationId xmlns:a16="http://schemas.microsoft.com/office/drawing/2014/main" id="{00000000-0008-0000-0600-0000E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25" name="Text Box 15">
          <a:extLst>
            <a:ext uri="{FF2B5EF4-FFF2-40B4-BE49-F238E27FC236}">
              <a16:creationId xmlns:a16="http://schemas.microsoft.com/office/drawing/2014/main" id="{00000000-0008-0000-0600-0000E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26" name="Text Box 4">
          <a:extLst>
            <a:ext uri="{FF2B5EF4-FFF2-40B4-BE49-F238E27FC236}">
              <a16:creationId xmlns:a16="http://schemas.microsoft.com/office/drawing/2014/main" id="{00000000-0008-0000-0600-0000E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27" name="Text Box 5">
          <a:extLst>
            <a:ext uri="{FF2B5EF4-FFF2-40B4-BE49-F238E27FC236}">
              <a16:creationId xmlns:a16="http://schemas.microsoft.com/office/drawing/2014/main" id="{00000000-0008-0000-0600-0000E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28" name="Text Box 14">
          <a:extLst>
            <a:ext uri="{FF2B5EF4-FFF2-40B4-BE49-F238E27FC236}">
              <a16:creationId xmlns:a16="http://schemas.microsoft.com/office/drawing/2014/main" id="{00000000-0008-0000-0600-0000E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29" name="Text Box 15">
          <a:extLst>
            <a:ext uri="{FF2B5EF4-FFF2-40B4-BE49-F238E27FC236}">
              <a16:creationId xmlns:a16="http://schemas.microsoft.com/office/drawing/2014/main" id="{00000000-0008-0000-0600-0000E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30" name="Text Box 4">
          <a:extLst>
            <a:ext uri="{FF2B5EF4-FFF2-40B4-BE49-F238E27FC236}">
              <a16:creationId xmlns:a16="http://schemas.microsoft.com/office/drawing/2014/main" id="{00000000-0008-0000-0600-0000E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31" name="Text Box 5">
          <a:extLst>
            <a:ext uri="{FF2B5EF4-FFF2-40B4-BE49-F238E27FC236}">
              <a16:creationId xmlns:a16="http://schemas.microsoft.com/office/drawing/2014/main" id="{00000000-0008-0000-0600-0000E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32" name="Text Box 14">
          <a:extLst>
            <a:ext uri="{FF2B5EF4-FFF2-40B4-BE49-F238E27FC236}">
              <a16:creationId xmlns:a16="http://schemas.microsoft.com/office/drawing/2014/main" id="{00000000-0008-0000-0600-0000E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33" name="Text Box 15">
          <a:extLst>
            <a:ext uri="{FF2B5EF4-FFF2-40B4-BE49-F238E27FC236}">
              <a16:creationId xmlns:a16="http://schemas.microsoft.com/office/drawing/2014/main" id="{00000000-0008-0000-0600-0000E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34" name="Text Box 4">
          <a:extLst>
            <a:ext uri="{FF2B5EF4-FFF2-40B4-BE49-F238E27FC236}">
              <a16:creationId xmlns:a16="http://schemas.microsoft.com/office/drawing/2014/main" id="{00000000-0008-0000-0600-0000E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35" name="Text Box 5">
          <a:extLst>
            <a:ext uri="{FF2B5EF4-FFF2-40B4-BE49-F238E27FC236}">
              <a16:creationId xmlns:a16="http://schemas.microsoft.com/office/drawing/2014/main" id="{00000000-0008-0000-0600-0000E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36" name="Text Box 14">
          <a:extLst>
            <a:ext uri="{FF2B5EF4-FFF2-40B4-BE49-F238E27FC236}">
              <a16:creationId xmlns:a16="http://schemas.microsoft.com/office/drawing/2014/main" id="{00000000-0008-0000-0600-0000E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37" name="Text Box 15">
          <a:extLst>
            <a:ext uri="{FF2B5EF4-FFF2-40B4-BE49-F238E27FC236}">
              <a16:creationId xmlns:a16="http://schemas.microsoft.com/office/drawing/2014/main" id="{00000000-0008-0000-0600-0000E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38" name="Text Box 4">
          <a:extLst>
            <a:ext uri="{FF2B5EF4-FFF2-40B4-BE49-F238E27FC236}">
              <a16:creationId xmlns:a16="http://schemas.microsoft.com/office/drawing/2014/main" id="{00000000-0008-0000-0600-0000E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39" name="Text Box 5">
          <a:extLst>
            <a:ext uri="{FF2B5EF4-FFF2-40B4-BE49-F238E27FC236}">
              <a16:creationId xmlns:a16="http://schemas.microsoft.com/office/drawing/2014/main" id="{00000000-0008-0000-0600-0000E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40" name="Text Box 14">
          <a:extLst>
            <a:ext uri="{FF2B5EF4-FFF2-40B4-BE49-F238E27FC236}">
              <a16:creationId xmlns:a16="http://schemas.microsoft.com/office/drawing/2014/main" id="{00000000-0008-0000-0600-0000F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41" name="Text Box 15">
          <a:extLst>
            <a:ext uri="{FF2B5EF4-FFF2-40B4-BE49-F238E27FC236}">
              <a16:creationId xmlns:a16="http://schemas.microsoft.com/office/drawing/2014/main" id="{00000000-0008-0000-0600-0000F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42" name="Text Box 4">
          <a:extLst>
            <a:ext uri="{FF2B5EF4-FFF2-40B4-BE49-F238E27FC236}">
              <a16:creationId xmlns:a16="http://schemas.microsoft.com/office/drawing/2014/main" id="{00000000-0008-0000-0600-0000F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43" name="Text Box 5">
          <a:extLst>
            <a:ext uri="{FF2B5EF4-FFF2-40B4-BE49-F238E27FC236}">
              <a16:creationId xmlns:a16="http://schemas.microsoft.com/office/drawing/2014/main" id="{00000000-0008-0000-0600-0000F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44" name="Text Box 14">
          <a:extLst>
            <a:ext uri="{FF2B5EF4-FFF2-40B4-BE49-F238E27FC236}">
              <a16:creationId xmlns:a16="http://schemas.microsoft.com/office/drawing/2014/main" id="{00000000-0008-0000-0600-0000F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45" name="Text Box 15">
          <a:extLst>
            <a:ext uri="{FF2B5EF4-FFF2-40B4-BE49-F238E27FC236}">
              <a16:creationId xmlns:a16="http://schemas.microsoft.com/office/drawing/2014/main" id="{00000000-0008-0000-0600-0000F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46" name="Text Box 4">
          <a:extLst>
            <a:ext uri="{FF2B5EF4-FFF2-40B4-BE49-F238E27FC236}">
              <a16:creationId xmlns:a16="http://schemas.microsoft.com/office/drawing/2014/main" id="{00000000-0008-0000-0600-0000F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47" name="Text Box 5">
          <a:extLst>
            <a:ext uri="{FF2B5EF4-FFF2-40B4-BE49-F238E27FC236}">
              <a16:creationId xmlns:a16="http://schemas.microsoft.com/office/drawing/2014/main" id="{00000000-0008-0000-0600-0000F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48" name="Text Box 14">
          <a:extLst>
            <a:ext uri="{FF2B5EF4-FFF2-40B4-BE49-F238E27FC236}">
              <a16:creationId xmlns:a16="http://schemas.microsoft.com/office/drawing/2014/main" id="{00000000-0008-0000-0600-0000F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49" name="Text Box 15">
          <a:extLst>
            <a:ext uri="{FF2B5EF4-FFF2-40B4-BE49-F238E27FC236}">
              <a16:creationId xmlns:a16="http://schemas.microsoft.com/office/drawing/2014/main" id="{00000000-0008-0000-0600-0000F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50" name="Text Box 4">
          <a:extLst>
            <a:ext uri="{FF2B5EF4-FFF2-40B4-BE49-F238E27FC236}">
              <a16:creationId xmlns:a16="http://schemas.microsoft.com/office/drawing/2014/main" id="{00000000-0008-0000-0600-0000F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51" name="Text Box 5">
          <a:extLst>
            <a:ext uri="{FF2B5EF4-FFF2-40B4-BE49-F238E27FC236}">
              <a16:creationId xmlns:a16="http://schemas.microsoft.com/office/drawing/2014/main" id="{00000000-0008-0000-0600-0000F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52" name="Text Box 14">
          <a:extLst>
            <a:ext uri="{FF2B5EF4-FFF2-40B4-BE49-F238E27FC236}">
              <a16:creationId xmlns:a16="http://schemas.microsoft.com/office/drawing/2014/main" id="{00000000-0008-0000-0600-0000F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53" name="Text Box 15">
          <a:extLst>
            <a:ext uri="{FF2B5EF4-FFF2-40B4-BE49-F238E27FC236}">
              <a16:creationId xmlns:a16="http://schemas.microsoft.com/office/drawing/2014/main" id="{00000000-0008-0000-0600-0000F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54" name="Text Box 4">
          <a:extLst>
            <a:ext uri="{FF2B5EF4-FFF2-40B4-BE49-F238E27FC236}">
              <a16:creationId xmlns:a16="http://schemas.microsoft.com/office/drawing/2014/main" id="{00000000-0008-0000-0600-0000F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55" name="Text Box 5">
          <a:extLst>
            <a:ext uri="{FF2B5EF4-FFF2-40B4-BE49-F238E27FC236}">
              <a16:creationId xmlns:a16="http://schemas.microsoft.com/office/drawing/2014/main" id="{00000000-0008-0000-0600-0000F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56" name="Text Box 14">
          <a:extLst>
            <a:ext uri="{FF2B5EF4-FFF2-40B4-BE49-F238E27FC236}">
              <a16:creationId xmlns:a16="http://schemas.microsoft.com/office/drawing/2014/main" id="{00000000-0008-0000-0600-00000001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57" name="Text Box 15">
          <a:extLst>
            <a:ext uri="{FF2B5EF4-FFF2-40B4-BE49-F238E27FC236}">
              <a16:creationId xmlns:a16="http://schemas.microsoft.com/office/drawing/2014/main" id="{00000000-0008-0000-0600-00000101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58" name="Text Box 4">
          <a:extLst>
            <a:ext uri="{FF2B5EF4-FFF2-40B4-BE49-F238E27FC236}">
              <a16:creationId xmlns:a16="http://schemas.microsoft.com/office/drawing/2014/main" id="{00000000-0008-0000-0600-000002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59" name="Text Box 5">
          <a:extLst>
            <a:ext uri="{FF2B5EF4-FFF2-40B4-BE49-F238E27FC236}">
              <a16:creationId xmlns:a16="http://schemas.microsoft.com/office/drawing/2014/main" id="{00000000-0008-0000-0600-000003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60" name="Text Box 14">
          <a:extLst>
            <a:ext uri="{FF2B5EF4-FFF2-40B4-BE49-F238E27FC236}">
              <a16:creationId xmlns:a16="http://schemas.microsoft.com/office/drawing/2014/main" id="{00000000-0008-0000-0600-000004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61" name="Text Box 15">
          <a:extLst>
            <a:ext uri="{FF2B5EF4-FFF2-40B4-BE49-F238E27FC236}">
              <a16:creationId xmlns:a16="http://schemas.microsoft.com/office/drawing/2014/main" id="{00000000-0008-0000-0600-000005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62" name="Text Box 4">
          <a:extLst>
            <a:ext uri="{FF2B5EF4-FFF2-40B4-BE49-F238E27FC236}">
              <a16:creationId xmlns:a16="http://schemas.microsoft.com/office/drawing/2014/main" id="{00000000-0008-0000-0600-000006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63" name="Text Box 5">
          <a:extLst>
            <a:ext uri="{FF2B5EF4-FFF2-40B4-BE49-F238E27FC236}">
              <a16:creationId xmlns:a16="http://schemas.microsoft.com/office/drawing/2014/main" id="{00000000-0008-0000-0600-000007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64" name="Text Box 14">
          <a:extLst>
            <a:ext uri="{FF2B5EF4-FFF2-40B4-BE49-F238E27FC236}">
              <a16:creationId xmlns:a16="http://schemas.microsoft.com/office/drawing/2014/main" id="{00000000-0008-0000-0600-000008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65" name="Text Box 15">
          <a:extLst>
            <a:ext uri="{FF2B5EF4-FFF2-40B4-BE49-F238E27FC236}">
              <a16:creationId xmlns:a16="http://schemas.microsoft.com/office/drawing/2014/main" id="{00000000-0008-0000-0600-000009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66" name="Text Box 4">
          <a:extLst>
            <a:ext uri="{FF2B5EF4-FFF2-40B4-BE49-F238E27FC236}">
              <a16:creationId xmlns:a16="http://schemas.microsoft.com/office/drawing/2014/main" id="{00000000-0008-0000-0600-00000A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67" name="Text Box 5">
          <a:extLst>
            <a:ext uri="{FF2B5EF4-FFF2-40B4-BE49-F238E27FC236}">
              <a16:creationId xmlns:a16="http://schemas.microsoft.com/office/drawing/2014/main" id="{00000000-0008-0000-0600-00000B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68" name="Text Box 14">
          <a:extLst>
            <a:ext uri="{FF2B5EF4-FFF2-40B4-BE49-F238E27FC236}">
              <a16:creationId xmlns:a16="http://schemas.microsoft.com/office/drawing/2014/main" id="{00000000-0008-0000-0600-00000C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69" name="Text Box 15">
          <a:extLst>
            <a:ext uri="{FF2B5EF4-FFF2-40B4-BE49-F238E27FC236}">
              <a16:creationId xmlns:a16="http://schemas.microsoft.com/office/drawing/2014/main" id="{00000000-0008-0000-0600-00000D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70" name="Text Box 4">
          <a:extLst>
            <a:ext uri="{FF2B5EF4-FFF2-40B4-BE49-F238E27FC236}">
              <a16:creationId xmlns:a16="http://schemas.microsoft.com/office/drawing/2014/main" id="{00000000-0008-0000-0600-00000E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71" name="Text Box 5">
          <a:extLst>
            <a:ext uri="{FF2B5EF4-FFF2-40B4-BE49-F238E27FC236}">
              <a16:creationId xmlns:a16="http://schemas.microsoft.com/office/drawing/2014/main" id="{00000000-0008-0000-0600-00000F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72" name="Text Box 14">
          <a:extLst>
            <a:ext uri="{FF2B5EF4-FFF2-40B4-BE49-F238E27FC236}">
              <a16:creationId xmlns:a16="http://schemas.microsoft.com/office/drawing/2014/main" id="{00000000-0008-0000-0600-000010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73" name="Text Box 15">
          <a:extLst>
            <a:ext uri="{FF2B5EF4-FFF2-40B4-BE49-F238E27FC236}">
              <a16:creationId xmlns:a16="http://schemas.microsoft.com/office/drawing/2014/main" id="{00000000-0008-0000-0600-000011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74" name="Text Box 4">
          <a:extLst>
            <a:ext uri="{FF2B5EF4-FFF2-40B4-BE49-F238E27FC236}">
              <a16:creationId xmlns:a16="http://schemas.microsoft.com/office/drawing/2014/main" id="{00000000-0008-0000-0600-000012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75" name="Text Box 5">
          <a:extLst>
            <a:ext uri="{FF2B5EF4-FFF2-40B4-BE49-F238E27FC236}">
              <a16:creationId xmlns:a16="http://schemas.microsoft.com/office/drawing/2014/main" id="{00000000-0008-0000-0600-000013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76" name="Text Box 14">
          <a:extLst>
            <a:ext uri="{FF2B5EF4-FFF2-40B4-BE49-F238E27FC236}">
              <a16:creationId xmlns:a16="http://schemas.microsoft.com/office/drawing/2014/main" id="{00000000-0008-0000-0600-000014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77" name="Text Box 15">
          <a:extLst>
            <a:ext uri="{FF2B5EF4-FFF2-40B4-BE49-F238E27FC236}">
              <a16:creationId xmlns:a16="http://schemas.microsoft.com/office/drawing/2014/main" id="{00000000-0008-0000-0600-000015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78" name="Text Box 4">
          <a:extLst>
            <a:ext uri="{FF2B5EF4-FFF2-40B4-BE49-F238E27FC236}">
              <a16:creationId xmlns:a16="http://schemas.microsoft.com/office/drawing/2014/main" id="{00000000-0008-0000-0600-000016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79" name="Text Box 5">
          <a:extLst>
            <a:ext uri="{FF2B5EF4-FFF2-40B4-BE49-F238E27FC236}">
              <a16:creationId xmlns:a16="http://schemas.microsoft.com/office/drawing/2014/main" id="{00000000-0008-0000-0600-000017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80" name="Text Box 14">
          <a:extLst>
            <a:ext uri="{FF2B5EF4-FFF2-40B4-BE49-F238E27FC236}">
              <a16:creationId xmlns:a16="http://schemas.microsoft.com/office/drawing/2014/main" id="{00000000-0008-0000-0600-000018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81" name="Text Box 15">
          <a:extLst>
            <a:ext uri="{FF2B5EF4-FFF2-40B4-BE49-F238E27FC236}">
              <a16:creationId xmlns:a16="http://schemas.microsoft.com/office/drawing/2014/main" id="{00000000-0008-0000-0600-000019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82" name="Text Box 4">
          <a:extLst>
            <a:ext uri="{FF2B5EF4-FFF2-40B4-BE49-F238E27FC236}">
              <a16:creationId xmlns:a16="http://schemas.microsoft.com/office/drawing/2014/main" id="{00000000-0008-0000-0600-00001A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83" name="Text Box 5">
          <a:extLst>
            <a:ext uri="{FF2B5EF4-FFF2-40B4-BE49-F238E27FC236}">
              <a16:creationId xmlns:a16="http://schemas.microsoft.com/office/drawing/2014/main" id="{00000000-0008-0000-0600-00001B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84" name="Text Box 14">
          <a:extLst>
            <a:ext uri="{FF2B5EF4-FFF2-40B4-BE49-F238E27FC236}">
              <a16:creationId xmlns:a16="http://schemas.microsoft.com/office/drawing/2014/main" id="{00000000-0008-0000-0600-00001C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85" name="Text Box 15">
          <a:extLst>
            <a:ext uri="{FF2B5EF4-FFF2-40B4-BE49-F238E27FC236}">
              <a16:creationId xmlns:a16="http://schemas.microsoft.com/office/drawing/2014/main" id="{00000000-0008-0000-0600-00001D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86" name="Text Box 4">
          <a:extLst>
            <a:ext uri="{FF2B5EF4-FFF2-40B4-BE49-F238E27FC236}">
              <a16:creationId xmlns:a16="http://schemas.microsoft.com/office/drawing/2014/main" id="{00000000-0008-0000-0600-00001E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87" name="Text Box 5">
          <a:extLst>
            <a:ext uri="{FF2B5EF4-FFF2-40B4-BE49-F238E27FC236}">
              <a16:creationId xmlns:a16="http://schemas.microsoft.com/office/drawing/2014/main" id="{00000000-0008-0000-0600-00001F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88" name="Text Box 14">
          <a:extLst>
            <a:ext uri="{FF2B5EF4-FFF2-40B4-BE49-F238E27FC236}">
              <a16:creationId xmlns:a16="http://schemas.microsoft.com/office/drawing/2014/main" id="{00000000-0008-0000-0600-000020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89" name="Text Box 15">
          <a:extLst>
            <a:ext uri="{FF2B5EF4-FFF2-40B4-BE49-F238E27FC236}">
              <a16:creationId xmlns:a16="http://schemas.microsoft.com/office/drawing/2014/main" id="{00000000-0008-0000-0600-000021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90" name="Text Box 4">
          <a:extLst>
            <a:ext uri="{FF2B5EF4-FFF2-40B4-BE49-F238E27FC236}">
              <a16:creationId xmlns:a16="http://schemas.microsoft.com/office/drawing/2014/main" id="{00000000-0008-0000-0600-000022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91" name="Text Box 5">
          <a:extLst>
            <a:ext uri="{FF2B5EF4-FFF2-40B4-BE49-F238E27FC236}">
              <a16:creationId xmlns:a16="http://schemas.microsoft.com/office/drawing/2014/main" id="{00000000-0008-0000-0600-000023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92" name="Text Box 14">
          <a:extLst>
            <a:ext uri="{FF2B5EF4-FFF2-40B4-BE49-F238E27FC236}">
              <a16:creationId xmlns:a16="http://schemas.microsoft.com/office/drawing/2014/main" id="{00000000-0008-0000-0600-000024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93" name="Text Box 15">
          <a:extLst>
            <a:ext uri="{FF2B5EF4-FFF2-40B4-BE49-F238E27FC236}">
              <a16:creationId xmlns:a16="http://schemas.microsoft.com/office/drawing/2014/main" id="{00000000-0008-0000-0600-000025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94" name="Text Box 4">
          <a:extLst>
            <a:ext uri="{FF2B5EF4-FFF2-40B4-BE49-F238E27FC236}">
              <a16:creationId xmlns:a16="http://schemas.microsoft.com/office/drawing/2014/main" id="{00000000-0008-0000-0600-000026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95" name="Text Box 5">
          <a:extLst>
            <a:ext uri="{FF2B5EF4-FFF2-40B4-BE49-F238E27FC236}">
              <a16:creationId xmlns:a16="http://schemas.microsoft.com/office/drawing/2014/main" id="{00000000-0008-0000-0600-000027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96" name="Text Box 14">
          <a:extLst>
            <a:ext uri="{FF2B5EF4-FFF2-40B4-BE49-F238E27FC236}">
              <a16:creationId xmlns:a16="http://schemas.microsoft.com/office/drawing/2014/main" id="{00000000-0008-0000-0600-000028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97" name="Text Box 15">
          <a:extLst>
            <a:ext uri="{FF2B5EF4-FFF2-40B4-BE49-F238E27FC236}">
              <a16:creationId xmlns:a16="http://schemas.microsoft.com/office/drawing/2014/main" id="{00000000-0008-0000-0600-000029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98" name="Text Box 4">
          <a:extLst>
            <a:ext uri="{FF2B5EF4-FFF2-40B4-BE49-F238E27FC236}">
              <a16:creationId xmlns:a16="http://schemas.microsoft.com/office/drawing/2014/main" id="{00000000-0008-0000-0600-00002A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99" name="Text Box 5">
          <a:extLst>
            <a:ext uri="{FF2B5EF4-FFF2-40B4-BE49-F238E27FC236}">
              <a16:creationId xmlns:a16="http://schemas.microsoft.com/office/drawing/2014/main" id="{00000000-0008-0000-0600-00002B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00" name="Text Box 14">
          <a:extLst>
            <a:ext uri="{FF2B5EF4-FFF2-40B4-BE49-F238E27FC236}">
              <a16:creationId xmlns:a16="http://schemas.microsoft.com/office/drawing/2014/main" id="{00000000-0008-0000-0600-00002C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01" name="Text Box 15">
          <a:extLst>
            <a:ext uri="{FF2B5EF4-FFF2-40B4-BE49-F238E27FC236}">
              <a16:creationId xmlns:a16="http://schemas.microsoft.com/office/drawing/2014/main" id="{00000000-0008-0000-0600-00002D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02" name="Text Box 4">
          <a:extLst>
            <a:ext uri="{FF2B5EF4-FFF2-40B4-BE49-F238E27FC236}">
              <a16:creationId xmlns:a16="http://schemas.microsoft.com/office/drawing/2014/main" id="{00000000-0008-0000-0600-00002E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03" name="Text Box 5">
          <a:extLst>
            <a:ext uri="{FF2B5EF4-FFF2-40B4-BE49-F238E27FC236}">
              <a16:creationId xmlns:a16="http://schemas.microsoft.com/office/drawing/2014/main" id="{00000000-0008-0000-0600-00002F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04" name="Text Box 14">
          <a:extLst>
            <a:ext uri="{FF2B5EF4-FFF2-40B4-BE49-F238E27FC236}">
              <a16:creationId xmlns:a16="http://schemas.microsoft.com/office/drawing/2014/main" id="{00000000-0008-0000-0600-000030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05" name="Text Box 15">
          <a:extLst>
            <a:ext uri="{FF2B5EF4-FFF2-40B4-BE49-F238E27FC236}">
              <a16:creationId xmlns:a16="http://schemas.microsoft.com/office/drawing/2014/main" id="{00000000-0008-0000-0600-000031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34" name="Text Box 4">
          <a:extLst>
            <a:ext uri="{FF2B5EF4-FFF2-40B4-BE49-F238E27FC236}">
              <a16:creationId xmlns:a16="http://schemas.microsoft.com/office/drawing/2014/main" id="{00000000-0008-0000-0600-0000B2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35" name="Text Box 5">
          <a:extLst>
            <a:ext uri="{FF2B5EF4-FFF2-40B4-BE49-F238E27FC236}">
              <a16:creationId xmlns:a16="http://schemas.microsoft.com/office/drawing/2014/main" id="{00000000-0008-0000-0600-0000B3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36" name="Text Box 14">
          <a:extLst>
            <a:ext uri="{FF2B5EF4-FFF2-40B4-BE49-F238E27FC236}">
              <a16:creationId xmlns:a16="http://schemas.microsoft.com/office/drawing/2014/main" id="{00000000-0008-0000-0600-0000B4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37" name="Text Box 15">
          <a:extLst>
            <a:ext uri="{FF2B5EF4-FFF2-40B4-BE49-F238E27FC236}">
              <a16:creationId xmlns:a16="http://schemas.microsoft.com/office/drawing/2014/main" id="{00000000-0008-0000-0600-0000B5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38" name="Text Box 4">
          <a:extLst>
            <a:ext uri="{FF2B5EF4-FFF2-40B4-BE49-F238E27FC236}">
              <a16:creationId xmlns:a16="http://schemas.microsoft.com/office/drawing/2014/main" id="{00000000-0008-0000-0600-0000B6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39" name="Text Box 5">
          <a:extLst>
            <a:ext uri="{FF2B5EF4-FFF2-40B4-BE49-F238E27FC236}">
              <a16:creationId xmlns:a16="http://schemas.microsoft.com/office/drawing/2014/main" id="{00000000-0008-0000-0600-0000B7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40" name="Text Box 14">
          <a:extLst>
            <a:ext uri="{FF2B5EF4-FFF2-40B4-BE49-F238E27FC236}">
              <a16:creationId xmlns:a16="http://schemas.microsoft.com/office/drawing/2014/main" id="{00000000-0008-0000-0600-0000B8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41" name="Text Box 15">
          <a:extLst>
            <a:ext uri="{FF2B5EF4-FFF2-40B4-BE49-F238E27FC236}">
              <a16:creationId xmlns:a16="http://schemas.microsoft.com/office/drawing/2014/main" id="{00000000-0008-0000-0600-0000B9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42" name="Text Box 4">
          <a:extLst>
            <a:ext uri="{FF2B5EF4-FFF2-40B4-BE49-F238E27FC236}">
              <a16:creationId xmlns:a16="http://schemas.microsoft.com/office/drawing/2014/main" id="{00000000-0008-0000-0600-0000BA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43" name="Text Box 5">
          <a:extLst>
            <a:ext uri="{FF2B5EF4-FFF2-40B4-BE49-F238E27FC236}">
              <a16:creationId xmlns:a16="http://schemas.microsoft.com/office/drawing/2014/main" id="{00000000-0008-0000-0600-0000BB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44" name="Text Box 14">
          <a:extLst>
            <a:ext uri="{FF2B5EF4-FFF2-40B4-BE49-F238E27FC236}">
              <a16:creationId xmlns:a16="http://schemas.microsoft.com/office/drawing/2014/main" id="{00000000-0008-0000-0600-0000BC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45" name="Text Box 15">
          <a:extLst>
            <a:ext uri="{FF2B5EF4-FFF2-40B4-BE49-F238E27FC236}">
              <a16:creationId xmlns:a16="http://schemas.microsoft.com/office/drawing/2014/main" id="{00000000-0008-0000-0600-0000BD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46" name="Text Box 4">
          <a:extLst>
            <a:ext uri="{FF2B5EF4-FFF2-40B4-BE49-F238E27FC236}">
              <a16:creationId xmlns:a16="http://schemas.microsoft.com/office/drawing/2014/main" id="{00000000-0008-0000-0600-0000BE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47" name="Text Box 5">
          <a:extLst>
            <a:ext uri="{FF2B5EF4-FFF2-40B4-BE49-F238E27FC236}">
              <a16:creationId xmlns:a16="http://schemas.microsoft.com/office/drawing/2014/main" id="{00000000-0008-0000-0600-0000BF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48" name="Text Box 14">
          <a:extLst>
            <a:ext uri="{FF2B5EF4-FFF2-40B4-BE49-F238E27FC236}">
              <a16:creationId xmlns:a16="http://schemas.microsoft.com/office/drawing/2014/main" id="{00000000-0008-0000-0600-0000C0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49" name="Text Box 15">
          <a:extLst>
            <a:ext uri="{FF2B5EF4-FFF2-40B4-BE49-F238E27FC236}">
              <a16:creationId xmlns:a16="http://schemas.microsoft.com/office/drawing/2014/main" id="{00000000-0008-0000-0600-0000C1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50" name="Text Box 4">
          <a:extLst>
            <a:ext uri="{FF2B5EF4-FFF2-40B4-BE49-F238E27FC236}">
              <a16:creationId xmlns:a16="http://schemas.microsoft.com/office/drawing/2014/main" id="{00000000-0008-0000-0600-0000C2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51" name="Text Box 5">
          <a:extLst>
            <a:ext uri="{FF2B5EF4-FFF2-40B4-BE49-F238E27FC236}">
              <a16:creationId xmlns:a16="http://schemas.microsoft.com/office/drawing/2014/main" id="{00000000-0008-0000-0600-0000C3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52" name="Text Box 14">
          <a:extLst>
            <a:ext uri="{FF2B5EF4-FFF2-40B4-BE49-F238E27FC236}">
              <a16:creationId xmlns:a16="http://schemas.microsoft.com/office/drawing/2014/main" id="{00000000-0008-0000-0600-0000C4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53" name="Text Box 15">
          <a:extLst>
            <a:ext uri="{FF2B5EF4-FFF2-40B4-BE49-F238E27FC236}">
              <a16:creationId xmlns:a16="http://schemas.microsoft.com/office/drawing/2014/main" id="{00000000-0008-0000-0600-0000C5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54" name="Text Box 4">
          <a:extLst>
            <a:ext uri="{FF2B5EF4-FFF2-40B4-BE49-F238E27FC236}">
              <a16:creationId xmlns:a16="http://schemas.microsoft.com/office/drawing/2014/main" id="{00000000-0008-0000-0600-0000C6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55" name="Text Box 5">
          <a:extLst>
            <a:ext uri="{FF2B5EF4-FFF2-40B4-BE49-F238E27FC236}">
              <a16:creationId xmlns:a16="http://schemas.microsoft.com/office/drawing/2014/main" id="{00000000-0008-0000-0600-0000C7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56" name="Text Box 14">
          <a:extLst>
            <a:ext uri="{FF2B5EF4-FFF2-40B4-BE49-F238E27FC236}">
              <a16:creationId xmlns:a16="http://schemas.microsoft.com/office/drawing/2014/main" id="{00000000-0008-0000-0600-0000C8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57" name="Text Box 15">
          <a:extLst>
            <a:ext uri="{FF2B5EF4-FFF2-40B4-BE49-F238E27FC236}">
              <a16:creationId xmlns:a16="http://schemas.microsoft.com/office/drawing/2014/main" id="{00000000-0008-0000-0600-0000C9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58" name="Text Box 4">
          <a:extLst>
            <a:ext uri="{FF2B5EF4-FFF2-40B4-BE49-F238E27FC236}">
              <a16:creationId xmlns:a16="http://schemas.microsoft.com/office/drawing/2014/main" id="{00000000-0008-0000-0600-0000CA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59" name="Text Box 5">
          <a:extLst>
            <a:ext uri="{FF2B5EF4-FFF2-40B4-BE49-F238E27FC236}">
              <a16:creationId xmlns:a16="http://schemas.microsoft.com/office/drawing/2014/main" id="{00000000-0008-0000-0600-0000CB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60" name="Text Box 14">
          <a:extLst>
            <a:ext uri="{FF2B5EF4-FFF2-40B4-BE49-F238E27FC236}">
              <a16:creationId xmlns:a16="http://schemas.microsoft.com/office/drawing/2014/main" id="{00000000-0008-0000-0600-0000CC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61" name="Text Box 15">
          <a:extLst>
            <a:ext uri="{FF2B5EF4-FFF2-40B4-BE49-F238E27FC236}">
              <a16:creationId xmlns:a16="http://schemas.microsoft.com/office/drawing/2014/main" id="{00000000-0008-0000-0600-0000CD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62" name="Text Box 4">
          <a:extLst>
            <a:ext uri="{FF2B5EF4-FFF2-40B4-BE49-F238E27FC236}">
              <a16:creationId xmlns:a16="http://schemas.microsoft.com/office/drawing/2014/main" id="{00000000-0008-0000-0600-0000CE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63" name="Text Box 5">
          <a:extLst>
            <a:ext uri="{FF2B5EF4-FFF2-40B4-BE49-F238E27FC236}">
              <a16:creationId xmlns:a16="http://schemas.microsoft.com/office/drawing/2014/main" id="{00000000-0008-0000-0600-0000CF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64" name="Text Box 14">
          <a:extLst>
            <a:ext uri="{FF2B5EF4-FFF2-40B4-BE49-F238E27FC236}">
              <a16:creationId xmlns:a16="http://schemas.microsoft.com/office/drawing/2014/main" id="{00000000-0008-0000-0600-0000D0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65" name="Text Box 15">
          <a:extLst>
            <a:ext uri="{FF2B5EF4-FFF2-40B4-BE49-F238E27FC236}">
              <a16:creationId xmlns:a16="http://schemas.microsoft.com/office/drawing/2014/main" id="{00000000-0008-0000-0600-0000D1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66" name="Text Box 4">
          <a:extLst>
            <a:ext uri="{FF2B5EF4-FFF2-40B4-BE49-F238E27FC236}">
              <a16:creationId xmlns:a16="http://schemas.microsoft.com/office/drawing/2014/main" id="{00000000-0008-0000-0600-0000D2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67" name="Text Box 5">
          <a:extLst>
            <a:ext uri="{FF2B5EF4-FFF2-40B4-BE49-F238E27FC236}">
              <a16:creationId xmlns:a16="http://schemas.microsoft.com/office/drawing/2014/main" id="{00000000-0008-0000-0600-0000D3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68" name="Text Box 14">
          <a:extLst>
            <a:ext uri="{FF2B5EF4-FFF2-40B4-BE49-F238E27FC236}">
              <a16:creationId xmlns:a16="http://schemas.microsoft.com/office/drawing/2014/main" id="{00000000-0008-0000-0600-0000D4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69" name="Text Box 15">
          <a:extLst>
            <a:ext uri="{FF2B5EF4-FFF2-40B4-BE49-F238E27FC236}">
              <a16:creationId xmlns:a16="http://schemas.microsoft.com/office/drawing/2014/main" id="{00000000-0008-0000-0600-0000D5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70" name="Text Box 4">
          <a:extLst>
            <a:ext uri="{FF2B5EF4-FFF2-40B4-BE49-F238E27FC236}">
              <a16:creationId xmlns:a16="http://schemas.microsoft.com/office/drawing/2014/main" id="{00000000-0008-0000-0600-0000D6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71" name="Text Box 5">
          <a:extLst>
            <a:ext uri="{FF2B5EF4-FFF2-40B4-BE49-F238E27FC236}">
              <a16:creationId xmlns:a16="http://schemas.microsoft.com/office/drawing/2014/main" id="{00000000-0008-0000-0600-0000D7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72" name="Text Box 14">
          <a:extLst>
            <a:ext uri="{FF2B5EF4-FFF2-40B4-BE49-F238E27FC236}">
              <a16:creationId xmlns:a16="http://schemas.microsoft.com/office/drawing/2014/main" id="{00000000-0008-0000-0600-0000D8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73" name="Text Box 15">
          <a:extLst>
            <a:ext uri="{FF2B5EF4-FFF2-40B4-BE49-F238E27FC236}">
              <a16:creationId xmlns:a16="http://schemas.microsoft.com/office/drawing/2014/main" id="{00000000-0008-0000-0600-0000D9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74" name="Text Box 4">
          <a:extLst>
            <a:ext uri="{FF2B5EF4-FFF2-40B4-BE49-F238E27FC236}">
              <a16:creationId xmlns:a16="http://schemas.microsoft.com/office/drawing/2014/main" id="{00000000-0008-0000-0600-0000DA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75" name="Text Box 5">
          <a:extLst>
            <a:ext uri="{FF2B5EF4-FFF2-40B4-BE49-F238E27FC236}">
              <a16:creationId xmlns:a16="http://schemas.microsoft.com/office/drawing/2014/main" id="{00000000-0008-0000-0600-0000DB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76" name="Text Box 14">
          <a:extLst>
            <a:ext uri="{FF2B5EF4-FFF2-40B4-BE49-F238E27FC236}">
              <a16:creationId xmlns:a16="http://schemas.microsoft.com/office/drawing/2014/main" id="{00000000-0008-0000-0600-0000DC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77" name="Text Box 15">
          <a:extLst>
            <a:ext uri="{FF2B5EF4-FFF2-40B4-BE49-F238E27FC236}">
              <a16:creationId xmlns:a16="http://schemas.microsoft.com/office/drawing/2014/main" id="{00000000-0008-0000-0600-0000DD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78" name="Text Box 4">
          <a:extLst>
            <a:ext uri="{FF2B5EF4-FFF2-40B4-BE49-F238E27FC236}">
              <a16:creationId xmlns:a16="http://schemas.microsoft.com/office/drawing/2014/main" id="{00000000-0008-0000-0600-0000DE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79" name="Text Box 5">
          <a:extLst>
            <a:ext uri="{FF2B5EF4-FFF2-40B4-BE49-F238E27FC236}">
              <a16:creationId xmlns:a16="http://schemas.microsoft.com/office/drawing/2014/main" id="{00000000-0008-0000-0600-0000DF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80" name="Text Box 14">
          <a:extLst>
            <a:ext uri="{FF2B5EF4-FFF2-40B4-BE49-F238E27FC236}">
              <a16:creationId xmlns:a16="http://schemas.microsoft.com/office/drawing/2014/main" id="{00000000-0008-0000-0600-0000E0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81" name="Text Box 15">
          <a:extLst>
            <a:ext uri="{FF2B5EF4-FFF2-40B4-BE49-F238E27FC236}">
              <a16:creationId xmlns:a16="http://schemas.microsoft.com/office/drawing/2014/main" id="{00000000-0008-0000-0600-0000E1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82" name="Text Box 4">
          <a:extLst>
            <a:ext uri="{FF2B5EF4-FFF2-40B4-BE49-F238E27FC236}">
              <a16:creationId xmlns:a16="http://schemas.microsoft.com/office/drawing/2014/main" id="{00000000-0008-0000-0600-0000E2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83" name="Text Box 5">
          <a:extLst>
            <a:ext uri="{FF2B5EF4-FFF2-40B4-BE49-F238E27FC236}">
              <a16:creationId xmlns:a16="http://schemas.microsoft.com/office/drawing/2014/main" id="{00000000-0008-0000-0600-0000E3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84" name="Text Box 14">
          <a:extLst>
            <a:ext uri="{FF2B5EF4-FFF2-40B4-BE49-F238E27FC236}">
              <a16:creationId xmlns:a16="http://schemas.microsoft.com/office/drawing/2014/main" id="{00000000-0008-0000-0600-0000E4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85" name="Text Box 15">
          <a:extLst>
            <a:ext uri="{FF2B5EF4-FFF2-40B4-BE49-F238E27FC236}">
              <a16:creationId xmlns:a16="http://schemas.microsoft.com/office/drawing/2014/main" id="{00000000-0008-0000-0600-0000E5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86" name="Text Box 4">
          <a:extLst>
            <a:ext uri="{FF2B5EF4-FFF2-40B4-BE49-F238E27FC236}">
              <a16:creationId xmlns:a16="http://schemas.microsoft.com/office/drawing/2014/main" id="{00000000-0008-0000-0600-0000E6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87" name="Text Box 5">
          <a:extLst>
            <a:ext uri="{FF2B5EF4-FFF2-40B4-BE49-F238E27FC236}">
              <a16:creationId xmlns:a16="http://schemas.microsoft.com/office/drawing/2014/main" id="{00000000-0008-0000-0600-0000E7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88" name="Text Box 14">
          <a:extLst>
            <a:ext uri="{FF2B5EF4-FFF2-40B4-BE49-F238E27FC236}">
              <a16:creationId xmlns:a16="http://schemas.microsoft.com/office/drawing/2014/main" id="{00000000-0008-0000-0600-0000E8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89" name="Text Box 15">
          <a:extLst>
            <a:ext uri="{FF2B5EF4-FFF2-40B4-BE49-F238E27FC236}">
              <a16:creationId xmlns:a16="http://schemas.microsoft.com/office/drawing/2014/main" id="{00000000-0008-0000-0600-0000E9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90" name="Text Box 4">
          <a:extLst>
            <a:ext uri="{FF2B5EF4-FFF2-40B4-BE49-F238E27FC236}">
              <a16:creationId xmlns:a16="http://schemas.microsoft.com/office/drawing/2014/main" id="{00000000-0008-0000-0600-0000EA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91" name="Text Box 5">
          <a:extLst>
            <a:ext uri="{FF2B5EF4-FFF2-40B4-BE49-F238E27FC236}">
              <a16:creationId xmlns:a16="http://schemas.microsoft.com/office/drawing/2014/main" id="{00000000-0008-0000-0600-0000EB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92" name="Text Box 14">
          <a:extLst>
            <a:ext uri="{FF2B5EF4-FFF2-40B4-BE49-F238E27FC236}">
              <a16:creationId xmlns:a16="http://schemas.microsoft.com/office/drawing/2014/main" id="{00000000-0008-0000-0600-0000EC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93" name="Text Box 15">
          <a:extLst>
            <a:ext uri="{FF2B5EF4-FFF2-40B4-BE49-F238E27FC236}">
              <a16:creationId xmlns:a16="http://schemas.microsoft.com/office/drawing/2014/main" id="{00000000-0008-0000-0600-0000ED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94" name="Text Box 4">
          <a:extLst>
            <a:ext uri="{FF2B5EF4-FFF2-40B4-BE49-F238E27FC236}">
              <a16:creationId xmlns:a16="http://schemas.microsoft.com/office/drawing/2014/main" id="{00000000-0008-0000-0600-0000EE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95" name="Text Box 5">
          <a:extLst>
            <a:ext uri="{FF2B5EF4-FFF2-40B4-BE49-F238E27FC236}">
              <a16:creationId xmlns:a16="http://schemas.microsoft.com/office/drawing/2014/main" id="{00000000-0008-0000-0600-0000EF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96" name="Text Box 14">
          <a:extLst>
            <a:ext uri="{FF2B5EF4-FFF2-40B4-BE49-F238E27FC236}">
              <a16:creationId xmlns:a16="http://schemas.microsoft.com/office/drawing/2014/main" id="{00000000-0008-0000-0600-0000F0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97" name="Text Box 15">
          <a:extLst>
            <a:ext uri="{FF2B5EF4-FFF2-40B4-BE49-F238E27FC236}">
              <a16:creationId xmlns:a16="http://schemas.microsoft.com/office/drawing/2014/main" id="{00000000-0008-0000-0600-0000F1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98" name="Text Box 4">
          <a:extLst>
            <a:ext uri="{FF2B5EF4-FFF2-40B4-BE49-F238E27FC236}">
              <a16:creationId xmlns:a16="http://schemas.microsoft.com/office/drawing/2014/main" id="{00000000-0008-0000-0600-0000F2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99" name="Text Box 5">
          <a:extLst>
            <a:ext uri="{FF2B5EF4-FFF2-40B4-BE49-F238E27FC236}">
              <a16:creationId xmlns:a16="http://schemas.microsoft.com/office/drawing/2014/main" id="{00000000-0008-0000-0600-0000F3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00" name="Text Box 14">
          <a:extLst>
            <a:ext uri="{FF2B5EF4-FFF2-40B4-BE49-F238E27FC236}">
              <a16:creationId xmlns:a16="http://schemas.microsoft.com/office/drawing/2014/main" id="{00000000-0008-0000-0600-0000F4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01" name="Text Box 15">
          <a:extLst>
            <a:ext uri="{FF2B5EF4-FFF2-40B4-BE49-F238E27FC236}">
              <a16:creationId xmlns:a16="http://schemas.microsoft.com/office/drawing/2014/main" id="{00000000-0008-0000-0600-0000F5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02" name="Text Box 4">
          <a:extLst>
            <a:ext uri="{FF2B5EF4-FFF2-40B4-BE49-F238E27FC236}">
              <a16:creationId xmlns:a16="http://schemas.microsoft.com/office/drawing/2014/main" id="{00000000-0008-0000-0600-0000F6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03" name="Text Box 5">
          <a:extLst>
            <a:ext uri="{FF2B5EF4-FFF2-40B4-BE49-F238E27FC236}">
              <a16:creationId xmlns:a16="http://schemas.microsoft.com/office/drawing/2014/main" id="{00000000-0008-0000-0600-0000F7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04" name="Text Box 14">
          <a:extLst>
            <a:ext uri="{FF2B5EF4-FFF2-40B4-BE49-F238E27FC236}">
              <a16:creationId xmlns:a16="http://schemas.microsoft.com/office/drawing/2014/main" id="{00000000-0008-0000-0600-0000F8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05" name="Text Box 15">
          <a:extLst>
            <a:ext uri="{FF2B5EF4-FFF2-40B4-BE49-F238E27FC236}">
              <a16:creationId xmlns:a16="http://schemas.microsoft.com/office/drawing/2014/main" id="{00000000-0008-0000-0600-0000F9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06" name="Text Box 4">
          <a:extLst>
            <a:ext uri="{FF2B5EF4-FFF2-40B4-BE49-F238E27FC236}">
              <a16:creationId xmlns:a16="http://schemas.microsoft.com/office/drawing/2014/main" id="{00000000-0008-0000-0600-0000FA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07" name="Text Box 5">
          <a:extLst>
            <a:ext uri="{FF2B5EF4-FFF2-40B4-BE49-F238E27FC236}">
              <a16:creationId xmlns:a16="http://schemas.microsoft.com/office/drawing/2014/main" id="{00000000-0008-0000-0600-0000FB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08" name="Text Box 14">
          <a:extLst>
            <a:ext uri="{FF2B5EF4-FFF2-40B4-BE49-F238E27FC236}">
              <a16:creationId xmlns:a16="http://schemas.microsoft.com/office/drawing/2014/main" id="{00000000-0008-0000-0600-0000FC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09" name="Text Box 15">
          <a:extLst>
            <a:ext uri="{FF2B5EF4-FFF2-40B4-BE49-F238E27FC236}">
              <a16:creationId xmlns:a16="http://schemas.microsoft.com/office/drawing/2014/main" id="{00000000-0008-0000-0600-0000FD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10" name="Text Box 4">
          <a:extLst>
            <a:ext uri="{FF2B5EF4-FFF2-40B4-BE49-F238E27FC236}">
              <a16:creationId xmlns:a16="http://schemas.microsoft.com/office/drawing/2014/main" id="{00000000-0008-0000-0600-0000FE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11" name="Text Box 5">
          <a:extLst>
            <a:ext uri="{FF2B5EF4-FFF2-40B4-BE49-F238E27FC236}">
              <a16:creationId xmlns:a16="http://schemas.microsoft.com/office/drawing/2014/main" id="{00000000-0008-0000-0600-0000FF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12" name="Text Box 14">
          <a:extLst>
            <a:ext uri="{FF2B5EF4-FFF2-40B4-BE49-F238E27FC236}">
              <a16:creationId xmlns:a16="http://schemas.microsoft.com/office/drawing/2014/main" id="{00000000-0008-0000-0600-00000002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13" name="Text Box 15">
          <a:extLst>
            <a:ext uri="{FF2B5EF4-FFF2-40B4-BE49-F238E27FC236}">
              <a16:creationId xmlns:a16="http://schemas.microsoft.com/office/drawing/2014/main" id="{00000000-0008-0000-0600-00000102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14" name="Text Box 4">
          <a:extLst>
            <a:ext uri="{FF2B5EF4-FFF2-40B4-BE49-F238E27FC236}">
              <a16:creationId xmlns:a16="http://schemas.microsoft.com/office/drawing/2014/main" id="{00000000-0008-0000-0600-000002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15" name="Text Box 5">
          <a:extLst>
            <a:ext uri="{FF2B5EF4-FFF2-40B4-BE49-F238E27FC236}">
              <a16:creationId xmlns:a16="http://schemas.microsoft.com/office/drawing/2014/main" id="{00000000-0008-0000-0600-000003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16" name="Text Box 14">
          <a:extLst>
            <a:ext uri="{FF2B5EF4-FFF2-40B4-BE49-F238E27FC236}">
              <a16:creationId xmlns:a16="http://schemas.microsoft.com/office/drawing/2014/main" id="{00000000-0008-0000-0600-000004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17" name="Text Box 15">
          <a:extLst>
            <a:ext uri="{FF2B5EF4-FFF2-40B4-BE49-F238E27FC236}">
              <a16:creationId xmlns:a16="http://schemas.microsoft.com/office/drawing/2014/main" id="{00000000-0008-0000-0600-000005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18" name="Text Box 4">
          <a:extLst>
            <a:ext uri="{FF2B5EF4-FFF2-40B4-BE49-F238E27FC236}">
              <a16:creationId xmlns:a16="http://schemas.microsoft.com/office/drawing/2014/main" id="{00000000-0008-0000-0600-000006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19" name="Text Box 5">
          <a:extLst>
            <a:ext uri="{FF2B5EF4-FFF2-40B4-BE49-F238E27FC236}">
              <a16:creationId xmlns:a16="http://schemas.microsoft.com/office/drawing/2014/main" id="{00000000-0008-0000-0600-000007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20" name="Text Box 14">
          <a:extLst>
            <a:ext uri="{FF2B5EF4-FFF2-40B4-BE49-F238E27FC236}">
              <a16:creationId xmlns:a16="http://schemas.microsoft.com/office/drawing/2014/main" id="{00000000-0008-0000-0600-000008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21" name="Text Box 15">
          <a:extLst>
            <a:ext uri="{FF2B5EF4-FFF2-40B4-BE49-F238E27FC236}">
              <a16:creationId xmlns:a16="http://schemas.microsoft.com/office/drawing/2014/main" id="{00000000-0008-0000-0600-000009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22" name="Text Box 4">
          <a:extLst>
            <a:ext uri="{FF2B5EF4-FFF2-40B4-BE49-F238E27FC236}">
              <a16:creationId xmlns:a16="http://schemas.microsoft.com/office/drawing/2014/main" id="{00000000-0008-0000-0600-00000A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23" name="Text Box 5">
          <a:extLst>
            <a:ext uri="{FF2B5EF4-FFF2-40B4-BE49-F238E27FC236}">
              <a16:creationId xmlns:a16="http://schemas.microsoft.com/office/drawing/2014/main" id="{00000000-0008-0000-0600-00000B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24" name="Text Box 14">
          <a:extLst>
            <a:ext uri="{FF2B5EF4-FFF2-40B4-BE49-F238E27FC236}">
              <a16:creationId xmlns:a16="http://schemas.microsoft.com/office/drawing/2014/main" id="{00000000-0008-0000-0600-00000C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25" name="Text Box 15">
          <a:extLst>
            <a:ext uri="{FF2B5EF4-FFF2-40B4-BE49-F238E27FC236}">
              <a16:creationId xmlns:a16="http://schemas.microsoft.com/office/drawing/2014/main" id="{00000000-0008-0000-0600-00000D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26" name="Text Box 4">
          <a:extLst>
            <a:ext uri="{FF2B5EF4-FFF2-40B4-BE49-F238E27FC236}">
              <a16:creationId xmlns:a16="http://schemas.microsoft.com/office/drawing/2014/main" id="{00000000-0008-0000-0600-00000E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27" name="Text Box 5">
          <a:extLst>
            <a:ext uri="{FF2B5EF4-FFF2-40B4-BE49-F238E27FC236}">
              <a16:creationId xmlns:a16="http://schemas.microsoft.com/office/drawing/2014/main" id="{00000000-0008-0000-0600-00000F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28" name="Text Box 14">
          <a:extLst>
            <a:ext uri="{FF2B5EF4-FFF2-40B4-BE49-F238E27FC236}">
              <a16:creationId xmlns:a16="http://schemas.microsoft.com/office/drawing/2014/main" id="{00000000-0008-0000-0600-000010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29" name="Text Box 15">
          <a:extLst>
            <a:ext uri="{FF2B5EF4-FFF2-40B4-BE49-F238E27FC236}">
              <a16:creationId xmlns:a16="http://schemas.microsoft.com/office/drawing/2014/main" id="{00000000-0008-0000-0600-000011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30" name="Text Box 4">
          <a:extLst>
            <a:ext uri="{FF2B5EF4-FFF2-40B4-BE49-F238E27FC236}">
              <a16:creationId xmlns:a16="http://schemas.microsoft.com/office/drawing/2014/main" id="{00000000-0008-0000-0600-000012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31" name="Text Box 5">
          <a:extLst>
            <a:ext uri="{FF2B5EF4-FFF2-40B4-BE49-F238E27FC236}">
              <a16:creationId xmlns:a16="http://schemas.microsoft.com/office/drawing/2014/main" id="{00000000-0008-0000-0600-000013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32" name="Text Box 14">
          <a:extLst>
            <a:ext uri="{FF2B5EF4-FFF2-40B4-BE49-F238E27FC236}">
              <a16:creationId xmlns:a16="http://schemas.microsoft.com/office/drawing/2014/main" id="{00000000-0008-0000-0600-000014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33" name="Text Box 15">
          <a:extLst>
            <a:ext uri="{FF2B5EF4-FFF2-40B4-BE49-F238E27FC236}">
              <a16:creationId xmlns:a16="http://schemas.microsoft.com/office/drawing/2014/main" id="{00000000-0008-0000-0600-000015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34" name="Text Box 4">
          <a:extLst>
            <a:ext uri="{FF2B5EF4-FFF2-40B4-BE49-F238E27FC236}">
              <a16:creationId xmlns:a16="http://schemas.microsoft.com/office/drawing/2014/main" id="{00000000-0008-0000-0600-000016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35" name="Text Box 5">
          <a:extLst>
            <a:ext uri="{FF2B5EF4-FFF2-40B4-BE49-F238E27FC236}">
              <a16:creationId xmlns:a16="http://schemas.microsoft.com/office/drawing/2014/main" id="{00000000-0008-0000-0600-000017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36" name="Text Box 14">
          <a:extLst>
            <a:ext uri="{FF2B5EF4-FFF2-40B4-BE49-F238E27FC236}">
              <a16:creationId xmlns:a16="http://schemas.microsoft.com/office/drawing/2014/main" id="{00000000-0008-0000-0600-000018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37" name="Text Box 15">
          <a:extLst>
            <a:ext uri="{FF2B5EF4-FFF2-40B4-BE49-F238E27FC236}">
              <a16:creationId xmlns:a16="http://schemas.microsoft.com/office/drawing/2014/main" id="{00000000-0008-0000-0600-000019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38" name="Text Box 4">
          <a:extLst>
            <a:ext uri="{FF2B5EF4-FFF2-40B4-BE49-F238E27FC236}">
              <a16:creationId xmlns:a16="http://schemas.microsoft.com/office/drawing/2014/main" id="{00000000-0008-0000-0600-00001A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39" name="Text Box 5">
          <a:extLst>
            <a:ext uri="{FF2B5EF4-FFF2-40B4-BE49-F238E27FC236}">
              <a16:creationId xmlns:a16="http://schemas.microsoft.com/office/drawing/2014/main" id="{00000000-0008-0000-0600-00001B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40" name="Text Box 14">
          <a:extLst>
            <a:ext uri="{FF2B5EF4-FFF2-40B4-BE49-F238E27FC236}">
              <a16:creationId xmlns:a16="http://schemas.microsoft.com/office/drawing/2014/main" id="{00000000-0008-0000-0600-00001C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41" name="Text Box 15">
          <a:extLst>
            <a:ext uri="{FF2B5EF4-FFF2-40B4-BE49-F238E27FC236}">
              <a16:creationId xmlns:a16="http://schemas.microsoft.com/office/drawing/2014/main" id="{00000000-0008-0000-0600-00001D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42" name="Text Box 4">
          <a:extLst>
            <a:ext uri="{FF2B5EF4-FFF2-40B4-BE49-F238E27FC236}">
              <a16:creationId xmlns:a16="http://schemas.microsoft.com/office/drawing/2014/main" id="{00000000-0008-0000-0600-00001E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43" name="Text Box 5">
          <a:extLst>
            <a:ext uri="{FF2B5EF4-FFF2-40B4-BE49-F238E27FC236}">
              <a16:creationId xmlns:a16="http://schemas.microsoft.com/office/drawing/2014/main" id="{00000000-0008-0000-0600-00001F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44" name="Text Box 14">
          <a:extLst>
            <a:ext uri="{FF2B5EF4-FFF2-40B4-BE49-F238E27FC236}">
              <a16:creationId xmlns:a16="http://schemas.microsoft.com/office/drawing/2014/main" id="{00000000-0008-0000-0600-000020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45" name="Text Box 15">
          <a:extLst>
            <a:ext uri="{FF2B5EF4-FFF2-40B4-BE49-F238E27FC236}">
              <a16:creationId xmlns:a16="http://schemas.microsoft.com/office/drawing/2014/main" id="{00000000-0008-0000-0600-000021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46" name="Text Box 4">
          <a:extLst>
            <a:ext uri="{FF2B5EF4-FFF2-40B4-BE49-F238E27FC236}">
              <a16:creationId xmlns:a16="http://schemas.microsoft.com/office/drawing/2014/main" id="{00000000-0008-0000-0600-000022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47" name="Text Box 5">
          <a:extLst>
            <a:ext uri="{FF2B5EF4-FFF2-40B4-BE49-F238E27FC236}">
              <a16:creationId xmlns:a16="http://schemas.microsoft.com/office/drawing/2014/main" id="{00000000-0008-0000-0600-000023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48" name="Text Box 14">
          <a:extLst>
            <a:ext uri="{FF2B5EF4-FFF2-40B4-BE49-F238E27FC236}">
              <a16:creationId xmlns:a16="http://schemas.microsoft.com/office/drawing/2014/main" id="{00000000-0008-0000-0600-000024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49" name="Text Box 15">
          <a:extLst>
            <a:ext uri="{FF2B5EF4-FFF2-40B4-BE49-F238E27FC236}">
              <a16:creationId xmlns:a16="http://schemas.microsoft.com/office/drawing/2014/main" id="{00000000-0008-0000-0600-000025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50" name="Text Box 4">
          <a:extLst>
            <a:ext uri="{FF2B5EF4-FFF2-40B4-BE49-F238E27FC236}">
              <a16:creationId xmlns:a16="http://schemas.microsoft.com/office/drawing/2014/main" id="{00000000-0008-0000-0600-000026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51" name="Text Box 5">
          <a:extLst>
            <a:ext uri="{FF2B5EF4-FFF2-40B4-BE49-F238E27FC236}">
              <a16:creationId xmlns:a16="http://schemas.microsoft.com/office/drawing/2014/main" id="{00000000-0008-0000-0600-000027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52" name="Text Box 14">
          <a:extLst>
            <a:ext uri="{FF2B5EF4-FFF2-40B4-BE49-F238E27FC236}">
              <a16:creationId xmlns:a16="http://schemas.microsoft.com/office/drawing/2014/main" id="{00000000-0008-0000-0600-000028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53" name="Text Box 15">
          <a:extLst>
            <a:ext uri="{FF2B5EF4-FFF2-40B4-BE49-F238E27FC236}">
              <a16:creationId xmlns:a16="http://schemas.microsoft.com/office/drawing/2014/main" id="{00000000-0008-0000-0600-000029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54" name="Text Box 4">
          <a:extLst>
            <a:ext uri="{FF2B5EF4-FFF2-40B4-BE49-F238E27FC236}">
              <a16:creationId xmlns:a16="http://schemas.microsoft.com/office/drawing/2014/main" id="{00000000-0008-0000-0600-00002A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55" name="Text Box 5">
          <a:extLst>
            <a:ext uri="{FF2B5EF4-FFF2-40B4-BE49-F238E27FC236}">
              <a16:creationId xmlns:a16="http://schemas.microsoft.com/office/drawing/2014/main" id="{00000000-0008-0000-0600-00002B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56" name="Text Box 14">
          <a:extLst>
            <a:ext uri="{FF2B5EF4-FFF2-40B4-BE49-F238E27FC236}">
              <a16:creationId xmlns:a16="http://schemas.microsoft.com/office/drawing/2014/main" id="{00000000-0008-0000-0600-00002C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57" name="Text Box 15">
          <a:extLst>
            <a:ext uri="{FF2B5EF4-FFF2-40B4-BE49-F238E27FC236}">
              <a16:creationId xmlns:a16="http://schemas.microsoft.com/office/drawing/2014/main" id="{00000000-0008-0000-0600-00002D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58" name="Text Box 4">
          <a:extLst>
            <a:ext uri="{FF2B5EF4-FFF2-40B4-BE49-F238E27FC236}">
              <a16:creationId xmlns:a16="http://schemas.microsoft.com/office/drawing/2014/main" id="{00000000-0008-0000-0600-00002E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59" name="Text Box 5">
          <a:extLst>
            <a:ext uri="{FF2B5EF4-FFF2-40B4-BE49-F238E27FC236}">
              <a16:creationId xmlns:a16="http://schemas.microsoft.com/office/drawing/2014/main" id="{00000000-0008-0000-0600-00002F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60" name="Text Box 14">
          <a:extLst>
            <a:ext uri="{FF2B5EF4-FFF2-40B4-BE49-F238E27FC236}">
              <a16:creationId xmlns:a16="http://schemas.microsoft.com/office/drawing/2014/main" id="{00000000-0008-0000-0600-000030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61" name="Text Box 15">
          <a:extLst>
            <a:ext uri="{FF2B5EF4-FFF2-40B4-BE49-F238E27FC236}">
              <a16:creationId xmlns:a16="http://schemas.microsoft.com/office/drawing/2014/main" id="{00000000-0008-0000-0600-000031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62" name="Text Box 4">
          <a:extLst>
            <a:ext uri="{FF2B5EF4-FFF2-40B4-BE49-F238E27FC236}">
              <a16:creationId xmlns:a16="http://schemas.microsoft.com/office/drawing/2014/main" id="{00000000-0008-0000-0600-00003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63" name="Text Box 5">
          <a:extLst>
            <a:ext uri="{FF2B5EF4-FFF2-40B4-BE49-F238E27FC236}">
              <a16:creationId xmlns:a16="http://schemas.microsoft.com/office/drawing/2014/main" id="{00000000-0008-0000-0600-00003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64" name="Text Box 14">
          <a:extLst>
            <a:ext uri="{FF2B5EF4-FFF2-40B4-BE49-F238E27FC236}">
              <a16:creationId xmlns:a16="http://schemas.microsoft.com/office/drawing/2014/main" id="{00000000-0008-0000-0600-00003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65" name="Text Box 15">
          <a:extLst>
            <a:ext uri="{FF2B5EF4-FFF2-40B4-BE49-F238E27FC236}">
              <a16:creationId xmlns:a16="http://schemas.microsoft.com/office/drawing/2014/main" id="{00000000-0008-0000-0600-00003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66" name="Text Box 4">
          <a:extLst>
            <a:ext uri="{FF2B5EF4-FFF2-40B4-BE49-F238E27FC236}">
              <a16:creationId xmlns:a16="http://schemas.microsoft.com/office/drawing/2014/main" id="{00000000-0008-0000-0600-00003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67" name="Text Box 5">
          <a:extLst>
            <a:ext uri="{FF2B5EF4-FFF2-40B4-BE49-F238E27FC236}">
              <a16:creationId xmlns:a16="http://schemas.microsoft.com/office/drawing/2014/main" id="{00000000-0008-0000-0600-00003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68" name="Text Box 14">
          <a:extLst>
            <a:ext uri="{FF2B5EF4-FFF2-40B4-BE49-F238E27FC236}">
              <a16:creationId xmlns:a16="http://schemas.microsoft.com/office/drawing/2014/main" id="{00000000-0008-0000-0600-00003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69" name="Text Box 15">
          <a:extLst>
            <a:ext uri="{FF2B5EF4-FFF2-40B4-BE49-F238E27FC236}">
              <a16:creationId xmlns:a16="http://schemas.microsoft.com/office/drawing/2014/main" id="{00000000-0008-0000-0600-00003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70" name="Text Box 4">
          <a:extLst>
            <a:ext uri="{FF2B5EF4-FFF2-40B4-BE49-F238E27FC236}">
              <a16:creationId xmlns:a16="http://schemas.microsoft.com/office/drawing/2014/main" id="{00000000-0008-0000-0600-00003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71" name="Text Box 5">
          <a:extLst>
            <a:ext uri="{FF2B5EF4-FFF2-40B4-BE49-F238E27FC236}">
              <a16:creationId xmlns:a16="http://schemas.microsoft.com/office/drawing/2014/main" id="{00000000-0008-0000-0600-00003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72" name="Text Box 14">
          <a:extLst>
            <a:ext uri="{FF2B5EF4-FFF2-40B4-BE49-F238E27FC236}">
              <a16:creationId xmlns:a16="http://schemas.microsoft.com/office/drawing/2014/main" id="{00000000-0008-0000-0600-00003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73" name="Text Box 15">
          <a:extLst>
            <a:ext uri="{FF2B5EF4-FFF2-40B4-BE49-F238E27FC236}">
              <a16:creationId xmlns:a16="http://schemas.microsoft.com/office/drawing/2014/main" id="{00000000-0008-0000-0600-00003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74" name="Text Box 4">
          <a:extLst>
            <a:ext uri="{FF2B5EF4-FFF2-40B4-BE49-F238E27FC236}">
              <a16:creationId xmlns:a16="http://schemas.microsoft.com/office/drawing/2014/main" id="{00000000-0008-0000-0600-00003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75" name="Text Box 5">
          <a:extLst>
            <a:ext uri="{FF2B5EF4-FFF2-40B4-BE49-F238E27FC236}">
              <a16:creationId xmlns:a16="http://schemas.microsoft.com/office/drawing/2014/main" id="{00000000-0008-0000-0600-00003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76" name="Text Box 14">
          <a:extLst>
            <a:ext uri="{FF2B5EF4-FFF2-40B4-BE49-F238E27FC236}">
              <a16:creationId xmlns:a16="http://schemas.microsoft.com/office/drawing/2014/main" id="{00000000-0008-0000-0600-00004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77" name="Text Box 15">
          <a:extLst>
            <a:ext uri="{FF2B5EF4-FFF2-40B4-BE49-F238E27FC236}">
              <a16:creationId xmlns:a16="http://schemas.microsoft.com/office/drawing/2014/main" id="{00000000-0008-0000-0600-00004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78" name="Text Box 4">
          <a:extLst>
            <a:ext uri="{FF2B5EF4-FFF2-40B4-BE49-F238E27FC236}">
              <a16:creationId xmlns:a16="http://schemas.microsoft.com/office/drawing/2014/main" id="{00000000-0008-0000-0600-00004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79" name="Text Box 5">
          <a:extLst>
            <a:ext uri="{FF2B5EF4-FFF2-40B4-BE49-F238E27FC236}">
              <a16:creationId xmlns:a16="http://schemas.microsoft.com/office/drawing/2014/main" id="{00000000-0008-0000-0600-00004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80" name="Text Box 14">
          <a:extLst>
            <a:ext uri="{FF2B5EF4-FFF2-40B4-BE49-F238E27FC236}">
              <a16:creationId xmlns:a16="http://schemas.microsoft.com/office/drawing/2014/main" id="{00000000-0008-0000-0600-00004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81" name="Text Box 15">
          <a:extLst>
            <a:ext uri="{FF2B5EF4-FFF2-40B4-BE49-F238E27FC236}">
              <a16:creationId xmlns:a16="http://schemas.microsoft.com/office/drawing/2014/main" id="{00000000-0008-0000-0600-00004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82" name="Text Box 4">
          <a:extLst>
            <a:ext uri="{FF2B5EF4-FFF2-40B4-BE49-F238E27FC236}">
              <a16:creationId xmlns:a16="http://schemas.microsoft.com/office/drawing/2014/main" id="{00000000-0008-0000-0600-00004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83" name="Text Box 5">
          <a:extLst>
            <a:ext uri="{FF2B5EF4-FFF2-40B4-BE49-F238E27FC236}">
              <a16:creationId xmlns:a16="http://schemas.microsoft.com/office/drawing/2014/main" id="{00000000-0008-0000-0600-00004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84" name="Text Box 14">
          <a:extLst>
            <a:ext uri="{FF2B5EF4-FFF2-40B4-BE49-F238E27FC236}">
              <a16:creationId xmlns:a16="http://schemas.microsoft.com/office/drawing/2014/main" id="{00000000-0008-0000-0600-00004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85" name="Text Box 15">
          <a:extLst>
            <a:ext uri="{FF2B5EF4-FFF2-40B4-BE49-F238E27FC236}">
              <a16:creationId xmlns:a16="http://schemas.microsoft.com/office/drawing/2014/main" id="{00000000-0008-0000-0600-00004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86" name="Text Box 4">
          <a:extLst>
            <a:ext uri="{FF2B5EF4-FFF2-40B4-BE49-F238E27FC236}">
              <a16:creationId xmlns:a16="http://schemas.microsoft.com/office/drawing/2014/main" id="{00000000-0008-0000-0600-00004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87" name="Text Box 5">
          <a:extLst>
            <a:ext uri="{FF2B5EF4-FFF2-40B4-BE49-F238E27FC236}">
              <a16:creationId xmlns:a16="http://schemas.microsoft.com/office/drawing/2014/main" id="{00000000-0008-0000-0600-00004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88" name="Text Box 14">
          <a:extLst>
            <a:ext uri="{FF2B5EF4-FFF2-40B4-BE49-F238E27FC236}">
              <a16:creationId xmlns:a16="http://schemas.microsoft.com/office/drawing/2014/main" id="{00000000-0008-0000-0600-00004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89" name="Text Box 15">
          <a:extLst>
            <a:ext uri="{FF2B5EF4-FFF2-40B4-BE49-F238E27FC236}">
              <a16:creationId xmlns:a16="http://schemas.microsoft.com/office/drawing/2014/main" id="{00000000-0008-0000-0600-00004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90" name="Text Box 4">
          <a:extLst>
            <a:ext uri="{FF2B5EF4-FFF2-40B4-BE49-F238E27FC236}">
              <a16:creationId xmlns:a16="http://schemas.microsoft.com/office/drawing/2014/main" id="{00000000-0008-0000-0600-00004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91" name="Text Box 5">
          <a:extLst>
            <a:ext uri="{FF2B5EF4-FFF2-40B4-BE49-F238E27FC236}">
              <a16:creationId xmlns:a16="http://schemas.microsoft.com/office/drawing/2014/main" id="{00000000-0008-0000-0600-00004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92" name="Text Box 14">
          <a:extLst>
            <a:ext uri="{FF2B5EF4-FFF2-40B4-BE49-F238E27FC236}">
              <a16:creationId xmlns:a16="http://schemas.microsoft.com/office/drawing/2014/main" id="{00000000-0008-0000-0600-00005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93" name="Text Box 15">
          <a:extLst>
            <a:ext uri="{FF2B5EF4-FFF2-40B4-BE49-F238E27FC236}">
              <a16:creationId xmlns:a16="http://schemas.microsoft.com/office/drawing/2014/main" id="{00000000-0008-0000-0600-00005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94" name="Text Box 4">
          <a:extLst>
            <a:ext uri="{FF2B5EF4-FFF2-40B4-BE49-F238E27FC236}">
              <a16:creationId xmlns:a16="http://schemas.microsoft.com/office/drawing/2014/main" id="{00000000-0008-0000-0600-00005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95" name="Text Box 5">
          <a:extLst>
            <a:ext uri="{FF2B5EF4-FFF2-40B4-BE49-F238E27FC236}">
              <a16:creationId xmlns:a16="http://schemas.microsoft.com/office/drawing/2014/main" id="{00000000-0008-0000-0600-00005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96" name="Text Box 14">
          <a:extLst>
            <a:ext uri="{FF2B5EF4-FFF2-40B4-BE49-F238E27FC236}">
              <a16:creationId xmlns:a16="http://schemas.microsoft.com/office/drawing/2014/main" id="{00000000-0008-0000-0600-00005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97" name="Text Box 15">
          <a:extLst>
            <a:ext uri="{FF2B5EF4-FFF2-40B4-BE49-F238E27FC236}">
              <a16:creationId xmlns:a16="http://schemas.microsoft.com/office/drawing/2014/main" id="{00000000-0008-0000-0600-00005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98" name="Text Box 4">
          <a:extLst>
            <a:ext uri="{FF2B5EF4-FFF2-40B4-BE49-F238E27FC236}">
              <a16:creationId xmlns:a16="http://schemas.microsoft.com/office/drawing/2014/main" id="{00000000-0008-0000-0600-00005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99" name="Text Box 5">
          <a:extLst>
            <a:ext uri="{FF2B5EF4-FFF2-40B4-BE49-F238E27FC236}">
              <a16:creationId xmlns:a16="http://schemas.microsoft.com/office/drawing/2014/main" id="{00000000-0008-0000-0600-00005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00" name="Text Box 14">
          <a:extLst>
            <a:ext uri="{FF2B5EF4-FFF2-40B4-BE49-F238E27FC236}">
              <a16:creationId xmlns:a16="http://schemas.microsoft.com/office/drawing/2014/main" id="{00000000-0008-0000-0600-00005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01" name="Text Box 15">
          <a:extLst>
            <a:ext uri="{FF2B5EF4-FFF2-40B4-BE49-F238E27FC236}">
              <a16:creationId xmlns:a16="http://schemas.microsoft.com/office/drawing/2014/main" id="{00000000-0008-0000-0600-00005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02" name="Text Box 4">
          <a:extLst>
            <a:ext uri="{FF2B5EF4-FFF2-40B4-BE49-F238E27FC236}">
              <a16:creationId xmlns:a16="http://schemas.microsoft.com/office/drawing/2014/main" id="{00000000-0008-0000-0600-00005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03" name="Text Box 5">
          <a:extLst>
            <a:ext uri="{FF2B5EF4-FFF2-40B4-BE49-F238E27FC236}">
              <a16:creationId xmlns:a16="http://schemas.microsoft.com/office/drawing/2014/main" id="{00000000-0008-0000-0600-00005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04" name="Text Box 14">
          <a:extLst>
            <a:ext uri="{FF2B5EF4-FFF2-40B4-BE49-F238E27FC236}">
              <a16:creationId xmlns:a16="http://schemas.microsoft.com/office/drawing/2014/main" id="{00000000-0008-0000-0600-00005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05" name="Text Box 15">
          <a:extLst>
            <a:ext uri="{FF2B5EF4-FFF2-40B4-BE49-F238E27FC236}">
              <a16:creationId xmlns:a16="http://schemas.microsoft.com/office/drawing/2014/main" id="{00000000-0008-0000-0600-00005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06" name="Text Box 4">
          <a:extLst>
            <a:ext uri="{FF2B5EF4-FFF2-40B4-BE49-F238E27FC236}">
              <a16:creationId xmlns:a16="http://schemas.microsoft.com/office/drawing/2014/main" id="{00000000-0008-0000-0600-00005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07" name="Text Box 5">
          <a:extLst>
            <a:ext uri="{FF2B5EF4-FFF2-40B4-BE49-F238E27FC236}">
              <a16:creationId xmlns:a16="http://schemas.microsoft.com/office/drawing/2014/main" id="{00000000-0008-0000-0600-00005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08" name="Text Box 14">
          <a:extLst>
            <a:ext uri="{FF2B5EF4-FFF2-40B4-BE49-F238E27FC236}">
              <a16:creationId xmlns:a16="http://schemas.microsoft.com/office/drawing/2014/main" id="{00000000-0008-0000-0600-00006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09" name="Text Box 15">
          <a:extLst>
            <a:ext uri="{FF2B5EF4-FFF2-40B4-BE49-F238E27FC236}">
              <a16:creationId xmlns:a16="http://schemas.microsoft.com/office/drawing/2014/main" id="{00000000-0008-0000-0600-00006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10" name="Text Box 4">
          <a:extLst>
            <a:ext uri="{FF2B5EF4-FFF2-40B4-BE49-F238E27FC236}">
              <a16:creationId xmlns:a16="http://schemas.microsoft.com/office/drawing/2014/main" id="{00000000-0008-0000-0600-00006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11" name="Text Box 5">
          <a:extLst>
            <a:ext uri="{FF2B5EF4-FFF2-40B4-BE49-F238E27FC236}">
              <a16:creationId xmlns:a16="http://schemas.microsoft.com/office/drawing/2014/main" id="{00000000-0008-0000-0600-00006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12" name="Text Box 14">
          <a:extLst>
            <a:ext uri="{FF2B5EF4-FFF2-40B4-BE49-F238E27FC236}">
              <a16:creationId xmlns:a16="http://schemas.microsoft.com/office/drawing/2014/main" id="{00000000-0008-0000-0600-00006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13" name="Text Box 15">
          <a:extLst>
            <a:ext uri="{FF2B5EF4-FFF2-40B4-BE49-F238E27FC236}">
              <a16:creationId xmlns:a16="http://schemas.microsoft.com/office/drawing/2014/main" id="{00000000-0008-0000-0600-00006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14" name="Text Box 4">
          <a:extLst>
            <a:ext uri="{FF2B5EF4-FFF2-40B4-BE49-F238E27FC236}">
              <a16:creationId xmlns:a16="http://schemas.microsoft.com/office/drawing/2014/main" id="{00000000-0008-0000-0600-00006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15" name="Text Box 5">
          <a:extLst>
            <a:ext uri="{FF2B5EF4-FFF2-40B4-BE49-F238E27FC236}">
              <a16:creationId xmlns:a16="http://schemas.microsoft.com/office/drawing/2014/main" id="{00000000-0008-0000-0600-00006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16" name="Text Box 14">
          <a:extLst>
            <a:ext uri="{FF2B5EF4-FFF2-40B4-BE49-F238E27FC236}">
              <a16:creationId xmlns:a16="http://schemas.microsoft.com/office/drawing/2014/main" id="{00000000-0008-0000-0600-00006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17" name="Text Box 15">
          <a:extLst>
            <a:ext uri="{FF2B5EF4-FFF2-40B4-BE49-F238E27FC236}">
              <a16:creationId xmlns:a16="http://schemas.microsoft.com/office/drawing/2014/main" id="{00000000-0008-0000-0600-00006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18" name="Text Box 4">
          <a:extLst>
            <a:ext uri="{FF2B5EF4-FFF2-40B4-BE49-F238E27FC236}">
              <a16:creationId xmlns:a16="http://schemas.microsoft.com/office/drawing/2014/main" id="{00000000-0008-0000-0600-00006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19" name="Text Box 5">
          <a:extLst>
            <a:ext uri="{FF2B5EF4-FFF2-40B4-BE49-F238E27FC236}">
              <a16:creationId xmlns:a16="http://schemas.microsoft.com/office/drawing/2014/main" id="{00000000-0008-0000-0600-00006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20" name="Text Box 14">
          <a:extLst>
            <a:ext uri="{FF2B5EF4-FFF2-40B4-BE49-F238E27FC236}">
              <a16:creationId xmlns:a16="http://schemas.microsoft.com/office/drawing/2014/main" id="{00000000-0008-0000-0600-00006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21" name="Text Box 15">
          <a:extLst>
            <a:ext uri="{FF2B5EF4-FFF2-40B4-BE49-F238E27FC236}">
              <a16:creationId xmlns:a16="http://schemas.microsoft.com/office/drawing/2014/main" id="{00000000-0008-0000-0600-00006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22" name="Text Box 4">
          <a:extLst>
            <a:ext uri="{FF2B5EF4-FFF2-40B4-BE49-F238E27FC236}">
              <a16:creationId xmlns:a16="http://schemas.microsoft.com/office/drawing/2014/main" id="{00000000-0008-0000-0600-00006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23" name="Text Box 5">
          <a:extLst>
            <a:ext uri="{FF2B5EF4-FFF2-40B4-BE49-F238E27FC236}">
              <a16:creationId xmlns:a16="http://schemas.microsoft.com/office/drawing/2014/main" id="{00000000-0008-0000-0600-00006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24" name="Text Box 14">
          <a:extLst>
            <a:ext uri="{FF2B5EF4-FFF2-40B4-BE49-F238E27FC236}">
              <a16:creationId xmlns:a16="http://schemas.microsoft.com/office/drawing/2014/main" id="{00000000-0008-0000-0600-00007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25" name="Text Box 15">
          <a:extLst>
            <a:ext uri="{FF2B5EF4-FFF2-40B4-BE49-F238E27FC236}">
              <a16:creationId xmlns:a16="http://schemas.microsoft.com/office/drawing/2014/main" id="{00000000-0008-0000-0600-00007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26" name="Text Box 4">
          <a:extLst>
            <a:ext uri="{FF2B5EF4-FFF2-40B4-BE49-F238E27FC236}">
              <a16:creationId xmlns:a16="http://schemas.microsoft.com/office/drawing/2014/main" id="{00000000-0008-0000-0600-00007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27" name="Text Box 5">
          <a:extLst>
            <a:ext uri="{FF2B5EF4-FFF2-40B4-BE49-F238E27FC236}">
              <a16:creationId xmlns:a16="http://schemas.microsoft.com/office/drawing/2014/main" id="{00000000-0008-0000-0600-00007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28" name="Text Box 14">
          <a:extLst>
            <a:ext uri="{FF2B5EF4-FFF2-40B4-BE49-F238E27FC236}">
              <a16:creationId xmlns:a16="http://schemas.microsoft.com/office/drawing/2014/main" id="{00000000-0008-0000-0600-00007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29" name="Text Box 15">
          <a:extLst>
            <a:ext uri="{FF2B5EF4-FFF2-40B4-BE49-F238E27FC236}">
              <a16:creationId xmlns:a16="http://schemas.microsoft.com/office/drawing/2014/main" id="{00000000-0008-0000-0600-00007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30" name="Text Box 4">
          <a:extLst>
            <a:ext uri="{FF2B5EF4-FFF2-40B4-BE49-F238E27FC236}">
              <a16:creationId xmlns:a16="http://schemas.microsoft.com/office/drawing/2014/main" id="{00000000-0008-0000-0600-00007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31" name="Text Box 5">
          <a:extLst>
            <a:ext uri="{FF2B5EF4-FFF2-40B4-BE49-F238E27FC236}">
              <a16:creationId xmlns:a16="http://schemas.microsoft.com/office/drawing/2014/main" id="{00000000-0008-0000-0600-00007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32" name="Text Box 14">
          <a:extLst>
            <a:ext uri="{FF2B5EF4-FFF2-40B4-BE49-F238E27FC236}">
              <a16:creationId xmlns:a16="http://schemas.microsoft.com/office/drawing/2014/main" id="{00000000-0008-0000-0600-00007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33" name="Text Box 15">
          <a:extLst>
            <a:ext uri="{FF2B5EF4-FFF2-40B4-BE49-F238E27FC236}">
              <a16:creationId xmlns:a16="http://schemas.microsoft.com/office/drawing/2014/main" id="{00000000-0008-0000-0600-00007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34" name="Text Box 4">
          <a:extLst>
            <a:ext uri="{FF2B5EF4-FFF2-40B4-BE49-F238E27FC236}">
              <a16:creationId xmlns:a16="http://schemas.microsoft.com/office/drawing/2014/main" id="{00000000-0008-0000-0600-00007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35" name="Text Box 5">
          <a:extLst>
            <a:ext uri="{FF2B5EF4-FFF2-40B4-BE49-F238E27FC236}">
              <a16:creationId xmlns:a16="http://schemas.microsoft.com/office/drawing/2014/main" id="{00000000-0008-0000-0600-00007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36" name="Text Box 14">
          <a:extLst>
            <a:ext uri="{FF2B5EF4-FFF2-40B4-BE49-F238E27FC236}">
              <a16:creationId xmlns:a16="http://schemas.microsoft.com/office/drawing/2014/main" id="{00000000-0008-0000-0600-00007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37" name="Text Box 15">
          <a:extLst>
            <a:ext uri="{FF2B5EF4-FFF2-40B4-BE49-F238E27FC236}">
              <a16:creationId xmlns:a16="http://schemas.microsoft.com/office/drawing/2014/main" id="{00000000-0008-0000-0600-00007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38" name="Text Box 4">
          <a:extLst>
            <a:ext uri="{FF2B5EF4-FFF2-40B4-BE49-F238E27FC236}">
              <a16:creationId xmlns:a16="http://schemas.microsoft.com/office/drawing/2014/main" id="{00000000-0008-0000-0600-00007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39" name="Text Box 5">
          <a:extLst>
            <a:ext uri="{FF2B5EF4-FFF2-40B4-BE49-F238E27FC236}">
              <a16:creationId xmlns:a16="http://schemas.microsoft.com/office/drawing/2014/main" id="{00000000-0008-0000-0600-00007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40" name="Text Box 14">
          <a:extLst>
            <a:ext uri="{FF2B5EF4-FFF2-40B4-BE49-F238E27FC236}">
              <a16:creationId xmlns:a16="http://schemas.microsoft.com/office/drawing/2014/main" id="{00000000-0008-0000-0600-00008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41" name="Text Box 15">
          <a:extLst>
            <a:ext uri="{FF2B5EF4-FFF2-40B4-BE49-F238E27FC236}">
              <a16:creationId xmlns:a16="http://schemas.microsoft.com/office/drawing/2014/main" id="{00000000-0008-0000-0600-00008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42" name="Text Box 4">
          <a:extLst>
            <a:ext uri="{FF2B5EF4-FFF2-40B4-BE49-F238E27FC236}">
              <a16:creationId xmlns:a16="http://schemas.microsoft.com/office/drawing/2014/main" id="{00000000-0008-0000-0600-00008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43" name="Text Box 5">
          <a:extLst>
            <a:ext uri="{FF2B5EF4-FFF2-40B4-BE49-F238E27FC236}">
              <a16:creationId xmlns:a16="http://schemas.microsoft.com/office/drawing/2014/main" id="{00000000-0008-0000-0600-00008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44" name="Text Box 14">
          <a:extLst>
            <a:ext uri="{FF2B5EF4-FFF2-40B4-BE49-F238E27FC236}">
              <a16:creationId xmlns:a16="http://schemas.microsoft.com/office/drawing/2014/main" id="{00000000-0008-0000-0600-00008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45" name="Text Box 15">
          <a:extLst>
            <a:ext uri="{FF2B5EF4-FFF2-40B4-BE49-F238E27FC236}">
              <a16:creationId xmlns:a16="http://schemas.microsoft.com/office/drawing/2014/main" id="{00000000-0008-0000-0600-00008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46" name="Text Box 4">
          <a:extLst>
            <a:ext uri="{FF2B5EF4-FFF2-40B4-BE49-F238E27FC236}">
              <a16:creationId xmlns:a16="http://schemas.microsoft.com/office/drawing/2014/main" id="{00000000-0008-0000-0600-00008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47" name="Text Box 5">
          <a:extLst>
            <a:ext uri="{FF2B5EF4-FFF2-40B4-BE49-F238E27FC236}">
              <a16:creationId xmlns:a16="http://schemas.microsoft.com/office/drawing/2014/main" id="{00000000-0008-0000-0600-00008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48" name="Text Box 14">
          <a:extLst>
            <a:ext uri="{FF2B5EF4-FFF2-40B4-BE49-F238E27FC236}">
              <a16:creationId xmlns:a16="http://schemas.microsoft.com/office/drawing/2014/main" id="{00000000-0008-0000-0600-00008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49" name="Text Box 15">
          <a:extLst>
            <a:ext uri="{FF2B5EF4-FFF2-40B4-BE49-F238E27FC236}">
              <a16:creationId xmlns:a16="http://schemas.microsoft.com/office/drawing/2014/main" id="{00000000-0008-0000-0600-00008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50" name="Text Box 4">
          <a:extLst>
            <a:ext uri="{FF2B5EF4-FFF2-40B4-BE49-F238E27FC236}">
              <a16:creationId xmlns:a16="http://schemas.microsoft.com/office/drawing/2014/main" id="{00000000-0008-0000-0600-00008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51" name="Text Box 5">
          <a:extLst>
            <a:ext uri="{FF2B5EF4-FFF2-40B4-BE49-F238E27FC236}">
              <a16:creationId xmlns:a16="http://schemas.microsoft.com/office/drawing/2014/main" id="{00000000-0008-0000-0600-00008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52" name="Text Box 14">
          <a:extLst>
            <a:ext uri="{FF2B5EF4-FFF2-40B4-BE49-F238E27FC236}">
              <a16:creationId xmlns:a16="http://schemas.microsoft.com/office/drawing/2014/main" id="{00000000-0008-0000-0600-00008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53" name="Text Box 15">
          <a:extLst>
            <a:ext uri="{FF2B5EF4-FFF2-40B4-BE49-F238E27FC236}">
              <a16:creationId xmlns:a16="http://schemas.microsoft.com/office/drawing/2014/main" id="{00000000-0008-0000-0600-00008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54" name="Text Box 4">
          <a:extLst>
            <a:ext uri="{FF2B5EF4-FFF2-40B4-BE49-F238E27FC236}">
              <a16:creationId xmlns:a16="http://schemas.microsoft.com/office/drawing/2014/main" id="{00000000-0008-0000-0600-00008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55" name="Text Box 5">
          <a:extLst>
            <a:ext uri="{FF2B5EF4-FFF2-40B4-BE49-F238E27FC236}">
              <a16:creationId xmlns:a16="http://schemas.microsoft.com/office/drawing/2014/main" id="{00000000-0008-0000-0600-00008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56" name="Text Box 14">
          <a:extLst>
            <a:ext uri="{FF2B5EF4-FFF2-40B4-BE49-F238E27FC236}">
              <a16:creationId xmlns:a16="http://schemas.microsoft.com/office/drawing/2014/main" id="{00000000-0008-0000-0600-00009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57" name="Text Box 15">
          <a:extLst>
            <a:ext uri="{FF2B5EF4-FFF2-40B4-BE49-F238E27FC236}">
              <a16:creationId xmlns:a16="http://schemas.microsoft.com/office/drawing/2014/main" id="{00000000-0008-0000-0600-00009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58" name="Text Box 4">
          <a:extLst>
            <a:ext uri="{FF2B5EF4-FFF2-40B4-BE49-F238E27FC236}">
              <a16:creationId xmlns:a16="http://schemas.microsoft.com/office/drawing/2014/main" id="{00000000-0008-0000-0600-00009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59" name="Text Box 5">
          <a:extLst>
            <a:ext uri="{FF2B5EF4-FFF2-40B4-BE49-F238E27FC236}">
              <a16:creationId xmlns:a16="http://schemas.microsoft.com/office/drawing/2014/main" id="{00000000-0008-0000-0600-00009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60" name="Text Box 14">
          <a:extLst>
            <a:ext uri="{FF2B5EF4-FFF2-40B4-BE49-F238E27FC236}">
              <a16:creationId xmlns:a16="http://schemas.microsoft.com/office/drawing/2014/main" id="{00000000-0008-0000-0600-00009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61" name="Text Box 15">
          <a:extLst>
            <a:ext uri="{FF2B5EF4-FFF2-40B4-BE49-F238E27FC236}">
              <a16:creationId xmlns:a16="http://schemas.microsoft.com/office/drawing/2014/main" id="{00000000-0008-0000-0600-00009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62" name="Text Box 4">
          <a:extLst>
            <a:ext uri="{FF2B5EF4-FFF2-40B4-BE49-F238E27FC236}">
              <a16:creationId xmlns:a16="http://schemas.microsoft.com/office/drawing/2014/main" id="{00000000-0008-0000-0600-00009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63" name="Text Box 5">
          <a:extLst>
            <a:ext uri="{FF2B5EF4-FFF2-40B4-BE49-F238E27FC236}">
              <a16:creationId xmlns:a16="http://schemas.microsoft.com/office/drawing/2014/main" id="{00000000-0008-0000-0600-00009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64" name="Text Box 14">
          <a:extLst>
            <a:ext uri="{FF2B5EF4-FFF2-40B4-BE49-F238E27FC236}">
              <a16:creationId xmlns:a16="http://schemas.microsoft.com/office/drawing/2014/main" id="{00000000-0008-0000-0600-00009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65" name="Text Box 15">
          <a:extLst>
            <a:ext uri="{FF2B5EF4-FFF2-40B4-BE49-F238E27FC236}">
              <a16:creationId xmlns:a16="http://schemas.microsoft.com/office/drawing/2014/main" id="{00000000-0008-0000-0600-00009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66" name="Text Box 4">
          <a:extLst>
            <a:ext uri="{FF2B5EF4-FFF2-40B4-BE49-F238E27FC236}">
              <a16:creationId xmlns:a16="http://schemas.microsoft.com/office/drawing/2014/main" id="{00000000-0008-0000-0600-00009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67" name="Text Box 5">
          <a:extLst>
            <a:ext uri="{FF2B5EF4-FFF2-40B4-BE49-F238E27FC236}">
              <a16:creationId xmlns:a16="http://schemas.microsoft.com/office/drawing/2014/main" id="{00000000-0008-0000-0600-00009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68" name="Text Box 14">
          <a:extLst>
            <a:ext uri="{FF2B5EF4-FFF2-40B4-BE49-F238E27FC236}">
              <a16:creationId xmlns:a16="http://schemas.microsoft.com/office/drawing/2014/main" id="{00000000-0008-0000-0600-00009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69" name="Text Box 15">
          <a:extLst>
            <a:ext uri="{FF2B5EF4-FFF2-40B4-BE49-F238E27FC236}">
              <a16:creationId xmlns:a16="http://schemas.microsoft.com/office/drawing/2014/main" id="{00000000-0008-0000-0600-00009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70" name="Text Box 4">
          <a:extLst>
            <a:ext uri="{FF2B5EF4-FFF2-40B4-BE49-F238E27FC236}">
              <a16:creationId xmlns:a16="http://schemas.microsoft.com/office/drawing/2014/main" id="{00000000-0008-0000-0600-00009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71" name="Text Box 5">
          <a:extLst>
            <a:ext uri="{FF2B5EF4-FFF2-40B4-BE49-F238E27FC236}">
              <a16:creationId xmlns:a16="http://schemas.microsoft.com/office/drawing/2014/main" id="{00000000-0008-0000-0600-00009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72" name="Text Box 14">
          <a:extLst>
            <a:ext uri="{FF2B5EF4-FFF2-40B4-BE49-F238E27FC236}">
              <a16:creationId xmlns:a16="http://schemas.microsoft.com/office/drawing/2014/main" id="{00000000-0008-0000-0600-0000A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73" name="Text Box 15">
          <a:extLst>
            <a:ext uri="{FF2B5EF4-FFF2-40B4-BE49-F238E27FC236}">
              <a16:creationId xmlns:a16="http://schemas.microsoft.com/office/drawing/2014/main" id="{00000000-0008-0000-0600-0000A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74" name="Text Box 4">
          <a:extLst>
            <a:ext uri="{FF2B5EF4-FFF2-40B4-BE49-F238E27FC236}">
              <a16:creationId xmlns:a16="http://schemas.microsoft.com/office/drawing/2014/main" id="{00000000-0008-0000-0600-0000A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75" name="Text Box 5">
          <a:extLst>
            <a:ext uri="{FF2B5EF4-FFF2-40B4-BE49-F238E27FC236}">
              <a16:creationId xmlns:a16="http://schemas.microsoft.com/office/drawing/2014/main" id="{00000000-0008-0000-0600-0000A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76" name="Text Box 14">
          <a:extLst>
            <a:ext uri="{FF2B5EF4-FFF2-40B4-BE49-F238E27FC236}">
              <a16:creationId xmlns:a16="http://schemas.microsoft.com/office/drawing/2014/main" id="{00000000-0008-0000-0600-0000A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77" name="Text Box 15">
          <a:extLst>
            <a:ext uri="{FF2B5EF4-FFF2-40B4-BE49-F238E27FC236}">
              <a16:creationId xmlns:a16="http://schemas.microsoft.com/office/drawing/2014/main" id="{00000000-0008-0000-0600-0000A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78" name="Text Box 4">
          <a:extLst>
            <a:ext uri="{FF2B5EF4-FFF2-40B4-BE49-F238E27FC236}">
              <a16:creationId xmlns:a16="http://schemas.microsoft.com/office/drawing/2014/main" id="{00000000-0008-0000-0600-0000A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79" name="Text Box 5">
          <a:extLst>
            <a:ext uri="{FF2B5EF4-FFF2-40B4-BE49-F238E27FC236}">
              <a16:creationId xmlns:a16="http://schemas.microsoft.com/office/drawing/2014/main" id="{00000000-0008-0000-0600-0000A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80" name="Text Box 14">
          <a:extLst>
            <a:ext uri="{FF2B5EF4-FFF2-40B4-BE49-F238E27FC236}">
              <a16:creationId xmlns:a16="http://schemas.microsoft.com/office/drawing/2014/main" id="{00000000-0008-0000-0600-0000A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81" name="Text Box 15">
          <a:extLst>
            <a:ext uri="{FF2B5EF4-FFF2-40B4-BE49-F238E27FC236}">
              <a16:creationId xmlns:a16="http://schemas.microsoft.com/office/drawing/2014/main" id="{00000000-0008-0000-0600-0000A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82" name="Text Box 4">
          <a:extLst>
            <a:ext uri="{FF2B5EF4-FFF2-40B4-BE49-F238E27FC236}">
              <a16:creationId xmlns:a16="http://schemas.microsoft.com/office/drawing/2014/main" id="{00000000-0008-0000-0600-0000A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83" name="Text Box 5">
          <a:extLst>
            <a:ext uri="{FF2B5EF4-FFF2-40B4-BE49-F238E27FC236}">
              <a16:creationId xmlns:a16="http://schemas.microsoft.com/office/drawing/2014/main" id="{00000000-0008-0000-0600-0000A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84" name="Text Box 14">
          <a:extLst>
            <a:ext uri="{FF2B5EF4-FFF2-40B4-BE49-F238E27FC236}">
              <a16:creationId xmlns:a16="http://schemas.microsoft.com/office/drawing/2014/main" id="{00000000-0008-0000-0600-0000A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85" name="Text Box 15">
          <a:extLst>
            <a:ext uri="{FF2B5EF4-FFF2-40B4-BE49-F238E27FC236}">
              <a16:creationId xmlns:a16="http://schemas.microsoft.com/office/drawing/2014/main" id="{00000000-0008-0000-0600-0000A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86" name="Text Box 4">
          <a:extLst>
            <a:ext uri="{FF2B5EF4-FFF2-40B4-BE49-F238E27FC236}">
              <a16:creationId xmlns:a16="http://schemas.microsoft.com/office/drawing/2014/main" id="{00000000-0008-0000-0600-0000A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87" name="Text Box 5">
          <a:extLst>
            <a:ext uri="{FF2B5EF4-FFF2-40B4-BE49-F238E27FC236}">
              <a16:creationId xmlns:a16="http://schemas.microsoft.com/office/drawing/2014/main" id="{00000000-0008-0000-0600-0000A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88" name="Text Box 14">
          <a:extLst>
            <a:ext uri="{FF2B5EF4-FFF2-40B4-BE49-F238E27FC236}">
              <a16:creationId xmlns:a16="http://schemas.microsoft.com/office/drawing/2014/main" id="{00000000-0008-0000-0600-0000B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89" name="Text Box 15">
          <a:extLst>
            <a:ext uri="{FF2B5EF4-FFF2-40B4-BE49-F238E27FC236}">
              <a16:creationId xmlns:a16="http://schemas.microsoft.com/office/drawing/2014/main" id="{00000000-0008-0000-0600-0000B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90" name="Text Box 4">
          <a:extLst>
            <a:ext uri="{FF2B5EF4-FFF2-40B4-BE49-F238E27FC236}">
              <a16:creationId xmlns:a16="http://schemas.microsoft.com/office/drawing/2014/main" id="{00000000-0008-0000-0600-0000B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91" name="Text Box 5">
          <a:extLst>
            <a:ext uri="{FF2B5EF4-FFF2-40B4-BE49-F238E27FC236}">
              <a16:creationId xmlns:a16="http://schemas.microsoft.com/office/drawing/2014/main" id="{00000000-0008-0000-0600-0000B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92" name="Text Box 14">
          <a:extLst>
            <a:ext uri="{FF2B5EF4-FFF2-40B4-BE49-F238E27FC236}">
              <a16:creationId xmlns:a16="http://schemas.microsoft.com/office/drawing/2014/main" id="{00000000-0008-0000-0600-0000B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93" name="Text Box 15">
          <a:extLst>
            <a:ext uri="{FF2B5EF4-FFF2-40B4-BE49-F238E27FC236}">
              <a16:creationId xmlns:a16="http://schemas.microsoft.com/office/drawing/2014/main" id="{00000000-0008-0000-0600-0000B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94" name="Text Box 4">
          <a:extLst>
            <a:ext uri="{FF2B5EF4-FFF2-40B4-BE49-F238E27FC236}">
              <a16:creationId xmlns:a16="http://schemas.microsoft.com/office/drawing/2014/main" id="{00000000-0008-0000-0600-0000B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95" name="Text Box 5">
          <a:extLst>
            <a:ext uri="{FF2B5EF4-FFF2-40B4-BE49-F238E27FC236}">
              <a16:creationId xmlns:a16="http://schemas.microsoft.com/office/drawing/2014/main" id="{00000000-0008-0000-0600-0000B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96" name="Text Box 14">
          <a:extLst>
            <a:ext uri="{FF2B5EF4-FFF2-40B4-BE49-F238E27FC236}">
              <a16:creationId xmlns:a16="http://schemas.microsoft.com/office/drawing/2014/main" id="{00000000-0008-0000-0600-0000B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97" name="Text Box 15">
          <a:extLst>
            <a:ext uri="{FF2B5EF4-FFF2-40B4-BE49-F238E27FC236}">
              <a16:creationId xmlns:a16="http://schemas.microsoft.com/office/drawing/2014/main" id="{00000000-0008-0000-0600-0000B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98" name="Text Box 4">
          <a:extLst>
            <a:ext uri="{FF2B5EF4-FFF2-40B4-BE49-F238E27FC236}">
              <a16:creationId xmlns:a16="http://schemas.microsoft.com/office/drawing/2014/main" id="{00000000-0008-0000-0600-0000B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99" name="Text Box 5">
          <a:extLst>
            <a:ext uri="{FF2B5EF4-FFF2-40B4-BE49-F238E27FC236}">
              <a16:creationId xmlns:a16="http://schemas.microsoft.com/office/drawing/2014/main" id="{00000000-0008-0000-0600-0000B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00" name="Text Box 14">
          <a:extLst>
            <a:ext uri="{FF2B5EF4-FFF2-40B4-BE49-F238E27FC236}">
              <a16:creationId xmlns:a16="http://schemas.microsoft.com/office/drawing/2014/main" id="{00000000-0008-0000-0600-0000B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01" name="Text Box 15">
          <a:extLst>
            <a:ext uri="{FF2B5EF4-FFF2-40B4-BE49-F238E27FC236}">
              <a16:creationId xmlns:a16="http://schemas.microsoft.com/office/drawing/2014/main" id="{00000000-0008-0000-0600-0000B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02" name="Text Box 4">
          <a:extLst>
            <a:ext uri="{FF2B5EF4-FFF2-40B4-BE49-F238E27FC236}">
              <a16:creationId xmlns:a16="http://schemas.microsoft.com/office/drawing/2014/main" id="{00000000-0008-0000-0600-0000B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03" name="Text Box 5">
          <a:extLst>
            <a:ext uri="{FF2B5EF4-FFF2-40B4-BE49-F238E27FC236}">
              <a16:creationId xmlns:a16="http://schemas.microsoft.com/office/drawing/2014/main" id="{00000000-0008-0000-0600-0000B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04" name="Text Box 14">
          <a:extLst>
            <a:ext uri="{FF2B5EF4-FFF2-40B4-BE49-F238E27FC236}">
              <a16:creationId xmlns:a16="http://schemas.microsoft.com/office/drawing/2014/main" id="{00000000-0008-0000-0600-0000C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05" name="Text Box 15">
          <a:extLst>
            <a:ext uri="{FF2B5EF4-FFF2-40B4-BE49-F238E27FC236}">
              <a16:creationId xmlns:a16="http://schemas.microsoft.com/office/drawing/2014/main" id="{00000000-0008-0000-0600-0000C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06" name="Text Box 4">
          <a:extLst>
            <a:ext uri="{FF2B5EF4-FFF2-40B4-BE49-F238E27FC236}">
              <a16:creationId xmlns:a16="http://schemas.microsoft.com/office/drawing/2014/main" id="{00000000-0008-0000-0600-0000C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07" name="Text Box 5">
          <a:extLst>
            <a:ext uri="{FF2B5EF4-FFF2-40B4-BE49-F238E27FC236}">
              <a16:creationId xmlns:a16="http://schemas.microsoft.com/office/drawing/2014/main" id="{00000000-0008-0000-0600-0000C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08" name="Text Box 14">
          <a:extLst>
            <a:ext uri="{FF2B5EF4-FFF2-40B4-BE49-F238E27FC236}">
              <a16:creationId xmlns:a16="http://schemas.microsoft.com/office/drawing/2014/main" id="{00000000-0008-0000-0600-0000C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09" name="Text Box 15">
          <a:extLst>
            <a:ext uri="{FF2B5EF4-FFF2-40B4-BE49-F238E27FC236}">
              <a16:creationId xmlns:a16="http://schemas.microsoft.com/office/drawing/2014/main" id="{00000000-0008-0000-0600-0000C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10" name="Text Box 4">
          <a:extLst>
            <a:ext uri="{FF2B5EF4-FFF2-40B4-BE49-F238E27FC236}">
              <a16:creationId xmlns:a16="http://schemas.microsoft.com/office/drawing/2014/main" id="{00000000-0008-0000-0600-0000C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11" name="Text Box 5">
          <a:extLst>
            <a:ext uri="{FF2B5EF4-FFF2-40B4-BE49-F238E27FC236}">
              <a16:creationId xmlns:a16="http://schemas.microsoft.com/office/drawing/2014/main" id="{00000000-0008-0000-0600-0000C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12" name="Text Box 14">
          <a:extLst>
            <a:ext uri="{FF2B5EF4-FFF2-40B4-BE49-F238E27FC236}">
              <a16:creationId xmlns:a16="http://schemas.microsoft.com/office/drawing/2014/main" id="{00000000-0008-0000-0600-0000C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13" name="Text Box 15">
          <a:extLst>
            <a:ext uri="{FF2B5EF4-FFF2-40B4-BE49-F238E27FC236}">
              <a16:creationId xmlns:a16="http://schemas.microsoft.com/office/drawing/2014/main" id="{00000000-0008-0000-0600-0000C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14" name="Text Box 4">
          <a:extLst>
            <a:ext uri="{FF2B5EF4-FFF2-40B4-BE49-F238E27FC236}">
              <a16:creationId xmlns:a16="http://schemas.microsoft.com/office/drawing/2014/main" id="{00000000-0008-0000-0600-0000C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15" name="Text Box 5">
          <a:extLst>
            <a:ext uri="{FF2B5EF4-FFF2-40B4-BE49-F238E27FC236}">
              <a16:creationId xmlns:a16="http://schemas.microsoft.com/office/drawing/2014/main" id="{00000000-0008-0000-0600-0000C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16" name="Text Box 14">
          <a:extLst>
            <a:ext uri="{FF2B5EF4-FFF2-40B4-BE49-F238E27FC236}">
              <a16:creationId xmlns:a16="http://schemas.microsoft.com/office/drawing/2014/main" id="{00000000-0008-0000-0600-0000C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17" name="Text Box 15">
          <a:extLst>
            <a:ext uri="{FF2B5EF4-FFF2-40B4-BE49-F238E27FC236}">
              <a16:creationId xmlns:a16="http://schemas.microsoft.com/office/drawing/2014/main" id="{00000000-0008-0000-0600-0000C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18" name="Text Box 4">
          <a:extLst>
            <a:ext uri="{FF2B5EF4-FFF2-40B4-BE49-F238E27FC236}">
              <a16:creationId xmlns:a16="http://schemas.microsoft.com/office/drawing/2014/main" id="{00000000-0008-0000-0600-0000C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19" name="Text Box 5">
          <a:extLst>
            <a:ext uri="{FF2B5EF4-FFF2-40B4-BE49-F238E27FC236}">
              <a16:creationId xmlns:a16="http://schemas.microsoft.com/office/drawing/2014/main" id="{00000000-0008-0000-0600-0000C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20" name="Text Box 14">
          <a:extLst>
            <a:ext uri="{FF2B5EF4-FFF2-40B4-BE49-F238E27FC236}">
              <a16:creationId xmlns:a16="http://schemas.microsoft.com/office/drawing/2014/main" id="{00000000-0008-0000-0600-0000D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21" name="Text Box 15">
          <a:extLst>
            <a:ext uri="{FF2B5EF4-FFF2-40B4-BE49-F238E27FC236}">
              <a16:creationId xmlns:a16="http://schemas.microsoft.com/office/drawing/2014/main" id="{00000000-0008-0000-0600-0000D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22" name="Text Box 4">
          <a:extLst>
            <a:ext uri="{FF2B5EF4-FFF2-40B4-BE49-F238E27FC236}">
              <a16:creationId xmlns:a16="http://schemas.microsoft.com/office/drawing/2014/main" id="{00000000-0008-0000-0600-0000D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23" name="Text Box 5">
          <a:extLst>
            <a:ext uri="{FF2B5EF4-FFF2-40B4-BE49-F238E27FC236}">
              <a16:creationId xmlns:a16="http://schemas.microsoft.com/office/drawing/2014/main" id="{00000000-0008-0000-0600-0000D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24" name="Text Box 14">
          <a:extLst>
            <a:ext uri="{FF2B5EF4-FFF2-40B4-BE49-F238E27FC236}">
              <a16:creationId xmlns:a16="http://schemas.microsoft.com/office/drawing/2014/main" id="{00000000-0008-0000-0600-0000D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25" name="Text Box 15">
          <a:extLst>
            <a:ext uri="{FF2B5EF4-FFF2-40B4-BE49-F238E27FC236}">
              <a16:creationId xmlns:a16="http://schemas.microsoft.com/office/drawing/2014/main" id="{00000000-0008-0000-0600-0000D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26" name="Text Box 4">
          <a:extLst>
            <a:ext uri="{FF2B5EF4-FFF2-40B4-BE49-F238E27FC236}">
              <a16:creationId xmlns:a16="http://schemas.microsoft.com/office/drawing/2014/main" id="{00000000-0008-0000-0600-0000D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27" name="Text Box 5">
          <a:extLst>
            <a:ext uri="{FF2B5EF4-FFF2-40B4-BE49-F238E27FC236}">
              <a16:creationId xmlns:a16="http://schemas.microsoft.com/office/drawing/2014/main" id="{00000000-0008-0000-0600-0000D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28" name="Text Box 14">
          <a:extLst>
            <a:ext uri="{FF2B5EF4-FFF2-40B4-BE49-F238E27FC236}">
              <a16:creationId xmlns:a16="http://schemas.microsoft.com/office/drawing/2014/main" id="{00000000-0008-0000-0600-0000D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29" name="Text Box 15">
          <a:extLst>
            <a:ext uri="{FF2B5EF4-FFF2-40B4-BE49-F238E27FC236}">
              <a16:creationId xmlns:a16="http://schemas.microsoft.com/office/drawing/2014/main" id="{00000000-0008-0000-0600-0000D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30" name="Text Box 4">
          <a:extLst>
            <a:ext uri="{FF2B5EF4-FFF2-40B4-BE49-F238E27FC236}">
              <a16:creationId xmlns:a16="http://schemas.microsoft.com/office/drawing/2014/main" id="{00000000-0008-0000-0600-0000D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31" name="Text Box 5">
          <a:extLst>
            <a:ext uri="{FF2B5EF4-FFF2-40B4-BE49-F238E27FC236}">
              <a16:creationId xmlns:a16="http://schemas.microsoft.com/office/drawing/2014/main" id="{00000000-0008-0000-0600-0000D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32" name="Text Box 14">
          <a:extLst>
            <a:ext uri="{FF2B5EF4-FFF2-40B4-BE49-F238E27FC236}">
              <a16:creationId xmlns:a16="http://schemas.microsoft.com/office/drawing/2014/main" id="{00000000-0008-0000-0600-0000D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33" name="Text Box 15">
          <a:extLst>
            <a:ext uri="{FF2B5EF4-FFF2-40B4-BE49-F238E27FC236}">
              <a16:creationId xmlns:a16="http://schemas.microsoft.com/office/drawing/2014/main" id="{00000000-0008-0000-0600-0000D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34" name="Text Box 4">
          <a:extLst>
            <a:ext uri="{FF2B5EF4-FFF2-40B4-BE49-F238E27FC236}">
              <a16:creationId xmlns:a16="http://schemas.microsoft.com/office/drawing/2014/main" id="{00000000-0008-0000-0600-0000D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35" name="Text Box 5">
          <a:extLst>
            <a:ext uri="{FF2B5EF4-FFF2-40B4-BE49-F238E27FC236}">
              <a16:creationId xmlns:a16="http://schemas.microsoft.com/office/drawing/2014/main" id="{00000000-0008-0000-0600-0000D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36" name="Text Box 14">
          <a:extLst>
            <a:ext uri="{FF2B5EF4-FFF2-40B4-BE49-F238E27FC236}">
              <a16:creationId xmlns:a16="http://schemas.microsoft.com/office/drawing/2014/main" id="{00000000-0008-0000-0600-0000E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37" name="Text Box 15">
          <a:extLst>
            <a:ext uri="{FF2B5EF4-FFF2-40B4-BE49-F238E27FC236}">
              <a16:creationId xmlns:a16="http://schemas.microsoft.com/office/drawing/2014/main" id="{00000000-0008-0000-0600-0000E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38" name="Text Box 4">
          <a:extLst>
            <a:ext uri="{FF2B5EF4-FFF2-40B4-BE49-F238E27FC236}">
              <a16:creationId xmlns:a16="http://schemas.microsoft.com/office/drawing/2014/main" id="{00000000-0008-0000-0600-0000E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39" name="Text Box 5">
          <a:extLst>
            <a:ext uri="{FF2B5EF4-FFF2-40B4-BE49-F238E27FC236}">
              <a16:creationId xmlns:a16="http://schemas.microsoft.com/office/drawing/2014/main" id="{00000000-0008-0000-0600-0000E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40" name="Text Box 14">
          <a:extLst>
            <a:ext uri="{FF2B5EF4-FFF2-40B4-BE49-F238E27FC236}">
              <a16:creationId xmlns:a16="http://schemas.microsoft.com/office/drawing/2014/main" id="{00000000-0008-0000-0600-0000E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41" name="Text Box 15">
          <a:extLst>
            <a:ext uri="{FF2B5EF4-FFF2-40B4-BE49-F238E27FC236}">
              <a16:creationId xmlns:a16="http://schemas.microsoft.com/office/drawing/2014/main" id="{00000000-0008-0000-0600-0000E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42" name="Text Box 4">
          <a:extLst>
            <a:ext uri="{FF2B5EF4-FFF2-40B4-BE49-F238E27FC236}">
              <a16:creationId xmlns:a16="http://schemas.microsoft.com/office/drawing/2014/main" id="{00000000-0008-0000-0600-0000E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43" name="Text Box 5">
          <a:extLst>
            <a:ext uri="{FF2B5EF4-FFF2-40B4-BE49-F238E27FC236}">
              <a16:creationId xmlns:a16="http://schemas.microsoft.com/office/drawing/2014/main" id="{00000000-0008-0000-0600-0000E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44" name="Text Box 14">
          <a:extLst>
            <a:ext uri="{FF2B5EF4-FFF2-40B4-BE49-F238E27FC236}">
              <a16:creationId xmlns:a16="http://schemas.microsoft.com/office/drawing/2014/main" id="{00000000-0008-0000-0600-0000E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45" name="Text Box 15">
          <a:extLst>
            <a:ext uri="{FF2B5EF4-FFF2-40B4-BE49-F238E27FC236}">
              <a16:creationId xmlns:a16="http://schemas.microsoft.com/office/drawing/2014/main" id="{00000000-0008-0000-0600-0000E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46" name="Text Box 4">
          <a:extLst>
            <a:ext uri="{FF2B5EF4-FFF2-40B4-BE49-F238E27FC236}">
              <a16:creationId xmlns:a16="http://schemas.microsoft.com/office/drawing/2014/main" id="{00000000-0008-0000-0600-0000E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47" name="Text Box 5">
          <a:extLst>
            <a:ext uri="{FF2B5EF4-FFF2-40B4-BE49-F238E27FC236}">
              <a16:creationId xmlns:a16="http://schemas.microsoft.com/office/drawing/2014/main" id="{00000000-0008-0000-0600-0000E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48" name="Text Box 14">
          <a:extLst>
            <a:ext uri="{FF2B5EF4-FFF2-40B4-BE49-F238E27FC236}">
              <a16:creationId xmlns:a16="http://schemas.microsoft.com/office/drawing/2014/main" id="{00000000-0008-0000-0600-0000E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49" name="Text Box 15">
          <a:extLst>
            <a:ext uri="{FF2B5EF4-FFF2-40B4-BE49-F238E27FC236}">
              <a16:creationId xmlns:a16="http://schemas.microsoft.com/office/drawing/2014/main" id="{00000000-0008-0000-0600-0000E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50" name="Text Box 4">
          <a:extLst>
            <a:ext uri="{FF2B5EF4-FFF2-40B4-BE49-F238E27FC236}">
              <a16:creationId xmlns:a16="http://schemas.microsoft.com/office/drawing/2014/main" id="{00000000-0008-0000-0600-0000E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51" name="Text Box 5">
          <a:extLst>
            <a:ext uri="{FF2B5EF4-FFF2-40B4-BE49-F238E27FC236}">
              <a16:creationId xmlns:a16="http://schemas.microsoft.com/office/drawing/2014/main" id="{00000000-0008-0000-0600-0000E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52" name="Text Box 14">
          <a:extLst>
            <a:ext uri="{FF2B5EF4-FFF2-40B4-BE49-F238E27FC236}">
              <a16:creationId xmlns:a16="http://schemas.microsoft.com/office/drawing/2014/main" id="{00000000-0008-0000-0600-0000F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53" name="Text Box 15">
          <a:extLst>
            <a:ext uri="{FF2B5EF4-FFF2-40B4-BE49-F238E27FC236}">
              <a16:creationId xmlns:a16="http://schemas.microsoft.com/office/drawing/2014/main" id="{00000000-0008-0000-0600-0000F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54" name="Text Box 4">
          <a:extLst>
            <a:ext uri="{FF2B5EF4-FFF2-40B4-BE49-F238E27FC236}">
              <a16:creationId xmlns:a16="http://schemas.microsoft.com/office/drawing/2014/main" id="{00000000-0008-0000-0600-0000F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55" name="Text Box 5">
          <a:extLst>
            <a:ext uri="{FF2B5EF4-FFF2-40B4-BE49-F238E27FC236}">
              <a16:creationId xmlns:a16="http://schemas.microsoft.com/office/drawing/2014/main" id="{00000000-0008-0000-0600-0000F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56" name="Text Box 14">
          <a:extLst>
            <a:ext uri="{FF2B5EF4-FFF2-40B4-BE49-F238E27FC236}">
              <a16:creationId xmlns:a16="http://schemas.microsoft.com/office/drawing/2014/main" id="{00000000-0008-0000-0600-0000F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57" name="Text Box 15">
          <a:extLst>
            <a:ext uri="{FF2B5EF4-FFF2-40B4-BE49-F238E27FC236}">
              <a16:creationId xmlns:a16="http://schemas.microsoft.com/office/drawing/2014/main" id="{00000000-0008-0000-0600-0000F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58" name="Text Box 4">
          <a:extLst>
            <a:ext uri="{FF2B5EF4-FFF2-40B4-BE49-F238E27FC236}">
              <a16:creationId xmlns:a16="http://schemas.microsoft.com/office/drawing/2014/main" id="{00000000-0008-0000-0600-0000F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59" name="Text Box 5">
          <a:extLst>
            <a:ext uri="{FF2B5EF4-FFF2-40B4-BE49-F238E27FC236}">
              <a16:creationId xmlns:a16="http://schemas.microsoft.com/office/drawing/2014/main" id="{00000000-0008-0000-0600-0000F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60" name="Text Box 14">
          <a:extLst>
            <a:ext uri="{FF2B5EF4-FFF2-40B4-BE49-F238E27FC236}">
              <a16:creationId xmlns:a16="http://schemas.microsoft.com/office/drawing/2014/main" id="{00000000-0008-0000-0600-0000F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61" name="Text Box 15">
          <a:extLst>
            <a:ext uri="{FF2B5EF4-FFF2-40B4-BE49-F238E27FC236}">
              <a16:creationId xmlns:a16="http://schemas.microsoft.com/office/drawing/2014/main" id="{00000000-0008-0000-0600-0000F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62" name="Text Box 4">
          <a:extLst>
            <a:ext uri="{FF2B5EF4-FFF2-40B4-BE49-F238E27FC236}">
              <a16:creationId xmlns:a16="http://schemas.microsoft.com/office/drawing/2014/main" id="{00000000-0008-0000-0600-0000F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63" name="Text Box 5">
          <a:extLst>
            <a:ext uri="{FF2B5EF4-FFF2-40B4-BE49-F238E27FC236}">
              <a16:creationId xmlns:a16="http://schemas.microsoft.com/office/drawing/2014/main" id="{00000000-0008-0000-0600-0000F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64" name="Text Box 14">
          <a:extLst>
            <a:ext uri="{FF2B5EF4-FFF2-40B4-BE49-F238E27FC236}">
              <a16:creationId xmlns:a16="http://schemas.microsoft.com/office/drawing/2014/main" id="{00000000-0008-0000-0600-0000F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65" name="Text Box 15">
          <a:extLst>
            <a:ext uri="{FF2B5EF4-FFF2-40B4-BE49-F238E27FC236}">
              <a16:creationId xmlns:a16="http://schemas.microsoft.com/office/drawing/2014/main" id="{00000000-0008-0000-0600-0000F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66" name="Text Box 4">
          <a:extLst>
            <a:ext uri="{FF2B5EF4-FFF2-40B4-BE49-F238E27FC236}">
              <a16:creationId xmlns:a16="http://schemas.microsoft.com/office/drawing/2014/main" id="{00000000-0008-0000-0600-0000F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67" name="Text Box 5">
          <a:extLst>
            <a:ext uri="{FF2B5EF4-FFF2-40B4-BE49-F238E27FC236}">
              <a16:creationId xmlns:a16="http://schemas.microsoft.com/office/drawing/2014/main" id="{00000000-0008-0000-0600-0000F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68" name="Text Box 14">
          <a:extLst>
            <a:ext uri="{FF2B5EF4-FFF2-40B4-BE49-F238E27FC236}">
              <a16:creationId xmlns:a16="http://schemas.microsoft.com/office/drawing/2014/main" id="{00000000-0008-0000-0600-00000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69" name="Text Box 15">
          <a:extLst>
            <a:ext uri="{FF2B5EF4-FFF2-40B4-BE49-F238E27FC236}">
              <a16:creationId xmlns:a16="http://schemas.microsoft.com/office/drawing/2014/main" id="{00000000-0008-0000-0600-00000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70" name="Text Box 4">
          <a:extLst>
            <a:ext uri="{FF2B5EF4-FFF2-40B4-BE49-F238E27FC236}">
              <a16:creationId xmlns:a16="http://schemas.microsoft.com/office/drawing/2014/main" id="{00000000-0008-0000-0600-000002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71" name="Text Box 5">
          <a:extLst>
            <a:ext uri="{FF2B5EF4-FFF2-40B4-BE49-F238E27FC236}">
              <a16:creationId xmlns:a16="http://schemas.microsoft.com/office/drawing/2014/main" id="{00000000-0008-0000-0600-000003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72" name="Text Box 14">
          <a:extLst>
            <a:ext uri="{FF2B5EF4-FFF2-40B4-BE49-F238E27FC236}">
              <a16:creationId xmlns:a16="http://schemas.microsoft.com/office/drawing/2014/main" id="{00000000-0008-0000-0600-000004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73" name="Text Box 15">
          <a:extLst>
            <a:ext uri="{FF2B5EF4-FFF2-40B4-BE49-F238E27FC236}">
              <a16:creationId xmlns:a16="http://schemas.microsoft.com/office/drawing/2014/main" id="{00000000-0008-0000-0600-000005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74" name="Text Box 4">
          <a:extLst>
            <a:ext uri="{FF2B5EF4-FFF2-40B4-BE49-F238E27FC236}">
              <a16:creationId xmlns:a16="http://schemas.microsoft.com/office/drawing/2014/main" id="{00000000-0008-0000-0600-000006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75" name="Text Box 5">
          <a:extLst>
            <a:ext uri="{FF2B5EF4-FFF2-40B4-BE49-F238E27FC236}">
              <a16:creationId xmlns:a16="http://schemas.microsoft.com/office/drawing/2014/main" id="{00000000-0008-0000-0600-000007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76" name="Text Box 14">
          <a:extLst>
            <a:ext uri="{FF2B5EF4-FFF2-40B4-BE49-F238E27FC236}">
              <a16:creationId xmlns:a16="http://schemas.microsoft.com/office/drawing/2014/main" id="{00000000-0008-0000-0600-000008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77" name="Text Box 15">
          <a:extLst>
            <a:ext uri="{FF2B5EF4-FFF2-40B4-BE49-F238E27FC236}">
              <a16:creationId xmlns:a16="http://schemas.microsoft.com/office/drawing/2014/main" id="{00000000-0008-0000-0600-000009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78" name="Text Box 4">
          <a:extLst>
            <a:ext uri="{FF2B5EF4-FFF2-40B4-BE49-F238E27FC236}">
              <a16:creationId xmlns:a16="http://schemas.microsoft.com/office/drawing/2014/main" id="{00000000-0008-0000-0600-00000A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79" name="Text Box 5">
          <a:extLst>
            <a:ext uri="{FF2B5EF4-FFF2-40B4-BE49-F238E27FC236}">
              <a16:creationId xmlns:a16="http://schemas.microsoft.com/office/drawing/2014/main" id="{00000000-0008-0000-0600-00000B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80" name="Text Box 14">
          <a:extLst>
            <a:ext uri="{FF2B5EF4-FFF2-40B4-BE49-F238E27FC236}">
              <a16:creationId xmlns:a16="http://schemas.microsoft.com/office/drawing/2014/main" id="{00000000-0008-0000-0600-00000C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81" name="Text Box 15">
          <a:extLst>
            <a:ext uri="{FF2B5EF4-FFF2-40B4-BE49-F238E27FC236}">
              <a16:creationId xmlns:a16="http://schemas.microsoft.com/office/drawing/2014/main" id="{00000000-0008-0000-0600-00000D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82" name="Text Box 4">
          <a:extLst>
            <a:ext uri="{FF2B5EF4-FFF2-40B4-BE49-F238E27FC236}">
              <a16:creationId xmlns:a16="http://schemas.microsoft.com/office/drawing/2014/main" id="{00000000-0008-0000-0600-00000E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83" name="Text Box 5">
          <a:extLst>
            <a:ext uri="{FF2B5EF4-FFF2-40B4-BE49-F238E27FC236}">
              <a16:creationId xmlns:a16="http://schemas.microsoft.com/office/drawing/2014/main" id="{00000000-0008-0000-0600-00000F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84" name="Text Box 14">
          <a:extLst>
            <a:ext uri="{FF2B5EF4-FFF2-40B4-BE49-F238E27FC236}">
              <a16:creationId xmlns:a16="http://schemas.microsoft.com/office/drawing/2014/main" id="{00000000-0008-0000-0600-00001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85" name="Text Box 15">
          <a:extLst>
            <a:ext uri="{FF2B5EF4-FFF2-40B4-BE49-F238E27FC236}">
              <a16:creationId xmlns:a16="http://schemas.microsoft.com/office/drawing/2014/main" id="{00000000-0008-0000-0600-00001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86" name="Text Box 4">
          <a:extLst>
            <a:ext uri="{FF2B5EF4-FFF2-40B4-BE49-F238E27FC236}">
              <a16:creationId xmlns:a16="http://schemas.microsoft.com/office/drawing/2014/main" id="{00000000-0008-0000-0600-000012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87" name="Text Box 5">
          <a:extLst>
            <a:ext uri="{FF2B5EF4-FFF2-40B4-BE49-F238E27FC236}">
              <a16:creationId xmlns:a16="http://schemas.microsoft.com/office/drawing/2014/main" id="{00000000-0008-0000-0600-000013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88" name="Text Box 14">
          <a:extLst>
            <a:ext uri="{FF2B5EF4-FFF2-40B4-BE49-F238E27FC236}">
              <a16:creationId xmlns:a16="http://schemas.microsoft.com/office/drawing/2014/main" id="{00000000-0008-0000-0600-000014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89" name="Text Box 15">
          <a:extLst>
            <a:ext uri="{FF2B5EF4-FFF2-40B4-BE49-F238E27FC236}">
              <a16:creationId xmlns:a16="http://schemas.microsoft.com/office/drawing/2014/main" id="{00000000-0008-0000-0600-000015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90" name="Text Box 4">
          <a:extLst>
            <a:ext uri="{FF2B5EF4-FFF2-40B4-BE49-F238E27FC236}">
              <a16:creationId xmlns:a16="http://schemas.microsoft.com/office/drawing/2014/main" id="{00000000-0008-0000-0600-000016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91" name="Text Box 5">
          <a:extLst>
            <a:ext uri="{FF2B5EF4-FFF2-40B4-BE49-F238E27FC236}">
              <a16:creationId xmlns:a16="http://schemas.microsoft.com/office/drawing/2014/main" id="{00000000-0008-0000-0600-000017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92" name="Text Box 14">
          <a:extLst>
            <a:ext uri="{FF2B5EF4-FFF2-40B4-BE49-F238E27FC236}">
              <a16:creationId xmlns:a16="http://schemas.microsoft.com/office/drawing/2014/main" id="{00000000-0008-0000-0600-000018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93" name="Text Box 15">
          <a:extLst>
            <a:ext uri="{FF2B5EF4-FFF2-40B4-BE49-F238E27FC236}">
              <a16:creationId xmlns:a16="http://schemas.microsoft.com/office/drawing/2014/main" id="{00000000-0008-0000-0600-000019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94" name="Text Box 4">
          <a:extLst>
            <a:ext uri="{FF2B5EF4-FFF2-40B4-BE49-F238E27FC236}">
              <a16:creationId xmlns:a16="http://schemas.microsoft.com/office/drawing/2014/main" id="{00000000-0008-0000-0600-00001A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95" name="Text Box 5">
          <a:extLst>
            <a:ext uri="{FF2B5EF4-FFF2-40B4-BE49-F238E27FC236}">
              <a16:creationId xmlns:a16="http://schemas.microsoft.com/office/drawing/2014/main" id="{00000000-0008-0000-0600-00001B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96" name="Text Box 14">
          <a:extLst>
            <a:ext uri="{FF2B5EF4-FFF2-40B4-BE49-F238E27FC236}">
              <a16:creationId xmlns:a16="http://schemas.microsoft.com/office/drawing/2014/main" id="{00000000-0008-0000-0600-00001C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97" name="Text Box 15">
          <a:extLst>
            <a:ext uri="{FF2B5EF4-FFF2-40B4-BE49-F238E27FC236}">
              <a16:creationId xmlns:a16="http://schemas.microsoft.com/office/drawing/2014/main" id="{00000000-0008-0000-0600-00001D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98" name="Text Box 4">
          <a:extLst>
            <a:ext uri="{FF2B5EF4-FFF2-40B4-BE49-F238E27FC236}">
              <a16:creationId xmlns:a16="http://schemas.microsoft.com/office/drawing/2014/main" id="{00000000-0008-0000-0600-00001E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99" name="Text Box 5">
          <a:extLst>
            <a:ext uri="{FF2B5EF4-FFF2-40B4-BE49-F238E27FC236}">
              <a16:creationId xmlns:a16="http://schemas.microsoft.com/office/drawing/2014/main" id="{00000000-0008-0000-0600-00001F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00" name="Text Box 14">
          <a:extLst>
            <a:ext uri="{FF2B5EF4-FFF2-40B4-BE49-F238E27FC236}">
              <a16:creationId xmlns:a16="http://schemas.microsoft.com/office/drawing/2014/main" id="{00000000-0008-0000-0600-00002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01" name="Text Box 15">
          <a:extLst>
            <a:ext uri="{FF2B5EF4-FFF2-40B4-BE49-F238E27FC236}">
              <a16:creationId xmlns:a16="http://schemas.microsoft.com/office/drawing/2014/main" id="{00000000-0008-0000-0600-00002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02" name="Text Box 4">
          <a:extLst>
            <a:ext uri="{FF2B5EF4-FFF2-40B4-BE49-F238E27FC236}">
              <a16:creationId xmlns:a16="http://schemas.microsoft.com/office/drawing/2014/main" id="{00000000-0008-0000-0600-000022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03" name="Text Box 5">
          <a:extLst>
            <a:ext uri="{FF2B5EF4-FFF2-40B4-BE49-F238E27FC236}">
              <a16:creationId xmlns:a16="http://schemas.microsoft.com/office/drawing/2014/main" id="{00000000-0008-0000-0600-000023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04" name="Text Box 14">
          <a:extLst>
            <a:ext uri="{FF2B5EF4-FFF2-40B4-BE49-F238E27FC236}">
              <a16:creationId xmlns:a16="http://schemas.microsoft.com/office/drawing/2014/main" id="{00000000-0008-0000-0600-000024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05" name="Text Box 15">
          <a:extLst>
            <a:ext uri="{FF2B5EF4-FFF2-40B4-BE49-F238E27FC236}">
              <a16:creationId xmlns:a16="http://schemas.microsoft.com/office/drawing/2014/main" id="{00000000-0008-0000-0600-000025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06" name="Text Box 4">
          <a:extLst>
            <a:ext uri="{FF2B5EF4-FFF2-40B4-BE49-F238E27FC236}">
              <a16:creationId xmlns:a16="http://schemas.microsoft.com/office/drawing/2014/main" id="{00000000-0008-0000-0600-000026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07" name="Text Box 5">
          <a:extLst>
            <a:ext uri="{FF2B5EF4-FFF2-40B4-BE49-F238E27FC236}">
              <a16:creationId xmlns:a16="http://schemas.microsoft.com/office/drawing/2014/main" id="{00000000-0008-0000-0600-000027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08" name="Text Box 14">
          <a:extLst>
            <a:ext uri="{FF2B5EF4-FFF2-40B4-BE49-F238E27FC236}">
              <a16:creationId xmlns:a16="http://schemas.microsoft.com/office/drawing/2014/main" id="{00000000-0008-0000-0600-000028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09" name="Text Box 15">
          <a:extLst>
            <a:ext uri="{FF2B5EF4-FFF2-40B4-BE49-F238E27FC236}">
              <a16:creationId xmlns:a16="http://schemas.microsoft.com/office/drawing/2014/main" id="{00000000-0008-0000-0600-000029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10" name="Text Box 4">
          <a:extLst>
            <a:ext uri="{FF2B5EF4-FFF2-40B4-BE49-F238E27FC236}">
              <a16:creationId xmlns:a16="http://schemas.microsoft.com/office/drawing/2014/main" id="{00000000-0008-0000-0600-00002A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11" name="Text Box 5">
          <a:extLst>
            <a:ext uri="{FF2B5EF4-FFF2-40B4-BE49-F238E27FC236}">
              <a16:creationId xmlns:a16="http://schemas.microsoft.com/office/drawing/2014/main" id="{00000000-0008-0000-0600-00002B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12" name="Text Box 14">
          <a:extLst>
            <a:ext uri="{FF2B5EF4-FFF2-40B4-BE49-F238E27FC236}">
              <a16:creationId xmlns:a16="http://schemas.microsoft.com/office/drawing/2014/main" id="{00000000-0008-0000-0600-00002C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13" name="Text Box 15">
          <a:extLst>
            <a:ext uri="{FF2B5EF4-FFF2-40B4-BE49-F238E27FC236}">
              <a16:creationId xmlns:a16="http://schemas.microsoft.com/office/drawing/2014/main" id="{00000000-0008-0000-0600-00002D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14" name="Text Box 4">
          <a:extLst>
            <a:ext uri="{FF2B5EF4-FFF2-40B4-BE49-F238E27FC236}">
              <a16:creationId xmlns:a16="http://schemas.microsoft.com/office/drawing/2014/main" id="{00000000-0008-0000-0600-00002E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15" name="Text Box 5">
          <a:extLst>
            <a:ext uri="{FF2B5EF4-FFF2-40B4-BE49-F238E27FC236}">
              <a16:creationId xmlns:a16="http://schemas.microsoft.com/office/drawing/2014/main" id="{00000000-0008-0000-0600-00002F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16" name="Text Box 14">
          <a:extLst>
            <a:ext uri="{FF2B5EF4-FFF2-40B4-BE49-F238E27FC236}">
              <a16:creationId xmlns:a16="http://schemas.microsoft.com/office/drawing/2014/main" id="{00000000-0008-0000-0600-00003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17" name="Text Box 15">
          <a:extLst>
            <a:ext uri="{FF2B5EF4-FFF2-40B4-BE49-F238E27FC236}">
              <a16:creationId xmlns:a16="http://schemas.microsoft.com/office/drawing/2014/main" id="{00000000-0008-0000-0600-00003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18" name="Text Box 4">
          <a:extLst>
            <a:ext uri="{FF2B5EF4-FFF2-40B4-BE49-F238E27FC236}">
              <a16:creationId xmlns:a16="http://schemas.microsoft.com/office/drawing/2014/main" id="{00000000-0008-0000-0600-000032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19" name="Text Box 5">
          <a:extLst>
            <a:ext uri="{FF2B5EF4-FFF2-40B4-BE49-F238E27FC236}">
              <a16:creationId xmlns:a16="http://schemas.microsoft.com/office/drawing/2014/main" id="{00000000-0008-0000-0600-000033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20" name="Text Box 14">
          <a:extLst>
            <a:ext uri="{FF2B5EF4-FFF2-40B4-BE49-F238E27FC236}">
              <a16:creationId xmlns:a16="http://schemas.microsoft.com/office/drawing/2014/main" id="{00000000-0008-0000-0600-000034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21" name="Text Box 15">
          <a:extLst>
            <a:ext uri="{FF2B5EF4-FFF2-40B4-BE49-F238E27FC236}">
              <a16:creationId xmlns:a16="http://schemas.microsoft.com/office/drawing/2014/main" id="{00000000-0008-0000-0600-000035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22" name="Text Box 4">
          <a:extLst>
            <a:ext uri="{FF2B5EF4-FFF2-40B4-BE49-F238E27FC236}">
              <a16:creationId xmlns:a16="http://schemas.microsoft.com/office/drawing/2014/main" id="{00000000-0008-0000-0600-000036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23" name="Text Box 5">
          <a:extLst>
            <a:ext uri="{FF2B5EF4-FFF2-40B4-BE49-F238E27FC236}">
              <a16:creationId xmlns:a16="http://schemas.microsoft.com/office/drawing/2014/main" id="{00000000-0008-0000-0600-000037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24" name="Text Box 14">
          <a:extLst>
            <a:ext uri="{FF2B5EF4-FFF2-40B4-BE49-F238E27FC236}">
              <a16:creationId xmlns:a16="http://schemas.microsoft.com/office/drawing/2014/main" id="{00000000-0008-0000-0600-000038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25" name="Text Box 15">
          <a:extLst>
            <a:ext uri="{FF2B5EF4-FFF2-40B4-BE49-F238E27FC236}">
              <a16:creationId xmlns:a16="http://schemas.microsoft.com/office/drawing/2014/main" id="{00000000-0008-0000-0600-000039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26" name="Text Box 4">
          <a:extLst>
            <a:ext uri="{FF2B5EF4-FFF2-40B4-BE49-F238E27FC236}">
              <a16:creationId xmlns:a16="http://schemas.microsoft.com/office/drawing/2014/main" id="{00000000-0008-0000-0600-00003A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27" name="Text Box 5">
          <a:extLst>
            <a:ext uri="{FF2B5EF4-FFF2-40B4-BE49-F238E27FC236}">
              <a16:creationId xmlns:a16="http://schemas.microsoft.com/office/drawing/2014/main" id="{00000000-0008-0000-0600-00003B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28" name="Text Box 14">
          <a:extLst>
            <a:ext uri="{FF2B5EF4-FFF2-40B4-BE49-F238E27FC236}">
              <a16:creationId xmlns:a16="http://schemas.microsoft.com/office/drawing/2014/main" id="{00000000-0008-0000-0600-00003C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29" name="Text Box 15">
          <a:extLst>
            <a:ext uri="{FF2B5EF4-FFF2-40B4-BE49-F238E27FC236}">
              <a16:creationId xmlns:a16="http://schemas.microsoft.com/office/drawing/2014/main" id="{00000000-0008-0000-0600-00003D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30" name="Text Box 4">
          <a:extLst>
            <a:ext uri="{FF2B5EF4-FFF2-40B4-BE49-F238E27FC236}">
              <a16:creationId xmlns:a16="http://schemas.microsoft.com/office/drawing/2014/main" id="{00000000-0008-0000-0600-00003E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31" name="Text Box 5">
          <a:extLst>
            <a:ext uri="{FF2B5EF4-FFF2-40B4-BE49-F238E27FC236}">
              <a16:creationId xmlns:a16="http://schemas.microsoft.com/office/drawing/2014/main" id="{00000000-0008-0000-0600-00003F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32" name="Text Box 14">
          <a:extLst>
            <a:ext uri="{FF2B5EF4-FFF2-40B4-BE49-F238E27FC236}">
              <a16:creationId xmlns:a16="http://schemas.microsoft.com/office/drawing/2014/main" id="{00000000-0008-0000-0600-000040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33" name="Text Box 15">
          <a:extLst>
            <a:ext uri="{FF2B5EF4-FFF2-40B4-BE49-F238E27FC236}">
              <a16:creationId xmlns:a16="http://schemas.microsoft.com/office/drawing/2014/main" id="{00000000-0008-0000-0600-000041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34" name="Text Box 4">
          <a:extLst>
            <a:ext uri="{FF2B5EF4-FFF2-40B4-BE49-F238E27FC236}">
              <a16:creationId xmlns:a16="http://schemas.microsoft.com/office/drawing/2014/main" id="{00000000-0008-0000-0600-00004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35" name="Text Box 5">
          <a:extLst>
            <a:ext uri="{FF2B5EF4-FFF2-40B4-BE49-F238E27FC236}">
              <a16:creationId xmlns:a16="http://schemas.microsoft.com/office/drawing/2014/main" id="{00000000-0008-0000-0600-00004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36" name="Text Box 14">
          <a:extLst>
            <a:ext uri="{FF2B5EF4-FFF2-40B4-BE49-F238E27FC236}">
              <a16:creationId xmlns:a16="http://schemas.microsoft.com/office/drawing/2014/main" id="{00000000-0008-0000-0600-00004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37" name="Text Box 15">
          <a:extLst>
            <a:ext uri="{FF2B5EF4-FFF2-40B4-BE49-F238E27FC236}">
              <a16:creationId xmlns:a16="http://schemas.microsoft.com/office/drawing/2014/main" id="{00000000-0008-0000-0600-00004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38" name="Text Box 4">
          <a:extLst>
            <a:ext uri="{FF2B5EF4-FFF2-40B4-BE49-F238E27FC236}">
              <a16:creationId xmlns:a16="http://schemas.microsoft.com/office/drawing/2014/main" id="{00000000-0008-0000-0600-00004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39" name="Text Box 5">
          <a:extLst>
            <a:ext uri="{FF2B5EF4-FFF2-40B4-BE49-F238E27FC236}">
              <a16:creationId xmlns:a16="http://schemas.microsoft.com/office/drawing/2014/main" id="{00000000-0008-0000-0600-00004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40" name="Text Box 14">
          <a:extLst>
            <a:ext uri="{FF2B5EF4-FFF2-40B4-BE49-F238E27FC236}">
              <a16:creationId xmlns:a16="http://schemas.microsoft.com/office/drawing/2014/main" id="{00000000-0008-0000-0600-00004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41" name="Text Box 15">
          <a:extLst>
            <a:ext uri="{FF2B5EF4-FFF2-40B4-BE49-F238E27FC236}">
              <a16:creationId xmlns:a16="http://schemas.microsoft.com/office/drawing/2014/main" id="{00000000-0008-0000-0600-00004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42" name="Text Box 4">
          <a:extLst>
            <a:ext uri="{FF2B5EF4-FFF2-40B4-BE49-F238E27FC236}">
              <a16:creationId xmlns:a16="http://schemas.microsoft.com/office/drawing/2014/main" id="{00000000-0008-0000-0600-00004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43" name="Text Box 5">
          <a:extLst>
            <a:ext uri="{FF2B5EF4-FFF2-40B4-BE49-F238E27FC236}">
              <a16:creationId xmlns:a16="http://schemas.microsoft.com/office/drawing/2014/main" id="{00000000-0008-0000-0600-00004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44" name="Text Box 14">
          <a:extLst>
            <a:ext uri="{FF2B5EF4-FFF2-40B4-BE49-F238E27FC236}">
              <a16:creationId xmlns:a16="http://schemas.microsoft.com/office/drawing/2014/main" id="{00000000-0008-0000-0600-00004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45" name="Text Box 15">
          <a:extLst>
            <a:ext uri="{FF2B5EF4-FFF2-40B4-BE49-F238E27FC236}">
              <a16:creationId xmlns:a16="http://schemas.microsoft.com/office/drawing/2014/main" id="{00000000-0008-0000-0600-00004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46" name="Text Box 4">
          <a:extLst>
            <a:ext uri="{FF2B5EF4-FFF2-40B4-BE49-F238E27FC236}">
              <a16:creationId xmlns:a16="http://schemas.microsoft.com/office/drawing/2014/main" id="{00000000-0008-0000-0600-00004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47" name="Text Box 5">
          <a:extLst>
            <a:ext uri="{FF2B5EF4-FFF2-40B4-BE49-F238E27FC236}">
              <a16:creationId xmlns:a16="http://schemas.microsoft.com/office/drawing/2014/main" id="{00000000-0008-0000-0600-00004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48" name="Text Box 14">
          <a:extLst>
            <a:ext uri="{FF2B5EF4-FFF2-40B4-BE49-F238E27FC236}">
              <a16:creationId xmlns:a16="http://schemas.microsoft.com/office/drawing/2014/main" id="{00000000-0008-0000-0600-00005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49" name="Text Box 15">
          <a:extLst>
            <a:ext uri="{FF2B5EF4-FFF2-40B4-BE49-F238E27FC236}">
              <a16:creationId xmlns:a16="http://schemas.microsoft.com/office/drawing/2014/main" id="{00000000-0008-0000-0600-00005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50" name="Text Box 4">
          <a:extLst>
            <a:ext uri="{FF2B5EF4-FFF2-40B4-BE49-F238E27FC236}">
              <a16:creationId xmlns:a16="http://schemas.microsoft.com/office/drawing/2014/main" id="{00000000-0008-0000-0600-00005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51" name="Text Box 5">
          <a:extLst>
            <a:ext uri="{FF2B5EF4-FFF2-40B4-BE49-F238E27FC236}">
              <a16:creationId xmlns:a16="http://schemas.microsoft.com/office/drawing/2014/main" id="{00000000-0008-0000-0600-00005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52" name="Text Box 14">
          <a:extLst>
            <a:ext uri="{FF2B5EF4-FFF2-40B4-BE49-F238E27FC236}">
              <a16:creationId xmlns:a16="http://schemas.microsoft.com/office/drawing/2014/main" id="{00000000-0008-0000-0600-00005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53" name="Text Box 15">
          <a:extLst>
            <a:ext uri="{FF2B5EF4-FFF2-40B4-BE49-F238E27FC236}">
              <a16:creationId xmlns:a16="http://schemas.microsoft.com/office/drawing/2014/main" id="{00000000-0008-0000-0600-00005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54" name="Text Box 4">
          <a:extLst>
            <a:ext uri="{FF2B5EF4-FFF2-40B4-BE49-F238E27FC236}">
              <a16:creationId xmlns:a16="http://schemas.microsoft.com/office/drawing/2014/main" id="{00000000-0008-0000-0600-00005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55" name="Text Box 5">
          <a:extLst>
            <a:ext uri="{FF2B5EF4-FFF2-40B4-BE49-F238E27FC236}">
              <a16:creationId xmlns:a16="http://schemas.microsoft.com/office/drawing/2014/main" id="{00000000-0008-0000-0600-00005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56" name="Text Box 14">
          <a:extLst>
            <a:ext uri="{FF2B5EF4-FFF2-40B4-BE49-F238E27FC236}">
              <a16:creationId xmlns:a16="http://schemas.microsoft.com/office/drawing/2014/main" id="{00000000-0008-0000-0600-00005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57" name="Text Box 15">
          <a:extLst>
            <a:ext uri="{FF2B5EF4-FFF2-40B4-BE49-F238E27FC236}">
              <a16:creationId xmlns:a16="http://schemas.microsoft.com/office/drawing/2014/main" id="{00000000-0008-0000-0600-00005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58" name="Text Box 4">
          <a:extLst>
            <a:ext uri="{FF2B5EF4-FFF2-40B4-BE49-F238E27FC236}">
              <a16:creationId xmlns:a16="http://schemas.microsoft.com/office/drawing/2014/main" id="{00000000-0008-0000-0600-00005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59" name="Text Box 5">
          <a:extLst>
            <a:ext uri="{FF2B5EF4-FFF2-40B4-BE49-F238E27FC236}">
              <a16:creationId xmlns:a16="http://schemas.microsoft.com/office/drawing/2014/main" id="{00000000-0008-0000-0600-00005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60" name="Text Box 14">
          <a:extLst>
            <a:ext uri="{FF2B5EF4-FFF2-40B4-BE49-F238E27FC236}">
              <a16:creationId xmlns:a16="http://schemas.microsoft.com/office/drawing/2014/main" id="{00000000-0008-0000-0600-00005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61" name="Text Box 15">
          <a:extLst>
            <a:ext uri="{FF2B5EF4-FFF2-40B4-BE49-F238E27FC236}">
              <a16:creationId xmlns:a16="http://schemas.microsoft.com/office/drawing/2014/main" id="{00000000-0008-0000-0600-00005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62" name="Text Box 4">
          <a:extLst>
            <a:ext uri="{FF2B5EF4-FFF2-40B4-BE49-F238E27FC236}">
              <a16:creationId xmlns:a16="http://schemas.microsoft.com/office/drawing/2014/main" id="{00000000-0008-0000-0600-00005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63" name="Text Box 5">
          <a:extLst>
            <a:ext uri="{FF2B5EF4-FFF2-40B4-BE49-F238E27FC236}">
              <a16:creationId xmlns:a16="http://schemas.microsoft.com/office/drawing/2014/main" id="{00000000-0008-0000-0600-00005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64" name="Text Box 14">
          <a:extLst>
            <a:ext uri="{FF2B5EF4-FFF2-40B4-BE49-F238E27FC236}">
              <a16:creationId xmlns:a16="http://schemas.microsoft.com/office/drawing/2014/main" id="{00000000-0008-0000-0600-00006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65" name="Text Box 15">
          <a:extLst>
            <a:ext uri="{FF2B5EF4-FFF2-40B4-BE49-F238E27FC236}">
              <a16:creationId xmlns:a16="http://schemas.microsoft.com/office/drawing/2014/main" id="{00000000-0008-0000-0600-00006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66" name="Text Box 4">
          <a:extLst>
            <a:ext uri="{FF2B5EF4-FFF2-40B4-BE49-F238E27FC236}">
              <a16:creationId xmlns:a16="http://schemas.microsoft.com/office/drawing/2014/main" id="{00000000-0008-0000-0600-000062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67" name="Text Box 5">
          <a:extLst>
            <a:ext uri="{FF2B5EF4-FFF2-40B4-BE49-F238E27FC236}">
              <a16:creationId xmlns:a16="http://schemas.microsoft.com/office/drawing/2014/main" id="{00000000-0008-0000-0600-000063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68" name="Text Box 14">
          <a:extLst>
            <a:ext uri="{FF2B5EF4-FFF2-40B4-BE49-F238E27FC236}">
              <a16:creationId xmlns:a16="http://schemas.microsoft.com/office/drawing/2014/main" id="{00000000-0008-0000-0600-000064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69" name="Text Box 15">
          <a:extLst>
            <a:ext uri="{FF2B5EF4-FFF2-40B4-BE49-F238E27FC236}">
              <a16:creationId xmlns:a16="http://schemas.microsoft.com/office/drawing/2014/main" id="{00000000-0008-0000-0600-000065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70" name="Text Box 4">
          <a:extLst>
            <a:ext uri="{FF2B5EF4-FFF2-40B4-BE49-F238E27FC236}">
              <a16:creationId xmlns:a16="http://schemas.microsoft.com/office/drawing/2014/main" id="{00000000-0008-0000-0600-000066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71" name="Text Box 5">
          <a:extLst>
            <a:ext uri="{FF2B5EF4-FFF2-40B4-BE49-F238E27FC236}">
              <a16:creationId xmlns:a16="http://schemas.microsoft.com/office/drawing/2014/main" id="{00000000-0008-0000-0600-000067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72" name="Text Box 14">
          <a:extLst>
            <a:ext uri="{FF2B5EF4-FFF2-40B4-BE49-F238E27FC236}">
              <a16:creationId xmlns:a16="http://schemas.microsoft.com/office/drawing/2014/main" id="{00000000-0008-0000-0600-000068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73" name="Text Box 15">
          <a:extLst>
            <a:ext uri="{FF2B5EF4-FFF2-40B4-BE49-F238E27FC236}">
              <a16:creationId xmlns:a16="http://schemas.microsoft.com/office/drawing/2014/main" id="{00000000-0008-0000-0600-000069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74" name="Text Box 4">
          <a:extLst>
            <a:ext uri="{FF2B5EF4-FFF2-40B4-BE49-F238E27FC236}">
              <a16:creationId xmlns:a16="http://schemas.microsoft.com/office/drawing/2014/main" id="{00000000-0008-0000-0600-00006A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75" name="Text Box 5">
          <a:extLst>
            <a:ext uri="{FF2B5EF4-FFF2-40B4-BE49-F238E27FC236}">
              <a16:creationId xmlns:a16="http://schemas.microsoft.com/office/drawing/2014/main" id="{00000000-0008-0000-0600-00006B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76" name="Text Box 14">
          <a:extLst>
            <a:ext uri="{FF2B5EF4-FFF2-40B4-BE49-F238E27FC236}">
              <a16:creationId xmlns:a16="http://schemas.microsoft.com/office/drawing/2014/main" id="{00000000-0008-0000-0600-00006C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77" name="Text Box 15">
          <a:extLst>
            <a:ext uri="{FF2B5EF4-FFF2-40B4-BE49-F238E27FC236}">
              <a16:creationId xmlns:a16="http://schemas.microsoft.com/office/drawing/2014/main" id="{00000000-0008-0000-0600-00006D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78" name="Text Box 4">
          <a:extLst>
            <a:ext uri="{FF2B5EF4-FFF2-40B4-BE49-F238E27FC236}">
              <a16:creationId xmlns:a16="http://schemas.microsoft.com/office/drawing/2014/main" id="{00000000-0008-0000-0600-00006E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79" name="Text Box 5">
          <a:extLst>
            <a:ext uri="{FF2B5EF4-FFF2-40B4-BE49-F238E27FC236}">
              <a16:creationId xmlns:a16="http://schemas.microsoft.com/office/drawing/2014/main" id="{00000000-0008-0000-0600-00006F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80" name="Text Box 14">
          <a:extLst>
            <a:ext uri="{FF2B5EF4-FFF2-40B4-BE49-F238E27FC236}">
              <a16:creationId xmlns:a16="http://schemas.microsoft.com/office/drawing/2014/main" id="{00000000-0008-0000-0600-000070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81" name="Text Box 15">
          <a:extLst>
            <a:ext uri="{FF2B5EF4-FFF2-40B4-BE49-F238E27FC236}">
              <a16:creationId xmlns:a16="http://schemas.microsoft.com/office/drawing/2014/main" id="{00000000-0008-0000-0600-000071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82" name="Text Box 4">
          <a:extLst>
            <a:ext uri="{FF2B5EF4-FFF2-40B4-BE49-F238E27FC236}">
              <a16:creationId xmlns:a16="http://schemas.microsoft.com/office/drawing/2014/main" id="{00000000-0008-0000-0600-000072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83" name="Text Box 5">
          <a:extLst>
            <a:ext uri="{FF2B5EF4-FFF2-40B4-BE49-F238E27FC236}">
              <a16:creationId xmlns:a16="http://schemas.microsoft.com/office/drawing/2014/main" id="{00000000-0008-0000-0600-000073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84" name="Text Box 14">
          <a:extLst>
            <a:ext uri="{FF2B5EF4-FFF2-40B4-BE49-F238E27FC236}">
              <a16:creationId xmlns:a16="http://schemas.microsoft.com/office/drawing/2014/main" id="{00000000-0008-0000-0600-000074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85" name="Text Box 15">
          <a:extLst>
            <a:ext uri="{FF2B5EF4-FFF2-40B4-BE49-F238E27FC236}">
              <a16:creationId xmlns:a16="http://schemas.microsoft.com/office/drawing/2014/main" id="{00000000-0008-0000-0600-000075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86" name="Text Box 4">
          <a:extLst>
            <a:ext uri="{FF2B5EF4-FFF2-40B4-BE49-F238E27FC236}">
              <a16:creationId xmlns:a16="http://schemas.microsoft.com/office/drawing/2014/main" id="{00000000-0008-0000-0600-000076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87" name="Text Box 5">
          <a:extLst>
            <a:ext uri="{FF2B5EF4-FFF2-40B4-BE49-F238E27FC236}">
              <a16:creationId xmlns:a16="http://schemas.microsoft.com/office/drawing/2014/main" id="{00000000-0008-0000-0600-000077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88" name="Text Box 14">
          <a:extLst>
            <a:ext uri="{FF2B5EF4-FFF2-40B4-BE49-F238E27FC236}">
              <a16:creationId xmlns:a16="http://schemas.microsoft.com/office/drawing/2014/main" id="{00000000-0008-0000-0600-000078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89" name="Text Box 15">
          <a:extLst>
            <a:ext uri="{FF2B5EF4-FFF2-40B4-BE49-F238E27FC236}">
              <a16:creationId xmlns:a16="http://schemas.microsoft.com/office/drawing/2014/main" id="{00000000-0008-0000-0600-000079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90" name="Text Box 4">
          <a:extLst>
            <a:ext uri="{FF2B5EF4-FFF2-40B4-BE49-F238E27FC236}">
              <a16:creationId xmlns:a16="http://schemas.microsoft.com/office/drawing/2014/main" id="{00000000-0008-0000-0600-00007A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91" name="Text Box 5">
          <a:extLst>
            <a:ext uri="{FF2B5EF4-FFF2-40B4-BE49-F238E27FC236}">
              <a16:creationId xmlns:a16="http://schemas.microsoft.com/office/drawing/2014/main" id="{00000000-0008-0000-0600-00007B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92" name="Text Box 14">
          <a:extLst>
            <a:ext uri="{FF2B5EF4-FFF2-40B4-BE49-F238E27FC236}">
              <a16:creationId xmlns:a16="http://schemas.microsoft.com/office/drawing/2014/main" id="{00000000-0008-0000-0600-00007C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93" name="Text Box 15">
          <a:extLst>
            <a:ext uri="{FF2B5EF4-FFF2-40B4-BE49-F238E27FC236}">
              <a16:creationId xmlns:a16="http://schemas.microsoft.com/office/drawing/2014/main" id="{00000000-0008-0000-0600-00007D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94" name="Text Box 4">
          <a:extLst>
            <a:ext uri="{FF2B5EF4-FFF2-40B4-BE49-F238E27FC236}">
              <a16:creationId xmlns:a16="http://schemas.microsoft.com/office/drawing/2014/main" id="{00000000-0008-0000-0600-00007E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95" name="Text Box 5">
          <a:extLst>
            <a:ext uri="{FF2B5EF4-FFF2-40B4-BE49-F238E27FC236}">
              <a16:creationId xmlns:a16="http://schemas.microsoft.com/office/drawing/2014/main" id="{00000000-0008-0000-0600-00007F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96" name="Text Box 14">
          <a:extLst>
            <a:ext uri="{FF2B5EF4-FFF2-40B4-BE49-F238E27FC236}">
              <a16:creationId xmlns:a16="http://schemas.microsoft.com/office/drawing/2014/main" id="{00000000-0008-0000-0600-000080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97" name="Text Box 15">
          <a:extLst>
            <a:ext uri="{FF2B5EF4-FFF2-40B4-BE49-F238E27FC236}">
              <a16:creationId xmlns:a16="http://schemas.microsoft.com/office/drawing/2014/main" id="{00000000-0008-0000-0600-000081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98" name="Text Box 4">
          <a:extLst>
            <a:ext uri="{FF2B5EF4-FFF2-40B4-BE49-F238E27FC236}">
              <a16:creationId xmlns:a16="http://schemas.microsoft.com/office/drawing/2014/main" id="{00000000-0008-0000-0600-00008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99" name="Text Box 5">
          <a:extLst>
            <a:ext uri="{FF2B5EF4-FFF2-40B4-BE49-F238E27FC236}">
              <a16:creationId xmlns:a16="http://schemas.microsoft.com/office/drawing/2014/main" id="{00000000-0008-0000-0600-00008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00" name="Text Box 14">
          <a:extLst>
            <a:ext uri="{FF2B5EF4-FFF2-40B4-BE49-F238E27FC236}">
              <a16:creationId xmlns:a16="http://schemas.microsoft.com/office/drawing/2014/main" id="{00000000-0008-0000-0600-00008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01" name="Text Box 15">
          <a:extLst>
            <a:ext uri="{FF2B5EF4-FFF2-40B4-BE49-F238E27FC236}">
              <a16:creationId xmlns:a16="http://schemas.microsoft.com/office/drawing/2014/main" id="{00000000-0008-0000-0600-00008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02" name="Text Box 4">
          <a:extLst>
            <a:ext uri="{FF2B5EF4-FFF2-40B4-BE49-F238E27FC236}">
              <a16:creationId xmlns:a16="http://schemas.microsoft.com/office/drawing/2014/main" id="{00000000-0008-0000-0600-00008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03" name="Text Box 5">
          <a:extLst>
            <a:ext uri="{FF2B5EF4-FFF2-40B4-BE49-F238E27FC236}">
              <a16:creationId xmlns:a16="http://schemas.microsoft.com/office/drawing/2014/main" id="{00000000-0008-0000-0600-00008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04" name="Text Box 14">
          <a:extLst>
            <a:ext uri="{FF2B5EF4-FFF2-40B4-BE49-F238E27FC236}">
              <a16:creationId xmlns:a16="http://schemas.microsoft.com/office/drawing/2014/main" id="{00000000-0008-0000-0600-00008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05" name="Text Box 15">
          <a:extLst>
            <a:ext uri="{FF2B5EF4-FFF2-40B4-BE49-F238E27FC236}">
              <a16:creationId xmlns:a16="http://schemas.microsoft.com/office/drawing/2014/main" id="{00000000-0008-0000-0600-00008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06" name="Text Box 4">
          <a:extLst>
            <a:ext uri="{FF2B5EF4-FFF2-40B4-BE49-F238E27FC236}">
              <a16:creationId xmlns:a16="http://schemas.microsoft.com/office/drawing/2014/main" id="{00000000-0008-0000-0600-00008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07" name="Text Box 5">
          <a:extLst>
            <a:ext uri="{FF2B5EF4-FFF2-40B4-BE49-F238E27FC236}">
              <a16:creationId xmlns:a16="http://schemas.microsoft.com/office/drawing/2014/main" id="{00000000-0008-0000-0600-00008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08" name="Text Box 14">
          <a:extLst>
            <a:ext uri="{FF2B5EF4-FFF2-40B4-BE49-F238E27FC236}">
              <a16:creationId xmlns:a16="http://schemas.microsoft.com/office/drawing/2014/main" id="{00000000-0008-0000-0600-00008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09" name="Text Box 15">
          <a:extLst>
            <a:ext uri="{FF2B5EF4-FFF2-40B4-BE49-F238E27FC236}">
              <a16:creationId xmlns:a16="http://schemas.microsoft.com/office/drawing/2014/main" id="{00000000-0008-0000-0600-00008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10" name="Text Box 4">
          <a:extLst>
            <a:ext uri="{FF2B5EF4-FFF2-40B4-BE49-F238E27FC236}">
              <a16:creationId xmlns:a16="http://schemas.microsoft.com/office/drawing/2014/main" id="{00000000-0008-0000-0600-00008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11" name="Text Box 5">
          <a:extLst>
            <a:ext uri="{FF2B5EF4-FFF2-40B4-BE49-F238E27FC236}">
              <a16:creationId xmlns:a16="http://schemas.microsoft.com/office/drawing/2014/main" id="{00000000-0008-0000-0600-00008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12" name="Text Box 14">
          <a:extLst>
            <a:ext uri="{FF2B5EF4-FFF2-40B4-BE49-F238E27FC236}">
              <a16:creationId xmlns:a16="http://schemas.microsoft.com/office/drawing/2014/main" id="{00000000-0008-0000-0600-00009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13" name="Text Box 15">
          <a:extLst>
            <a:ext uri="{FF2B5EF4-FFF2-40B4-BE49-F238E27FC236}">
              <a16:creationId xmlns:a16="http://schemas.microsoft.com/office/drawing/2014/main" id="{00000000-0008-0000-0600-00009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14" name="Text Box 4">
          <a:extLst>
            <a:ext uri="{FF2B5EF4-FFF2-40B4-BE49-F238E27FC236}">
              <a16:creationId xmlns:a16="http://schemas.microsoft.com/office/drawing/2014/main" id="{00000000-0008-0000-0600-00009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15" name="Text Box 5">
          <a:extLst>
            <a:ext uri="{FF2B5EF4-FFF2-40B4-BE49-F238E27FC236}">
              <a16:creationId xmlns:a16="http://schemas.microsoft.com/office/drawing/2014/main" id="{00000000-0008-0000-0600-00009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16" name="Text Box 14">
          <a:extLst>
            <a:ext uri="{FF2B5EF4-FFF2-40B4-BE49-F238E27FC236}">
              <a16:creationId xmlns:a16="http://schemas.microsoft.com/office/drawing/2014/main" id="{00000000-0008-0000-0600-00009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17" name="Text Box 15">
          <a:extLst>
            <a:ext uri="{FF2B5EF4-FFF2-40B4-BE49-F238E27FC236}">
              <a16:creationId xmlns:a16="http://schemas.microsoft.com/office/drawing/2014/main" id="{00000000-0008-0000-0600-00009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18" name="Text Box 4">
          <a:extLst>
            <a:ext uri="{FF2B5EF4-FFF2-40B4-BE49-F238E27FC236}">
              <a16:creationId xmlns:a16="http://schemas.microsoft.com/office/drawing/2014/main" id="{00000000-0008-0000-0600-00009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19" name="Text Box 5">
          <a:extLst>
            <a:ext uri="{FF2B5EF4-FFF2-40B4-BE49-F238E27FC236}">
              <a16:creationId xmlns:a16="http://schemas.microsoft.com/office/drawing/2014/main" id="{00000000-0008-0000-0600-00009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20" name="Text Box 14">
          <a:extLst>
            <a:ext uri="{FF2B5EF4-FFF2-40B4-BE49-F238E27FC236}">
              <a16:creationId xmlns:a16="http://schemas.microsoft.com/office/drawing/2014/main" id="{00000000-0008-0000-0600-00009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21" name="Text Box 15">
          <a:extLst>
            <a:ext uri="{FF2B5EF4-FFF2-40B4-BE49-F238E27FC236}">
              <a16:creationId xmlns:a16="http://schemas.microsoft.com/office/drawing/2014/main" id="{00000000-0008-0000-0600-00009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22" name="Text Box 4">
          <a:extLst>
            <a:ext uri="{FF2B5EF4-FFF2-40B4-BE49-F238E27FC236}">
              <a16:creationId xmlns:a16="http://schemas.microsoft.com/office/drawing/2014/main" id="{00000000-0008-0000-0600-00009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23" name="Text Box 5">
          <a:extLst>
            <a:ext uri="{FF2B5EF4-FFF2-40B4-BE49-F238E27FC236}">
              <a16:creationId xmlns:a16="http://schemas.microsoft.com/office/drawing/2014/main" id="{00000000-0008-0000-0600-00009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24" name="Text Box 14">
          <a:extLst>
            <a:ext uri="{FF2B5EF4-FFF2-40B4-BE49-F238E27FC236}">
              <a16:creationId xmlns:a16="http://schemas.microsoft.com/office/drawing/2014/main" id="{00000000-0008-0000-0600-00009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25" name="Text Box 15">
          <a:extLst>
            <a:ext uri="{FF2B5EF4-FFF2-40B4-BE49-F238E27FC236}">
              <a16:creationId xmlns:a16="http://schemas.microsoft.com/office/drawing/2014/main" id="{00000000-0008-0000-0600-00009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26" name="Text Box 4">
          <a:extLst>
            <a:ext uri="{FF2B5EF4-FFF2-40B4-BE49-F238E27FC236}">
              <a16:creationId xmlns:a16="http://schemas.microsoft.com/office/drawing/2014/main" id="{00000000-0008-0000-0600-00009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27" name="Text Box 5">
          <a:extLst>
            <a:ext uri="{FF2B5EF4-FFF2-40B4-BE49-F238E27FC236}">
              <a16:creationId xmlns:a16="http://schemas.microsoft.com/office/drawing/2014/main" id="{00000000-0008-0000-0600-00009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28" name="Text Box 14">
          <a:extLst>
            <a:ext uri="{FF2B5EF4-FFF2-40B4-BE49-F238E27FC236}">
              <a16:creationId xmlns:a16="http://schemas.microsoft.com/office/drawing/2014/main" id="{00000000-0008-0000-0600-0000A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29" name="Text Box 15">
          <a:extLst>
            <a:ext uri="{FF2B5EF4-FFF2-40B4-BE49-F238E27FC236}">
              <a16:creationId xmlns:a16="http://schemas.microsoft.com/office/drawing/2014/main" id="{00000000-0008-0000-0600-0000A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30" name="Text Box 4">
          <a:extLst>
            <a:ext uri="{FF2B5EF4-FFF2-40B4-BE49-F238E27FC236}">
              <a16:creationId xmlns:a16="http://schemas.microsoft.com/office/drawing/2014/main" id="{00000000-0008-0000-0600-0000A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31" name="Text Box 5">
          <a:extLst>
            <a:ext uri="{FF2B5EF4-FFF2-40B4-BE49-F238E27FC236}">
              <a16:creationId xmlns:a16="http://schemas.microsoft.com/office/drawing/2014/main" id="{00000000-0008-0000-0600-0000A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32" name="Text Box 14">
          <a:extLst>
            <a:ext uri="{FF2B5EF4-FFF2-40B4-BE49-F238E27FC236}">
              <a16:creationId xmlns:a16="http://schemas.microsoft.com/office/drawing/2014/main" id="{00000000-0008-0000-0600-0000A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33" name="Text Box 15">
          <a:extLst>
            <a:ext uri="{FF2B5EF4-FFF2-40B4-BE49-F238E27FC236}">
              <a16:creationId xmlns:a16="http://schemas.microsoft.com/office/drawing/2014/main" id="{00000000-0008-0000-0600-0000A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34" name="Text Box 4">
          <a:extLst>
            <a:ext uri="{FF2B5EF4-FFF2-40B4-BE49-F238E27FC236}">
              <a16:creationId xmlns:a16="http://schemas.microsoft.com/office/drawing/2014/main" id="{00000000-0008-0000-0600-0000A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35" name="Text Box 5">
          <a:extLst>
            <a:ext uri="{FF2B5EF4-FFF2-40B4-BE49-F238E27FC236}">
              <a16:creationId xmlns:a16="http://schemas.microsoft.com/office/drawing/2014/main" id="{00000000-0008-0000-0600-0000A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36" name="Text Box 14">
          <a:extLst>
            <a:ext uri="{FF2B5EF4-FFF2-40B4-BE49-F238E27FC236}">
              <a16:creationId xmlns:a16="http://schemas.microsoft.com/office/drawing/2014/main" id="{00000000-0008-0000-0600-0000A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37" name="Text Box 15">
          <a:extLst>
            <a:ext uri="{FF2B5EF4-FFF2-40B4-BE49-F238E27FC236}">
              <a16:creationId xmlns:a16="http://schemas.microsoft.com/office/drawing/2014/main" id="{00000000-0008-0000-0600-0000A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38" name="Text Box 4">
          <a:extLst>
            <a:ext uri="{FF2B5EF4-FFF2-40B4-BE49-F238E27FC236}">
              <a16:creationId xmlns:a16="http://schemas.microsoft.com/office/drawing/2014/main" id="{00000000-0008-0000-0600-0000A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39" name="Text Box 5">
          <a:extLst>
            <a:ext uri="{FF2B5EF4-FFF2-40B4-BE49-F238E27FC236}">
              <a16:creationId xmlns:a16="http://schemas.microsoft.com/office/drawing/2014/main" id="{00000000-0008-0000-0600-0000A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40" name="Text Box 14">
          <a:extLst>
            <a:ext uri="{FF2B5EF4-FFF2-40B4-BE49-F238E27FC236}">
              <a16:creationId xmlns:a16="http://schemas.microsoft.com/office/drawing/2014/main" id="{00000000-0008-0000-0600-0000A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41" name="Text Box 15">
          <a:extLst>
            <a:ext uri="{FF2B5EF4-FFF2-40B4-BE49-F238E27FC236}">
              <a16:creationId xmlns:a16="http://schemas.microsoft.com/office/drawing/2014/main" id="{00000000-0008-0000-0600-0000A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42" name="Text Box 4">
          <a:extLst>
            <a:ext uri="{FF2B5EF4-FFF2-40B4-BE49-F238E27FC236}">
              <a16:creationId xmlns:a16="http://schemas.microsoft.com/office/drawing/2014/main" id="{00000000-0008-0000-0600-0000A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43" name="Text Box 5">
          <a:extLst>
            <a:ext uri="{FF2B5EF4-FFF2-40B4-BE49-F238E27FC236}">
              <a16:creationId xmlns:a16="http://schemas.microsoft.com/office/drawing/2014/main" id="{00000000-0008-0000-0600-0000A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44" name="Text Box 14">
          <a:extLst>
            <a:ext uri="{FF2B5EF4-FFF2-40B4-BE49-F238E27FC236}">
              <a16:creationId xmlns:a16="http://schemas.microsoft.com/office/drawing/2014/main" id="{00000000-0008-0000-0600-0000B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45" name="Text Box 15">
          <a:extLst>
            <a:ext uri="{FF2B5EF4-FFF2-40B4-BE49-F238E27FC236}">
              <a16:creationId xmlns:a16="http://schemas.microsoft.com/office/drawing/2014/main" id="{00000000-0008-0000-0600-0000B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6" name="Text Box 4">
          <a:extLst>
            <a:ext uri="{FF2B5EF4-FFF2-40B4-BE49-F238E27FC236}">
              <a16:creationId xmlns:a16="http://schemas.microsoft.com/office/drawing/2014/main" id="{00000000-0008-0000-0600-0000B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7" name="Text Box 5">
          <a:extLst>
            <a:ext uri="{FF2B5EF4-FFF2-40B4-BE49-F238E27FC236}">
              <a16:creationId xmlns:a16="http://schemas.microsoft.com/office/drawing/2014/main" id="{00000000-0008-0000-0600-0000B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8" name="Text Box 14">
          <a:extLst>
            <a:ext uri="{FF2B5EF4-FFF2-40B4-BE49-F238E27FC236}">
              <a16:creationId xmlns:a16="http://schemas.microsoft.com/office/drawing/2014/main" id="{00000000-0008-0000-0600-0000B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9" name="Text Box 15">
          <a:extLst>
            <a:ext uri="{FF2B5EF4-FFF2-40B4-BE49-F238E27FC236}">
              <a16:creationId xmlns:a16="http://schemas.microsoft.com/office/drawing/2014/main" id="{00000000-0008-0000-0600-0000B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0" name="Text Box 4">
          <a:extLst>
            <a:ext uri="{FF2B5EF4-FFF2-40B4-BE49-F238E27FC236}">
              <a16:creationId xmlns:a16="http://schemas.microsoft.com/office/drawing/2014/main" id="{00000000-0008-0000-0600-0000B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1" name="Text Box 5">
          <a:extLst>
            <a:ext uri="{FF2B5EF4-FFF2-40B4-BE49-F238E27FC236}">
              <a16:creationId xmlns:a16="http://schemas.microsoft.com/office/drawing/2014/main" id="{00000000-0008-0000-0600-0000B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2" name="Text Box 14">
          <a:extLst>
            <a:ext uri="{FF2B5EF4-FFF2-40B4-BE49-F238E27FC236}">
              <a16:creationId xmlns:a16="http://schemas.microsoft.com/office/drawing/2014/main" id="{00000000-0008-0000-0600-0000B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3" name="Text Box 15">
          <a:extLst>
            <a:ext uri="{FF2B5EF4-FFF2-40B4-BE49-F238E27FC236}">
              <a16:creationId xmlns:a16="http://schemas.microsoft.com/office/drawing/2014/main" id="{00000000-0008-0000-0600-0000B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4" name="Text Box 4">
          <a:extLst>
            <a:ext uri="{FF2B5EF4-FFF2-40B4-BE49-F238E27FC236}">
              <a16:creationId xmlns:a16="http://schemas.microsoft.com/office/drawing/2014/main" id="{00000000-0008-0000-0600-0000B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5" name="Text Box 5">
          <a:extLst>
            <a:ext uri="{FF2B5EF4-FFF2-40B4-BE49-F238E27FC236}">
              <a16:creationId xmlns:a16="http://schemas.microsoft.com/office/drawing/2014/main" id="{00000000-0008-0000-0600-0000B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6" name="Text Box 14">
          <a:extLst>
            <a:ext uri="{FF2B5EF4-FFF2-40B4-BE49-F238E27FC236}">
              <a16:creationId xmlns:a16="http://schemas.microsoft.com/office/drawing/2014/main" id="{00000000-0008-0000-0600-0000B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7" name="Text Box 15">
          <a:extLst>
            <a:ext uri="{FF2B5EF4-FFF2-40B4-BE49-F238E27FC236}">
              <a16:creationId xmlns:a16="http://schemas.microsoft.com/office/drawing/2014/main" id="{00000000-0008-0000-0600-0000B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8" name="Text Box 4">
          <a:extLst>
            <a:ext uri="{FF2B5EF4-FFF2-40B4-BE49-F238E27FC236}">
              <a16:creationId xmlns:a16="http://schemas.microsoft.com/office/drawing/2014/main" id="{00000000-0008-0000-0600-0000B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9" name="Text Box 5">
          <a:extLst>
            <a:ext uri="{FF2B5EF4-FFF2-40B4-BE49-F238E27FC236}">
              <a16:creationId xmlns:a16="http://schemas.microsoft.com/office/drawing/2014/main" id="{00000000-0008-0000-0600-0000B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0" name="Text Box 14">
          <a:extLst>
            <a:ext uri="{FF2B5EF4-FFF2-40B4-BE49-F238E27FC236}">
              <a16:creationId xmlns:a16="http://schemas.microsoft.com/office/drawing/2014/main" id="{00000000-0008-0000-0600-0000C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1" name="Text Box 15">
          <a:extLst>
            <a:ext uri="{FF2B5EF4-FFF2-40B4-BE49-F238E27FC236}">
              <a16:creationId xmlns:a16="http://schemas.microsoft.com/office/drawing/2014/main" id="{00000000-0008-0000-0600-0000C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2" name="Text Box 4">
          <a:extLst>
            <a:ext uri="{FF2B5EF4-FFF2-40B4-BE49-F238E27FC236}">
              <a16:creationId xmlns:a16="http://schemas.microsoft.com/office/drawing/2014/main" id="{00000000-0008-0000-0600-0000C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3" name="Text Box 5">
          <a:extLst>
            <a:ext uri="{FF2B5EF4-FFF2-40B4-BE49-F238E27FC236}">
              <a16:creationId xmlns:a16="http://schemas.microsoft.com/office/drawing/2014/main" id="{00000000-0008-0000-0600-0000C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4" name="Text Box 14">
          <a:extLst>
            <a:ext uri="{FF2B5EF4-FFF2-40B4-BE49-F238E27FC236}">
              <a16:creationId xmlns:a16="http://schemas.microsoft.com/office/drawing/2014/main" id="{00000000-0008-0000-0600-0000C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5" name="Text Box 15">
          <a:extLst>
            <a:ext uri="{FF2B5EF4-FFF2-40B4-BE49-F238E27FC236}">
              <a16:creationId xmlns:a16="http://schemas.microsoft.com/office/drawing/2014/main" id="{00000000-0008-0000-0600-0000C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6" name="Text Box 4">
          <a:extLst>
            <a:ext uri="{FF2B5EF4-FFF2-40B4-BE49-F238E27FC236}">
              <a16:creationId xmlns:a16="http://schemas.microsoft.com/office/drawing/2014/main" id="{00000000-0008-0000-0600-0000C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7" name="Text Box 5">
          <a:extLst>
            <a:ext uri="{FF2B5EF4-FFF2-40B4-BE49-F238E27FC236}">
              <a16:creationId xmlns:a16="http://schemas.microsoft.com/office/drawing/2014/main" id="{00000000-0008-0000-0600-0000C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8" name="Text Box 14">
          <a:extLst>
            <a:ext uri="{FF2B5EF4-FFF2-40B4-BE49-F238E27FC236}">
              <a16:creationId xmlns:a16="http://schemas.microsoft.com/office/drawing/2014/main" id="{00000000-0008-0000-0600-0000C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9" name="Text Box 15">
          <a:extLst>
            <a:ext uri="{FF2B5EF4-FFF2-40B4-BE49-F238E27FC236}">
              <a16:creationId xmlns:a16="http://schemas.microsoft.com/office/drawing/2014/main" id="{00000000-0008-0000-0600-0000C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0" name="Text Box 4">
          <a:extLst>
            <a:ext uri="{FF2B5EF4-FFF2-40B4-BE49-F238E27FC236}">
              <a16:creationId xmlns:a16="http://schemas.microsoft.com/office/drawing/2014/main" id="{00000000-0008-0000-0600-0000C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1" name="Text Box 5">
          <a:extLst>
            <a:ext uri="{FF2B5EF4-FFF2-40B4-BE49-F238E27FC236}">
              <a16:creationId xmlns:a16="http://schemas.microsoft.com/office/drawing/2014/main" id="{00000000-0008-0000-0600-0000C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2" name="Text Box 14">
          <a:extLst>
            <a:ext uri="{FF2B5EF4-FFF2-40B4-BE49-F238E27FC236}">
              <a16:creationId xmlns:a16="http://schemas.microsoft.com/office/drawing/2014/main" id="{00000000-0008-0000-0600-0000C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3" name="Text Box 15">
          <a:extLst>
            <a:ext uri="{FF2B5EF4-FFF2-40B4-BE49-F238E27FC236}">
              <a16:creationId xmlns:a16="http://schemas.microsoft.com/office/drawing/2014/main" id="{00000000-0008-0000-0600-0000C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4" name="Text Box 4">
          <a:extLst>
            <a:ext uri="{FF2B5EF4-FFF2-40B4-BE49-F238E27FC236}">
              <a16:creationId xmlns:a16="http://schemas.microsoft.com/office/drawing/2014/main" id="{00000000-0008-0000-0600-0000C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5" name="Text Box 5">
          <a:extLst>
            <a:ext uri="{FF2B5EF4-FFF2-40B4-BE49-F238E27FC236}">
              <a16:creationId xmlns:a16="http://schemas.microsoft.com/office/drawing/2014/main" id="{00000000-0008-0000-0600-0000C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6" name="Text Box 14">
          <a:extLst>
            <a:ext uri="{FF2B5EF4-FFF2-40B4-BE49-F238E27FC236}">
              <a16:creationId xmlns:a16="http://schemas.microsoft.com/office/drawing/2014/main" id="{00000000-0008-0000-0600-0000D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7" name="Text Box 15">
          <a:extLst>
            <a:ext uri="{FF2B5EF4-FFF2-40B4-BE49-F238E27FC236}">
              <a16:creationId xmlns:a16="http://schemas.microsoft.com/office/drawing/2014/main" id="{00000000-0008-0000-0600-0000D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8" name="Text Box 4">
          <a:extLst>
            <a:ext uri="{FF2B5EF4-FFF2-40B4-BE49-F238E27FC236}">
              <a16:creationId xmlns:a16="http://schemas.microsoft.com/office/drawing/2014/main" id="{00000000-0008-0000-0600-0000D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9" name="Text Box 5">
          <a:extLst>
            <a:ext uri="{FF2B5EF4-FFF2-40B4-BE49-F238E27FC236}">
              <a16:creationId xmlns:a16="http://schemas.microsoft.com/office/drawing/2014/main" id="{00000000-0008-0000-0600-0000D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0" name="Text Box 14">
          <a:extLst>
            <a:ext uri="{FF2B5EF4-FFF2-40B4-BE49-F238E27FC236}">
              <a16:creationId xmlns:a16="http://schemas.microsoft.com/office/drawing/2014/main" id="{00000000-0008-0000-0600-0000D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1" name="Text Box 15">
          <a:extLst>
            <a:ext uri="{FF2B5EF4-FFF2-40B4-BE49-F238E27FC236}">
              <a16:creationId xmlns:a16="http://schemas.microsoft.com/office/drawing/2014/main" id="{00000000-0008-0000-0600-0000D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2" name="Text Box 4">
          <a:extLst>
            <a:ext uri="{FF2B5EF4-FFF2-40B4-BE49-F238E27FC236}">
              <a16:creationId xmlns:a16="http://schemas.microsoft.com/office/drawing/2014/main" id="{00000000-0008-0000-0600-0000D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3" name="Text Box 5">
          <a:extLst>
            <a:ext uri="{FF2B5EF4-FFF2-40B4-BE49-F238E27FC236}">
              <a16:creationId xmlns:a16="http://schemas.microsoft.com/office/drawing/2014/main" id="{00000000-0008-0000-0600-0000D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4" name="Text Box 14">
          <a:extLst>
            <a:ext uri="{FF2B5EF4-FFF2-40B4-BE49-F238E27FC236}">
              <a16:creationId xmlns:a16="http://schemas.microsoft.com/office/drawing/2014/main" id="{00000000-0008-0000-0600-0000D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5" name="Text Box 15">
          <a:extLst>
            <a:ext uri="{FF2B5EF4-FFF2-40B4-BE49-F238E27FC236}">
              <a16:creationId xmlns:a16="http://schemas.microsoft.com/office/drawing/2014/main" id="{00000000-0008-0000-0600-0000D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6" name="Text Box 4">
          <a:extLst>
            <a:ext uri="{FF2B5EF4-FFF2-40B4-BE49-F238E27FC236}">
              <a16:creationId xmlns:a16="http://schemas.microsoft.com/office/drawing/2014/main" id="{00000000-0008-0000-0600-0000D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7" name="Text Box 5">
          <a:extLst>
            <a:ext uri="{FF2B5EF4-FFF2-40B4-BE49-F238E27FC236}">
              <a16:creationId xmlns:a16="http://schemas.microsoft.com/office/drawing/2014/main" id="{00000000-0008-0000-0600-0000D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8" name="Text Box 14">
          <a:extLst>
            <a:ext uri="{FF2B5EF4-FFF2-40B4-BE49-F238E27FC236}">
              <a16:creationId xmlns:a16="http://schemas.microsoft.com/office/drawing/2014/main" id="{00000000-0008-0000-0600-0000D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9" name="Text Box 15">
          <a:extLst>
            <a:ext uri="{FF2B5EF4-FFF2-40B4-BE49-F238E27FC236}">
              <a16:creationId xmlns:a16="http://schemas.microsoft.com/office/drawing/2014/main" id="{00000000-0008-0000-0600-0000D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0" name="Text Box 4">
          <a:extLst>
            <a:ext uri="{FF2B5EF4-FFF2-40B4-BE49-F238E27FC236}">
              <a16:creationId xmlns:a16="http://schemas.microsoft.com/office/drawing/2014/main" id="{00000000-0008-0000-0600-0000D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1" name="Text Box 5">
          <a:extLst>
            <a:ext uri="{FF2B5EF4-FFF2-40B4-BE49-F238E27FC236}">
              <a16:creationId xmlns:a16="http://schemas.microsoft.com/office/drawing/2014/main" id="{00000000-0008-0000-0600-0000D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2" name="Text Box 14">
          <a:extLst>
            <a:ext uri="{FF2B5EF4-FFF2-40B4-BE49-F238E27FC236}">
              <a16:creationId xmlns:a16="http://schemas.microsoft.com/office/drawing/2014/main" id="{00000000-0008-0000-0600-0000E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3" name="Text Box 15">
          <a:extLst>
            <a:ext uri="{FF2B5EF4-FFF2-40B4-BE49-F238E27FC236}">
              <a16:creationId xmlns:a16="http://schemas.microsoft.com/office/drawing/2014/main" id="{00000000-0008-0000-0600-0000E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4" name="Text Box 4">
          <a:extLst>
            <a:ext uri="{FF2B5EF4-FFF2-40B4-BE49-F238E27FC236}">
              <a16:creationId xmlns:a16="http://schemas.microsoft.com/office/drawing/2014/main" id="{00000000-0008-0000-0600-0000E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5" name="Text Box 5">
          <a:extLst>
            <a:ext uri="{FF2B5EF4-FFF2-40B4-BE49-F238E27FC236}">
              <a16:creationId xmlns:a16="http://schemas.microsoft.com/office/drawing/2014/main" id="{00000000-0008-0000-0600-0000E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6" name="Text Box 14">
          <a:extLst>
            <a:ext uri="{FF2B5EF4-FFF2-40B4-BE49-F238E27FC236}">
              <a16:creationId xmlns:a16="http://schemas.microsoft.com/office/drawing/2014/main" id="{00000000-0008-0000-0600-0000E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7" name="Text Box 15">
          <a:extLst>
            <a:ext uri="{FF2B5EF4-FFF2-40B4-BE49-F238E27FC236}">
              <a16:creationId xmlns:a16="http://schemas.microsoft.com/office/drawing/2014/main" id="{00000000-0008-0000-0600-0000E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8" name="Text Box 4">
          <a:extLst>
            <a:ext uri="{FF2B5EF4-FFF2-40B4-BE49-F238E27FC236}">
              <a16:creationId xmlns:a16="http://schemas.microsoft.com/office/drawing/2014/main" id="{00000000-0008-0000-0600-0000E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9" name="Text Box 5">
          <a:extLst>
            <a:ext uri="{FF2B5EF4-FFF2-40B4-BE49-F238E27FC236}">
              <a16:creationId xmlns:a16="http://schemas.microsoft.com/office/drawing/2014/main" id="{00000000-0008-0000-0600-0000E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0" name="Text Box 14">
          <a:extLst>
            <a:ext uri="{FF2B5EF4-FFF2-40B4-BE49-F238E27FC236}">
              <a16:creationId xmlns:a16="http://schemas.microsoft.com/office/drawing/2014/main" id="{00000000-0008-0000-0600-0000E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1" name="Text Box 15">
          <a:extLst>
            <a:ext uri="{FF2B5EF4-FFF2-40B4-BE49-F238E27FC236}">
              <a16:creationId xmlns:a16="http://schemas.microsoft.com/office/drawing/2014/main" id="{00000000-0008-0000-0600-0000E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2" name="Text Box 4">
          <a:extLst>
            <a:ext uri="{FF2B5EF4-FFF2-40B4-BE49-F238E27FC236}">
              <a16:creationId xmlns:a16="http://schemas.microsoft.com/office/drawing/2014/main" id="{00000000-0008-0000-0600-0000E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3" name="Text Box 5">
          <a:extLst>
            <a:ext uri="{FF2B5EF4-FFF2-40B4-BE49-F238E27FC236}">
              <a16:creationId xmlns:a16="http://schemas.microsoft.com/office/drawing/2014/main" id="{00000000-0008-0000-0600-0000E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4" name="Text Box 14">
          <a:extLst>
            <a:ext uri="{FF2B5EF4-FFF2-40B4-BE49-F238E27FC236}">
              <a16:creationId xmlns:a16="http://schemas.microsoft.com/office/drawing/2014/main" id="{00000000-0008-0000-0600-0000E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5" name="Text Box 15">
          <a:extLst>
            <a:ext uri="{FF2B5EF4-FFF2-40B4-BE49-F238E27FC236}">
              <a16:creationId xmlns:a16="http://schemas.microsoft.com/office/drawing/2014/main" id="{00000000-0008-0000-0600-0000E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6" name="Text Box 4">
          <a:extLst>
            <a:ext uri="{FF2B5EF4-FFF2-40B4-BE49-F238E27FC236}">
              <a16:creationId xmlns:a16="http://schemas.microsoft.com/office/drawing/2014/main" id="{00000000-0008-0000-0600-0000E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7" name="Text Box 5">
          <a:extLst>
            <a:ext uri="{FF2B5EF4-FFF2-40B4-BE49-F238E27FC236}">
              <a16:creationId xmlns:a16="http://schemas.microsoft.com/office/drawing/2014/main" id="{00000000-0008-0000-0600-0000E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8" name="Text Box 14">
          <a:extLst>
            <a:ext uri="{FF2B5EF4-FFF2-40B4-BE49-F238E27FC236}">
              <a16:creationId xmlns:a16="http://schemas.microsoft.com/office/drawing/2014/main" id="{00000000-0008-0000-0600-0000F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9" name="Text Box 15">
          <a:extLst>
            <a:ext uri="{FF2B5EF4-FFF2-40B4-BE49-F238E27FC236}">
              <a16:creationId xmlns:a16="http://schemas.microsoft.com/office/drawing/2014/main" id="{00000000-0008-0000-0600-0000F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0" name="Text Box 4">
          <a:extLst>
            <a:ext uri="{FF2B5EF4-FFF2-40B4-BE49-F238E27FC236}">
              <a16:creationId xmlns:a16="http://schemas.microsoft.com/office/drawing/2014/main" id="{00000000-0008-0000-0600-0000F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1" name="Text Box 5">
          <a:extLst>
            <a:ext uri="{FF2B5EF4-FFF2-40B4-BE49-F238E27FC236}">
              <a16:creationId xmlns:a16="http://schemas.microsoft.com/office/drawing/2014/main" id="{00000000-0008-0000-0600-0000F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2" name="Text Box 14">
          <a:extLst>
            <a:ext uri="{FF2B5EF4-FFF2-40B4-BE49-F238E27FC236}">
              <a16:creationId xmlns:a16="http://schemas.microsoft.com/office/drawing/2014/main" id="{00000000-0008-0000-0600-0000F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3" name="Text Box 15">
          <a:extLst>
            <a:ext uri="{FF2B5EF4-FFF2-40B4-BE49-F238E27FC236}">
              <a16:creationId xmlns:a16="http://schemas.microsoft.com/office/drawing/2014/main" id="{00000000-0008-0000-0600-0000F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4" name="Text Box 4">
          <a:extLst>
            <a:ext uri="{FF2B5EF4-FFF2-40B4-BE49-F238E27FC236}">
              <a16:creationId xmlns:a16="http://schemas.microsoft.com/office/drawing/2014/main" id="{00000000-0008-0000-0600-0000F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5" name="Text Box 5">
          <a:extLst>
            <a:ext uri="{FF2B5EF4-FFF2-40B4-BE49-F238E27FC236}">
              <a16:creationId xmlns:a16="http://schemas.microsoft.com/office/drawing/2014/main" id="{00000000-0008-0000-0600-0000F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6" name="Text Box 14">
          <a:extLst>
            <a:ext uri="{FF2B5EF4-FFF2-40B4-BE49-F238E27FC236}">
              <a16:creationId xmlns:a16="http://schemas.microsoft.com/office/drawing/2014/main" id="{00000000-0008-0000-0600-0000F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7" name="Text Box 15">
          <a:extLst>
            <a:ext uri="{FF2B5EF4-FFF2-40B4-BE49-F238E27FC236}">
              <a16:creationId xmlns:a16="http://schemas.microsoft.com/office/drawing/2014/main" id="{00000000-0008-0000-0600-0000F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8" name="Text Box 4">
          <a:extLst>
            <a:ext uri="{FF2B5EF4-FFF2-40B4-BE49-F238E27FC236}">
              <a16:creationId xmlns:a16="http://schemas.microsoft.com/office/drawing/2014/main" id="{00000000-0008-0000-0600-0000F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9" name="Text Box 5">
          <a:extLst>
            <a:ext uri="{FF2B5EF4-FFF2-40B4-BE49-F238E27FC236}">
              <a16:creationId xmlns:a16="http://schemas.microsoft.com/office/drawing/2014/main" id="{00000000-0008-0000-0600-0000F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0" name="Text Box 14">
          <a:extLst>
            <a:ext uri="{FF2B5EF4-FFF2-40B4-BE49-F238E27FC236}">
              <a16:creationId xmlns:a16="http://schemas.microsoft.com/office/drawing/2014/main" id="{00000000-0008-0000-0600-0000F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1" name="Text Box 15">
          <a:extLst>
            <a:ext uri="{FF2B5EF4-FFF2-40B4-BE49-F238E27FC236}">
              <a16:creationId xmlns:a16="http://schemas.microsoft.com/office/drawing/2014/main" id="{00000000-0008-0000-0600-0000F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2" name="Text Box 4">
          <a:extLst>
            <a:ext uri="{FF2B5EF4-FFF2-40B4-BE49-F238E27FC236}">
              <a16:creationId xmlns:a16="http://schemas.microsoft.com/office/drawing/2014/main" id="{00000000-0008-0000-0600-0000F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3" name="Text Box 5">
          <a:extLst>
            <a:ext uri="{FF2B5EF4-FFF2-40B4-BE49-F238E27FC236}">
              <a16:creationId xmlns:a16="http://schemas.microsoft.com/office/drawing/2014/main" id="{00000000-0008-0000-0600-0000F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4" name="Text Box 14">
          <a:extLst>
            <a:ext uri="{FF2B5EF4-FFF2-40B4-BE49-F238E27FC236}">
              <a16:creationId xmlns:a16="http://schemas.microsoft.com/office/drawing/2014/main" id="{00000000-0008-0000-0600-00000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5" name="Text Box 15">
          <a:extLst>
            <a:ext uri="{FF2B5EF4-FFF2-40B4-BE49-F238E27FC236}">
              <a16:creationId xmlns:a16="http://schemas.microsoft.com/office/drawing/2014/main" id="{00000000-0008-0000-0600-00000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6" name="Text Box 4">
          <a:extLst>
            <a:ext uri="{FF2B5EF4-FFF2-40B4-BE49-F238E27FC236}">
              <a16:creationId xmlns:a16="http://schemas.microsoft.com/office/drawing/2014/main" id="{00000000-0008-0000-0600-00000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7" name="Text Box 5">
          <a:extLst>
            <a:ext uri="{FF2B5EF4-FFF2-40B4-BE49-F238E27FC236}">
              <a16:creationId xmlns:a16="http://schemas.microsoft.com/office/drawing/2014/main" id="{00000000-0008-0000-0600-00000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8" name="Text Box 14">
          <a:extLst>
            <a:ext uri="{FF2B5EF4-FFF2-40B4-BE49-F238E27FC236}">
              <a16:creationId xmlns:a16="http://schemas.microsoft.com/office/drawing/2014/main" id="{00000000-0008-0000-0600-00000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9" name="Text Box 15">
          <a:extLst>
            <a:ext uri="{FF2B5EF4-FFF2-40B4-BE49-F238E27FC236}">
              <a16:creationId xmlns:a16="http://schemas.microsoft.com/office/drawing/2014/main" id="{00000000-0008-0000-0600-00000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0" name="Text Box 4">
          <a:extLst>
            <a:ext uri="{FF2B5EF4-FFF2-40B4-BE49-F238E27FC236}">
              <a16:creationId xmlns:a16="http://schemas.microsoft.com/office/drawing/2014/main" id="{00000000-0008-0000-0600-00000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1" name="Text Box 5">
          <a:extLst>
            <a:ext uri="{FF2B5EF4-FFF2-40B4-BE49-F238E27FC236}">
              <a16:creationId xmlns:a16="http://schemas.microsoft.com/office/drawing/2014/main" id="{00000000-0008-0000-0600-00000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2" name="Text Box 14">
          <a:extLst>
            <a:ext uri="{FF2B5EF4-FFF2-40B4-BE49-F238E27FC236}">
              <a16:creationId xmlns:a16="http://schemas.microsoft.com/office/drawing/2014/main" id="{00000000-0008-0000-0600-00000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3" name="Text Box 15">
          <a:extLst>
            <a:ext uri="{FF2B5EF4-FFF2-40B4-BE49-F238E27FC236}">
              <a16:creationId xmlns:a16="http://schemas.microsoft.com/office/drawing/2014/main" id="{00000000-0008-0000-0600-00000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4" name="Text Box 4">
          <a:extLst>
            <a:ext uri="{FF2B5EF4-FFF2-40B4-BE49-F238E27FC236}">
              <a16:creationId xmlns:a16="http://schemas.microsoft.com/office/drawing/2014/main" id="{00000000-0008-0000-0600-00000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5" name="Text Box 5">
          <a:extLst>
            <a:ext uri="{FF2B5EF4-FFF2-40B4-BE49-F238E27FC236}">
              <a16:creationId xmlns:a16="http://schemas.microsoft.com/office/drawing/2014/main" id="{00000000-0008-0000-0600-00000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6" name="Text Box 14">
          <a:extLst>
            <a:ext uri="{FF2B5EF4-FFF2-40B4-BE49-F238E27FC236}">
              <a16:creationId xmlns:a16="http://schemas.microsoft.com/office/drawing/2014/main" id="{00000000-0008-0000-0600-00000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7" name="Text Box 15">
          <a:extLst>
            <a:ext uri="{FF2B5EF4-FFF2-40B4-BE49-F238E27FC236}">
              <a16:creationId xmlns:a16="http://schemas.microsoft.com/office/drawing/2014/main" id="{00000000-0008-0000-0600-00000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8" name="Text Box 4">
          <a:extLst>
            <a:ext uri="{FF2B5EF4-FFF2-40B4-BE49-F238E27FC236}">
              <a16:creationId xmlns:a16="http://schemas.microsoft.com/office/drawing/2014/main" id="{00000000-0008-0000-0600-00000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9" name="Text Box 5">
          <a:extLst>
            <a:ext uri="{FF2B5EF4-FFF2-40B4-BE49-F238E27FC236}">
              <a16:creationId xmlns:a16="http://schemas.microsoft.com/office/drawing/2014/main" id="{00000000-0008-0000-0600-00000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0" name="Text Box 14">
          <a:extLst>
            <a:ext uri="{FF2B5EF4-FFF2-40B4-BE49-F238E27FC236}">
              <a16:creationId xmlns:a16="http://schemas.microsoft.com/office/drawing/2014/main" id="{00000000-0008-0000-0600-00001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1" name="Text Box 15">
          <a:extLst>
            <a:ext uri="{FF2B5EF4-FFF2-40B4-BE49-F238E27FC236}">
              <a16:creationId xmlns:a16="http://schemas.microsoft.com/office/drawing/2014/main" id="{00000000-0008-0000-0600-00001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2" name="Text Box 4">
          <a:extLst>
            <a:ext uri="{FF2B5EF4-FFF2-40B4-BE49-F238E27FC236}">
              <a16:creationId xmlns:a16="http://schemas.microsoft.com/office/drawing/2014/main" id="{00000000-0008-0000-0600-00001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3" name="Text Box 5">
          <a:extLst>
            <a:ext uri="{FF2B5EF4-FFF2-40B4-BE49-F238E27FC236}">
              <a16:creationId xmlns:a16="http://schemas.microsoft.com/office/drawing/2014/main" id="{00000000-0008-0000-0600-00001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4" name="Text Box 14">
          <a:extLst>
            <a:ext uri="{FF2B5EF4-FFF2-40B4-BE49-F238E27FC236}">
              <a16:creationId xmlns:a16="http://schemas.microsoft.com/office/drawing/2014/main" id="{00000000-0008-0000-0600-00001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5" name="Text Box 15">
          <a:extLst>
            <a:ext uri="{FF2B5EF4-FFF2-40B4-BE49-F238E27FC236}">
              <a16:creationId xmlns:a16="http://schemas.microsoft.com/office/drawing/2014/main" id="{00000000-0008-0000-0600-00001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6" name="Text Box 4">
          <a:extLst>
            <a:ext uri="{FF2B5EF4-FFF2-40B4-BE49-F238E27FC236}">
              <a16:creationId xmlns:a16="http://schemas.microsoft.com/office/drawing/2014/main" id="{00000000-0008-0000-0600-00001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7" name="Text Box 5">
          <a:extLst>
            <a:ext uri="{FF2B5EF4-FFF2-40B4-BE49-F238E27FC236}">
              <a16:creationId xmlns:a16="http://schemas.microsoft.com/office/drawing/2014/main" id="{00000000-0008-0000-0600-00001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8" name="Text Box 14">
          <a:extLst>
            <a:ext uri="{FF2B5EF4-FFF2-40B4-BE49-F238E27FC236}">
              <a16:creationId xmlns:a16="http://schemas.microsoft.com/office/drawing/2014/main" id="{00000000-0008-0000-0600-00001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9" name="Text Box 15">
          <a:extLst>
            <a:ext uri="{FF2B5EF4-FFF2-40B4-BE49-F238E27FC236}">
              <a16:creationId xmlns:a16="http://schemas.microsoft.com/office/drawing/2014/main" id="{00000000-0008-0000-0600-00001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0" name="Text Box 4">
          <a:extLst>
            <a:ext uri="{FF2B5EF4-FFF2-40B4-BE49-F238E27FC236}">
              <a16:creationId xmlns:a16="http://schemas.microsoft.com/office/drawing/2014/main" id="{00000000-0008-0000-0600-00001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1" name="Text Box 5">
          <a:extLst>
            <a:ext uri="{FF2B5EF4-FFF2-40B4-BE49-F238E27FC236}">
              <a16:creationId xmlns:a16="http://schemas.microsoft.com/office/drawing/2014/main" id="{00000000-0008-0000-0600-00001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2" name="Text Box 14">
          <a:extLst>
            <a:ext uri="{FF2B5EF4-FFF2-40B4-BE49-F238E27FC236}">
              <a16:creationId xmlns:a16="http://schemas.microsoft.com/office/drawing/2014/main" id="{00000000-0008-0000-0600-00001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3" name="Text Box 15">
          <a:extLst>
            <a:ext uri="{FF2B5EF4-FFF2-40B4-BE49-F238E27FC236}">
              <a16:creationId xmlns:a16="http://schemas.microsoft.com/office/drawing/2014/main" id="{00000000-0008-0000-0600-00001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4" name="Text Box 4">
          <a:extLst>
            <a:ext uri="{FF2B5EF4-FFF2-40B4-BE49-F238E27FC236}">
              <a16:creationId xmlns:a16="http://schemas.microsoft.com/office/drawing/2014/main" id="{00000000-0008-0000-0600-00001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5" name="Text Box 5">
          <a:extLst>
            <a:ext uri="{FF2B5EF4-FFF2-40B4-BE49-F238E27FC236}">
              <a16:creationId xmlns:a16="http://schemas.microsoft.com/office/drawing/2014/main" id="{00000000-0008-0000-0600-00001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6" name="Text Box 14">
          <a:extLst>
            <a:ext uri="{FF2B5EF4-FFF2-40B4-BE49-F238E27FC236}">
              <a16:creationId xmlns:a16="http://schemas.microsoft.com/office/drawing/2014/main" id="{00000000-0008-0000-0600-00002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7" name="Text Box 15">
          <a:extLst>
            <a:ext uri="{FF2B5EF4-FFF2-40B4-BE49-F238E27FC236}">
              <a16:creationId xmlns:a16="http://schemas.microsoft.com/office/drawing/2014/main" id="{00000000-0008-0000-0600-00002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8" name="Text Box 4">
          <a:extLst>
            <a:ext uri="{FF2B5EF4-FFF2-40B4-BE49-F238E27FC236}">
              <a16:creationId xmlns:a16="http://schemas.microsoft.com/office/drawing/2014/main" id="{00000000-0008-0000-0600-00002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9" name="Text Box 5">
          <a:extLst>
            <a:ext uri="{FF2B5EF4-FFF2-40B4-BE49-F238E27FC236}">
              <a16:creationId xmlns:a16="http://schemas.microsoft.com/office/drawing/2014/main" id="{00000000-0008-0000-0600-00002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0" name="Text Box 14">
          <a:extLst>
            <a:ext uri="{FF2B5EF4-FFF2-40B4-BE49-F238E27FC236}">
              <a16:creationId xmlns:a16="http://schemas.microsoft.com/office/drawing/2014/main" id="{00000000-0008-0000-0600-00002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1" name="Text Box 15">
          <a:extLst>
            <a:ext uri="{FF2B5EF4-FFF2-40B4-BE49-F238E27FC236}">
              <a16:creationId xmlns:a16="http://schemas.microsoft.com/office/drawing/2014/main" id="{00000000-0008-0000-0600-00002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2" name="Text Box 4">
          <a:extLst>
            <a:ext uri="{FF2B5EF4-FFF2-40B4-BE49-F238E27FC236}">
              <a16:creationId xmlns:a16="http://schemas.microsoft.com/office/drawing/2014/main" id="{00000000-0008-0000-0600-00002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3" name="Text Box 5">
          <a:extLst>
            <a:ext uri="{FF2B5EF4-FFF2-40B4-BE49-F238E27FC236}">
              <a16:creationId xmlns:a16="http://schemas.microsoft.com/office/drawing/2014/main" id="{00000000-0008-0000-0600-00002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4" name="Text Box 14">
          <a:extLst>
            <a:ext uri="{FF2B5EF4-FFF2-40B4-BE49-F238E27FC236}">
              <a16:creationId xmlns:a16="http://schemas.microsoft.com/office/drawing/2014/main" id="{00000000-0008-0000-0600-00002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5" name="Text Box 15">
          <a:extLst>
            <a:ext uri="{FF2B5EF4-FFF2-40B4-BE49-F238E27FC236}">
              <a16:creationId xmlns:a16="http://schemas.microsoft.com/office/drawing/2014/main" id="{00000000-0008-0000-0600-00002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6" name="Text Box 4">
          <a:extLst>
            <a:ext uri="{FF2B5EF4-FFF2-40B4-BE49-F238E27FC236}">
              <a16:creationId xmlns:a16="http://schemas.microsoft.com/office/drawing/2014/main" id="{00000000-0008-0000-0600-00002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7" name="Text Box 5">
          <a:extLst>
            <a:ext uri="{FF2B5EF4-FFF2-40B4-BE49-F238E27FC236}">
              <a16:creationId xmlns:a16="http://schemas.microsoft.com/office/drawing/2014/main" id="{00000000-0008-0000-0600-00002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8" name="Text Box 14">
          <a:extLst>
            <a:ext uri="{FF2B5EF4-FFF2-40B4-BE49-F238E27FC236}">
              <a16:creationId xmlns:a16="http://schemas.microsoft.com/office/drawing/2014/main" id="{00000000-0008-0000-0600-00002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9" name="Text Box 15">
          <a:extLst>
            <a:ext uri="{FF2B5EF4-FFF2-40B4-BE49-F238E27FC236}">
              <a16:creationId xmlns:a16="http://schemas.microsoft.com/office/drawing/2014/main" id="{00000000-0008-0000-0600-00002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0" name="Text Box 4">
          <a:extLst>
            <a:ext uri="{FF2B5EF4-FFF2-40B4-BE49-F238E27FC236}">
              <a16:creationId xmlns:a16="http://schemas.microsoft.com/office/drawing/2014/main" id="{00000000-0008-0000-0600-00002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1" name="Text Box 5">
          <a:extLst>
            <a:ext uri="{FF2B5EF4-FFF2-40B4-BE49-F238E27FC236}">
              <a16:creationId xmlns:a16="http://schemas.microsoft.com/office/drawing/2014/main" id="{00000000-0008-0000-0600-00002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2" name="Text Box 14">
          <a:extLst>
            <a:ext uri="{FF2B5EF4-FFF2-40B4-BE49-F238E27FC236}">
              <a16:creationId xmlns:a16="http://schemas.microsoft.com/office/drawing/2014/main" id="{00000000-0008-0000-0600-00003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3" name="Text Box 15">
          <a:extLst>
            <a:ext uri="{FF2B5EF4-FFF2-40B4-BE49-F238E27FC236}">
              <a16:creationId xmlns:a16="http://schemas.microsoft.com/office/drawing/2014/main" id="{00000000-0008-0000-0600-00003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4" name="Text Box 4">
          <a:extLst>
            <a:ext uri="{FF2B5EF4-FFF2-40B4-BE49-F238E27FC236}">
              <a16:creationId xmlns:a16="http://schemas.microsoft.com/office/drawing/2014/main" id="{00000000-0008-0000-0600-00003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5" name="Text Box 5">
          <a:extLst>
            <a:ext uri="{FF2B5EF4-FFF2-40B4-BE49-F238E27FC236}">
              <a16:creationId xmlns:a16="http://schemas.microsoft.com/office/drawing/2014/main" id="{00000000-0008-0000-0600-00003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6" name="Text Box 14">
          <a:extLst>
            <a:ext uri="{FF2B5EF4-FFF2-40B4-BE49-F238E27FC236}">
              <a16:creationId xmlns:a16="http://schemas.microsoft.com/office/drawing/2014/main" id="{00000000-0008-0000-0600-00003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7" name="Text Box 15">
          <a:extLst>
            <a:ext uri="{FF2B5EF4-FFF2-40B4-BE49-F238E27FC236}">
              <a16:creationId xmlns:a16="http://schemas.microsoft.com/office/drawing/2014/main" id="{00000000-0008-0000-0600-00003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8" name="Text Box 4">
          <a:extLst>
            <a:ext uri="{FF2B5EF4-FFF2-40B4-BE49-F238E27FC236}">
              <a16:creationId xmlns:a16="http://schemas.microsoft.com/office/drawing/2014/main" id="{00000000-0008-0000-0600-00003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9" name="Text Box 5">
          <a:extLst>
            <a:ext uri="{FF2B5EF4-FFF2-40B4-BE49-F238E27FC236}">
              <a16:creationId xmlns:a16="http://schemas.microsoft.com/office/drawing/2014/main" id="{00000000-0008-0000-0600-00003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0" name="Text Box 14">
          <a:extLst>
            <a:ext uri="{FF2B5EF4-FFF2-40B4-BE49-F238E27FC236}">
              <a16:creationId xmlns:a16="http://schemas.microsoft.com/office/drawing/2014/main" id="{00000000-0008-0000-0600-00003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1" name="Text Box 15">
          <a:extLst>
            <a:ext uri="{FF2B5EF4-FFF2-40B4-BE49-F238E27FC236}">
              <a16:creationId xmlns:a16="http://schemas.microsoft.com/office/drawing/2014/main" id="{00000000-0008-0000-0600-00003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2" name="Text Box 4">
          <a:extLst>
            <a:ext uri="{FF2B5EF4-FFF2-40B4-BE49-F238E27FC236}">
              <a16:creationId xmlns:a16="http://schemas.microsoft.com/office/drawing/2014/main" id="{00000000-0008-0000-0600-00003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3" name="Text Box 5">
          <a:extLst>
            <a:ext uri="{FF2B5EF4-FFF2-40B4-BE49-F238E27FC236}">
              <a16:creationId xmlns:a16="http://schemas.microsoft.com/office/drawing/2014/main" id="{00000000-0008-0000-0600-00003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4" name="Text Box 14">
          <a:extLst>
            <a:ext uri="{FF2B5EF4-FFF2-40B4-BE49-F238E27FC236}">
              <a16:creationId xmlns:a16="http://schemas.microsoft.com/office/drawing/2014/main" id="{00000000-0008-0000-0600-00003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5" name="Text Box 15">
          <a:extLst>
            <a:ext uri="{FF2B5EF4-FFF2-40B4-BE49-F238E27FC236}">
              <a16:creationId xmlns:a16="http://schemas.microsoft.com/office/drawing/2014/main" id="{00000000-0008-0000-0600-00003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6" name="Text Box 4">
          <a:extLst>
            <a:ext uri="{FF2B5EF4-FFF2-40B4-BE49-F238E27FC236}">
              <a16:creationId xmlns:a16="http://schemas.microsoft.com/office/drawing/2014/main" id="{00000000-0008-0000-0600-00003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7" name="Text Box 5">
          <a:extLst>
            <a:ext uri="{FF2B5EF4-FFF2-40B4-BE49-F238E27FC236}">
              <a16:creationId xmlns:a16="http://schemas.microsoft.com/office/drawing/2014/main" id="{00000000-0008-0000-0600-00003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8" name="Text Box 14">
          <a:extLst>
            <a:ext uri="{FF2B5EF4-FFF2-40B4-BE49-F238E27FC236}">
              <a16:creationId xmlns:a16="http://schemas.microsoft.com/office/drawing/2014/main" id="{00000000-0008-0000-0600-00004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9" name="Text Box 15">
          <a:extLst>
            <a:ext uri="{FF2B5EF4-FFF2-40B4-BE49-F238E27FC236}">
              <a16:creationId xmlns:a16="http://schemas.microsoft.com/office/drawing/2014/main" id="{00000000-0008-0000-0600-00004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0" name="Text Box 4">
          <a:extLst>
            <a:ext uri="{FF2B5EF4-FFF2-40B4-BE49-F238E27FC236}">
              <a16:creationId xmlns:a16="http://schemas.microsoft.com/office/drawing/2014/main" id="{00000000-0008-0000-0600-00004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1" name="Text Box 5">
          <a:extLst>
            <a:ext uri="{FF2B5EF4-FFF2-40B4-BE49-F238E27FC236}">
              <a16:creationId xmlns:a16="http://schemas.microsoft.com/office/drawing/2014/main" id="{00000000-0008-0000-0600-00004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2" name="Text Box 14">
          <a:extLst>
            <a:ext uri="{FF2B5EF4-FFF2-40B4-BE49-F238E27FC236}">
              <a16:creationId xmlns:a16="http://schemas.microsoft.com/office/drawing/2014/main" id="{00000000-0008-0000-0600-00004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3" name="Text Box 15">
          <a:extLst>
            <a:ext uri="{FF2B5EF4-FFF2-40B4-BE49-F238E27FC236}">
              <a16:creationId xmlns:a16="http://schemas.microsoft.com/office/drawing/2014/main" id="{00000000-0008-0000-0600-00004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4" name="Text Box 4">
          <a:extLst>
            <a:ext uri="{FF2B5EF4-FFF2-40B4-BE49-F238E27FC236}">
              <a16:creationId xmlns:a16="http://schemas.microsoft.com/office/drawing/2014/main" id="{00000000-0008-0000-0600-00004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5" name="Text Box 5">
          <a:extLst>
            <a:ext uri="{FF2B5EF4-FFF2-40B4-BE49-F238E27FC236}">
              <a16:creationId xmlns:a16="http://schemas.microsoft.com/office/drawing/2014/main" id="{00000000-0008-0000-0600-00004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6" name="Text Box 14">
          <a:extLst>
            <a:ext uri="{FF2B5EF4-FFF2-40B4-BE49-F238E27FC236}">
              <a16:creationId xmlns:a16="http://schemas.microsoft.com/office/drawing/2014/main" id="{00000000-0008-0000-0600-00004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7" name="Text Box 15">
          <a:extLst>
            <a:ext uri="{FF2B5EF4-FFF2-40B4-BE49-F238E27FC236}">
              <a16:creationId xmlns:a16="http://schemas.microsoft.com/office/drawing/2014/main" id="{00000000-0008-0000-0600-00004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8" name="Text Box 4">
          <a:extLst>
            <a:ext uri="{FF2B5EF4-FFF2-40B4-BE49-F238E27FC236}">
              <a16:creationId xmlns:a16="http://schemas.microsoft.com/office/drawing/2014/main" id="{00000000-0008-0000-0600-00004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9" name="Text Box 5">
          <a:extLst>
            <a:ext uri="{FF2B5EF4-FFF2-40B4-BE49-F238E27FC236}">
              <a16:creationId xmlns:a16="http://schemas.microsoft.com/office/drawing/2014/main" id="{00000000-0008-0000-0600-00004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0" name="Text Box 14">
          <a:extLst>
            <a:ext uri="{FF2B5EF4-FFF2-40B4-BE49-F238E27FC236}">
              <a16:creationId xmlns:a16="http://schemas.microsoft.com/office/drawing/2014/main" id="{00000000-0008-0000-0600-00004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1" name="Text Box 15">
          <a:extLst>
            <a:ext uri="{FF2B5EF4-FFF2-40B4-BE49-F238E27FC236}">
              <a16:creationId xmlns:a16="http://schemas.microsoft.com/office/drawing/2014/main" id="{00000000-0008-0000-0600-00004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2" name="Text Box 4">
          <a:extLst>
            <a:ext uri="{FF2B5EF4-FFF2-40B4-BE49-F238E27FC236}">
              <a16:creationId xmlns:a16="http://schemas.microsoft.com/office/drawing/2014/main" id="{00000000-0008-0000-0600-00004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3" name="Text Box 5">
          <a:extLst>
            <a:ext uri="{FF2B5EF4-FFF2-40B4-BE49-F238E27FC236}">
              <a16:creationId xmlns:a16="http://schemas.microsoft.com/office/drawing/2014/main" id="{00000000-0008-0000-0600-00004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4" name="Text Box 14">
          <a:extLst>
            <a:ext uri="{FF2B5EF4-FFF2-40B4-BE49-F238E27FC236}">
              <a16:creationId xmlns:a16="http://schemas.microsoft.com/office/drawing/2014/main" id="{00000000-0008-0000-0600-00005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5" name="Text Box 15">
          <a:extLst>
            <a:ext uri="{FF2B5EF4-FFF2-40B4-BE49-F238E27FC236}">
              <a16:creationId xmlns:a16="http://schemas.microsoft.com/office/drawing/2014/main" id="{00000000-0008-0000-0600-00005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6" name="Text Box 4">
          <a:extLst>
            <a:ext uri="{FF2B5EF4-FFF2-40B4-BE49-F238E27FC236}">
              <a16:creationId xmlns:a16="http://schemas.microsoft.com/office/drawing/2014/main" id="{00000000-0008-0000-0600-00005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7" name="Text Box 5">
          <a:extLst>
            <a:ext uri="{FF2B5EF4-FFF2-40B4-BE49-F238E27FC236}">
              <a16:creationId xmlns:a16="http://schemas.microsoft.com/office/drawing/2014/main" id="{00000000-0008-0000-0600-00005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8" name="Text Box 14">
          <a:extLst>
            <a:ext uri="{FF2B5EF4-FFF2-40B4-BE49-F238E27FC236}">
              <a16:creationId xmlns:a16="http://schemas.microsoft.com/office/drawing/2014/main" id="{00000000-0008-0000-0600-00005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9" name="Text Box 15">
          <a:extLst>
            <a:ext uri="{FF2B5EF4-FFF2-40B4-BE49-F238E27FC236}">
              <a16:creationId xmlns:a16="http://schemas.microsoft.com/office/drawing/2014/main" id="{00000000-0008-0000-0600-00005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0" name="Text Box 4">
          <a:extLst>
            <a:ext uri="{FF2B5EF4-FFF2-40B4-BE49-F238E27FC236}">
              <a16:creationId xmlns:a16="http://schemas.microsoft.com/office/drawing/2014/main" id="{00000000-0008-0000-0600-00005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1" name="Text Box 5">
          <a:extLst>
            <a:ext uri="{FF2B5EF4-FFF2-40B4-BE49-F238E27FC236}">
              <a16:creationId xmlns:a16="http://schemas.microsoft.com/office/drawing/2014/main" id="{00000000-0008-0000-0600-00005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2" name="Text Box 14">
          <a:extLst>
            <a:ext uri="{FF2B5EF4-FFF2-40B4-BE49-F238E27FC236}">
              <a16:creationId xmlns:a16="http://schemas.microsoft.com/office/drawing/2014/main" id="{00000000-0008-0000-0600-00005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3" name="Text Box 15">
          <a:extLst>
            <a:ext uri="{FF2B5EF4-FFF2-40B4-BE49-F238E27FC236}">
              <a16:creationId xmlns:a16="http://schemas.microsoft.com/office/drawing/2014/main" id="{00000000-0008-0000-0600-00005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4" name="Text Box 4">
          <a:extLst>
            <a:ext uri="{FF2B5EF4-FFF2-40B4-BE49-F238E27FC236}">
              <a16:creationId xmlns:a16="http://schemas.microsoft.com/office/drawing/2014/main" id="{00000000-0008-0000-0600-00005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5" name="Text Box 5">
          <a:extLst>
            <a:ext uri="{FF2B5EF4-FFF2-40B4-BE49-F238E27FC236}">
              <a16:creationId xmlns:a16="http://schemas.microsoft.com/office/drawing/2014/main" id="{00000000-0008-0000-0600-00005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6" name="Text Box 14">
          <a:extLst>
            <a:ext uri="{FF2B5EF4-FFF2-40B4-BE49-F238E27FC236}">
              <a16:creationId xmlns:a16="http://schemas.microsoft.com/office/drawing/2014/main" id="{00000000-0008-0000-0600-00005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7" name="Text Box 15">
          <a:extLst>
            <a:ext uri="{FF2B5EF4-FFF2-40B4-BE49-F238E27FC236}">
              <a16:creationId xmlns:a16="http://schemas.microsoft.com/office/drawing/2014/main" id="{00000000-0008-0000-0600-00005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8" name="Text Box 4">
          <a:extLst>
            <a:ext uri="{FF2B5EF4-FFF2-40B4-BE49-F238E27FC236}">
              <a16:creationId xmlns:a16="http://schemas.microsoft.com/office/drawing/2014/main" id="{00000000-0008-0000-0600-00005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9" name="Text Box 5">
          <a:extLst>
            <a:ext uri="{FF2B5EF4-FFF2-40B4-BE49-F238E27FC236}">
              <a16:creationId xmlns:a16="http://schemas.microsoft.com/office/drawing/2014/main" id="{00000000-0008-0000-0600-00005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0" name="Text Box 14">
          <a:extLst>
            <a:ext uri="{FF2B5EF4-FFF2-40B4-BE49-F238E27FC236}">
              <a16:creationId xmlns:a16="http://schemas.microsoft.com/office/drawing/2014/main" id="{00000000-0008-0000-0600-00006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1" name="Text Box 15">
          <a:extLst>
            <a:ext uri="{FF2B5EF4-FFF2-40B4-BE49-F238E27FC236}">
              <a16:creationId xmlns:a16="http://schemas.microsoft.com/office/drawing/2014/main" id="{00000000-0008-0000-0600-00006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2" name="Text Box 4">
          <a:extLst>
            <a:ext uri="{FF2B5EF4-FFF2-40B4-BE49-F238E27FC236}">
              <a16:creationId xmlns:a16="http://schemas.microsoft.com/office/drawing/2014/main" id="{00000000-0008-0000-0600-00006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3" name="Text Box 5">
          <a:extLst>
            <a:ext uri="{FF2B5EF4-FFF2-40B4-BE49-F238E27FC236}">
              <a16:creationId xmlns:a16="http://schemas.microsoft.com/office/drawing/2014/main" id="{00000000-0008-0000-0600-00006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4" name="Text Box 14">
          <a:extLst>
            <a:ext uri="{FF2B5EF4-FFF2-40B4-BE49-F238E27FC236}">
              <a16:creationId xmlns:a16="http://schemas.microsoft.com/office/drawing/2014/main" id="{00000000-0008-0000-0600-00006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5" name="Text Box 15">
          <a:extLst>
            <a:ext uri="{FF2B5EF4-FFF2-40B4-BE49-F238E27FC236}">
              <a16:creationId xmlns:a16="http://schemas.microsoft.com/office/drawing/2014/main" id="{00000000-0008-0000-0600-00006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6" name="Text Box 4">
          <a:extLst>
            <a:ext uri="{FF2B5EF4-FFF2-40B4-BE49-F238E27FC236}">
              <a16:creationId xmlns:a16="http://schemas.microsoft.com/office/drawing/2014/main" id="{00000000-0008-0000-0600-00006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7" name="Text Box 5">
          <a:extLst>
            <a:ext uri="{FF2B5EF4-FFF2-40B4-BE49-F238E27FC236}">
              <a16:creationId xmlns:a16="http://schemas.microsoft.com/office/drawing/2014/main" id="{00000000-0008-0000-0600-00006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8" name="Text Box 14">
          <a:extLst>
            <a:ext uri="{FF2B5EF4-FFF2-40B4-BE49-F238E27FC236}">
              <a16:creationId xmlns:a16="http://schemas.microsoft.com/office/drawing/2014/main" id="{00000000-0008-0000-0600-00006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9" name="Text Box 15">
          <a:extLst>
            <a:ext uri="{FF2B5EF4-FFF2-40B4-BE49-F238E27FC236}">
              <a16:creationId xmlns:a16="http://schemas.microsoft.com/office/drawing/2014/main" id="{00000000-0008-0000-0600-00006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0" name="Text Box 4">
          <a:extLst>
            <a:ext uri="{FF2B5EF4-FFF2-40B4-BE49-F238E27FC236}">
              <a16:creationId xmlns:a16="http://schemas.microsoft.com/office/drawing/2014/main" id="{00000000-0008-0000-0600-00006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1" name="Text Box 5">
          <a:extLst>
            <a:ext uri="{FF2B5EF4-FFF2-40B4-BE49-F238E27FC236}">
              <a16:creationId xmlns:a16="http://schemas.microsoft.com/office/drawing/2014/main" id="{00000000-0008-0000-0600-00006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2" name="Text Box 14">
          <a:extLst>
            <a:ext uri="{FF2B5EF4-FFF2-40B4-BE49-F238E27FC236}">
              <a16:creationId xmlns:a16="http://schemas.microsoft.com/office/drawing/2014/main" id="{00000000-0008-0000-0600-00006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3" name="Text Box 15">
          <a:extLst>
            <a:ext uri="{FF2B5EF4-FFF2-40B4-BE49-F238E27FC236}">
              <a16:creationId xmlns:a16="http://schemas.microsoft.com/office/drawing/2014/main" id="{00000000-0008-0000-0600-00006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4" name="Text Box 4">
          <a:extLst>
            <a:ext uri="{FF2B5EF4-FFF2-40B4-BE49-F238E27FC236}">
              <a16:creationId xmlns:a16="http://schemas.microsoft.com/office/drawing/2014/main" id="{00000000-0008-0000-0600-00006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5" name="Text Box 5">
          <a:extLst>
            <a:ext uri="{FF2B5EF4-FFF2-40B4-BE49-F238E27FC236}">
              <a16:creationId xmlns:a16="http://schemas.microsoft.com/office/drawing/2014/main" id="{00000000-0008-0000-0600-00006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6" name="Text Box 14">
          <a:extLst>
            <a:ext uri="{FF2B5EF4-FFF2-40B4-BE49-F238E27FC236}">
              <a16:creationId xmlns:a16="http://schemas.microsoft.com/office/drawing/2014/main" id="{00000000-0008-0000-0600-00007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7" name="Text Box 15">
          <a:extLst>
            <a:ext uri="{FF2B5EF4-FFF2-40B4-BE49-F238E27FC236}">
              <a16:creationId xmlns:a16="http://schemas.microsoft.com/office/drawing/2014/main" id="{00000000-0008-0000-0600-00007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8" name="Text Box 4">
          <a:extLst>
            <a:ext uri="{FF2B5EF4-FFF2-40B4-BE49-F238E27FC236}">
              <a16:creationId xmlns:a16="http://schemas.microsoft.com/office/drawing/2014/main" id="{00000000-0008-0000-0600-00007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9" name="Text Box 5">
          <a:extLst>
            <a:ext uri="{FF2B5EF4-FFF2-40B4-BE49-F238E27FC236}">
              <a16:creationId xmlns:a16="http://schemas.microsoft.com/office/drawing/2014/main" id="{00000000-0008-0000-0600-00007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0" name="Text Box 14">
          <a:extLst>
            <a:ext uri="{FF2B5EF4-FFF2-40B4-BE49-F238E27FC236}">
              <a16:creationId xmlns:a16="http://schemas.microsoft.com/office/drawing/2014/main" id="{00000000-0008-0000-0600-00007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1" name="Text Box 15">
          <a:extLst>
            <a:ext uri="{FF2B5EF4-FFF2-40B4-BE49-F238E27FC236}">
              <a16:creationId xmlns:a16="http://schemas.microsoft.com/office/drawing/2014/main" id="{00000000-0008-0000-0600-00007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2" name="Text Box 4">
          <a:extLst>
            <a:ext uri="{FF2B5EF4-FFF2-40B4-BE49-F238E27FC236}">
              <a16:creationId xmlns:a16="http://schemas.microsoft.com/office/drawing/2014/main" id="{00000000-0008-0000-0600-00007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3" name="Text Box 5">
          <a:extLst>
            <a:ext uri="{FF2B5EF4-FFF2-40B4-BE49-F238E27FC236}">
              <a16:creationId xmlns:a16="http://schemas.microsoft.com/office/drawing/2014/main" id="{00000000-0008-0000-0600-00007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4" name="Text Box 14">
          <a:extLst>
            <a:ext uri="{FF2B5EF4-FFF2-40B4-BE49-F238E27FC236}">
              <a16:creationId xmlns:a16="http://schemas.microsoft.com/office/drawing/2014/main" id="{00000000-0008-0000-0600-00007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5" name="Text Box 15">
          <a:extLst>
            <a:ext uri="{FF2B5EF4-FFF2-40B4-BE49-F238E27FC236}">
              <a16:creationId xmlns:a16="http://schemas.microsoft.com/office/drawing/2014/main" id="{00000000-0008-0000-0600-00007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6" name="Text Box 4">
          <a:extLst>
            <a:ext uri="{FF2B5EF4-FFF2-40B4-BE49-F238E27FC236}">
              <a16:creationId xmlns:a16="http://schemas.microsoft.com/office/drawing/2014/main" id="{00000000-0008-0000-0600-00007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7" name="Text Box 5">
          <a:extLst>
            <a:ext uri="{FF2B5EF4-FFF2-40B4-BE49-F238E27FC236}">
              <a16:creationId xmlns:a16="http://schemas.microsoft.com/office/drawing/2014/main" id="{00000000-0008-0000-0600-00007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8" name="Text Box 14">
          <a:extLst>
            <a:ext uri="{FF2B5EF4-FFF2-40B4-BE49-F238E27FC236}">
              <a16:creationId xmlns:a16="http://schemas.microsoft.com/office/drawing/2014/main" id="{00000000-0008-0000-0600-00007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9" name="Text Box 15">
          <a:extLst>
            <a:ext uri="{FF2B5EF4-FFF2-40B4-BE49-F238E27FC236}">
              <a16:creationId xmlns:a16="http://schemas.microsoft.com/office/drawing/2014/main" id="{00000000-0008-0000-0600-00007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0" name="Text Box 4">
          <a:extLst>
            <a:ext uri="{FF2B5EF4-FFF2-40B4-BE49-F238E27FC236}">
              <a16:creationId xmlns:a16="http://schemas.microsoft.com/office/drawing/2014/main" id="{00000000-0008-0000-0600-00007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1" name="Text Box 5">
          <a:extLst>
            <a:ext uri="{FF2B5EF4-FFF2-40B4-BE49-F238E27FC236}">
              <a16:creationId xmlns:a16="http://schemas.microsoft.com/office/drawing/2014/main" id="{00000000-0008-0000-0600-00007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2" name="Text Box 14">
          <a:extLst>
            <a:ext uri="{FF2B5EF4-FFF2-40B4-BE49-F238E27FC236}">
              <a16:creationId xmlns:a16="http://schemas.microsoft.com/office/drawing/2014/main" id="{00000000-0008-0000-0600-00008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3" name="Text Box 15">
          <a:extLst>
            <a:ext uri="{FF2B5EF4-FFF2-40B4-BE49-F238E27FC236}">
              <a16:creationId xmlns:a16="http://schemas.microsoft.com/office/drawing/2014/main" id="{00000000-0008-0000-0600-00008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4" name="Text Box 4">
          <a:extLst>
            <a:ext uri="{FF2B5EF4-FFF2-40B4-BE49-F238E27FC236}">
              <a16:creationId xmlns:a16="http://schemas.microsoft.com/office/drawing/2014/main" id="{00000000-0008-0000-0600-00008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5" name="Text Box 5">
          <a:extLst>
            <a:ext uri="{FF2B5EF4-FFF2-40B4-BE49-F238E27FC236}">
              <a16:creationId xmlns:a16="http://schemas.microsoft.com/office/drawing/2014/main" id="{00000000-0008-0000-0600-00008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6" name="Text Box 14">
          <a:extLst>
            <a:ext uri="{FF2B5EF4-FFF2-40B4-BE49-F238E27FC236}">
              <a16:creationId xmlns:a16="http://schemas.microsoft.com/office/drawing/2014/main" id="{00000000-0008-0000-0600-00008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7" name="Text Box 15">
          <a:extLst>
            <a:ext uri="{FF2B5EF4-FFF2-40B4-BE49-F238E27FC236}">
              <a16:creationId xmlns:a16="http://schemas.microsoft.com/office/drawing/2014/main" id="{00000000-0008-0000-0600-00008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8" name="Text Box 4">
          <a:extLst>
            <a:ext uri="{FF2B5EF4-FFF2-40B4-BE49-F238E27FC236}">
              <a16:creationId xmlns:a16="http://schemas.microsoft.com/office/drawing/2014/main" id="{00000000-0008-0000-0600-00008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9" name="Text Box 5">
          <a:extLst>
            <a:ext uri="{FF2B5EF4-FFF2-40B4-BE49-F238E27FC236}">
              <a16:creationId xmlns:a16="http://schemas.microsoft.com/office/drawing/2014/main" id="{00000000-0008-0000-0600-00008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0" name="Text Box 14">
          <a:extLst>
            <a:ext uri="{FF2B5EF4-FFF2-40B4-BE49-F238E27FC236}">
              <a16:creationId xmlns:a16="http://schemas.microsoft.com/office/drawing/2014/main" id="{00000000-0008-0000-0600-00008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1" name="Text Box 15">
          <a:extLst>
            <a:ext uri="{FF2B5EF4-FFF2-40B4-BE49-F238E27FC236}">
              <a16:creationId xmlns:a16="http://schemas.microsoft.com/office/drawing/2014/main" id="{00000000-0008-0000-0600-00008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2" name="Text Box 4">
          <a:extLst>
            <a:ext uri="{FF2B5EF4-FFF2-40B4-BE49-F238E27FC236}">
              <a16:creationId xmlns:a16="http://schemas.microsoft.com/office/drawing/2014/main" id="{00000000-0008-0000-0600-00008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3" name="Text Box 5">
          <a:extLst>
            <a:ext uri="{FF2B5EF4-FFF2-40B4-BE49-F238E27FC236}">
              <a16:creationId xmlns:a16="http://schemas.microsoft.com/office/drawing/2014/main" id="{00000000-0008-0000-0600-00008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4" name="Text Box 14">
          <a:extLst>
            <a:ext uri="{FF2B5EF4-FFF2-40B4-BE49-F238E27FC236}">
              <a16:creationId xmlns:a16="http://schemas.microsoft.com/office/drawing/2014/main" id="{00000000-0008-0000-0600-00008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5" name="Text Box 15">
          <a:extLst>
            <a:ext uri="{FF2B5EF4-FFF2-40B4-BE49-F238E27FC236}">
              <a16:creationId xmlns:a16="http://schemas.microsoft.com/office/drawing/2014/main" id="{00000000-0008-0000-0600-00008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6" name="Text Box 4">
          <a:extLst>
            <a:ext uri="{FF2B5EF4-FFF2-40B4-BE49-F238E27FC236}">
              <a16:creationId xmlns:a16="http://schemas.microsoft.com/office/drawing/2014/main" id="{00000000-0008-0000-0600-00008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7" name="Text Box 5">
          <a:extLst>
            <a:ext uri="{FF2B5EF4-FFF2-40B4-BE49-F238E27FC236}">
              <a16:creationId xmlns:a16="http://schemas.microsoft.com/office/drawing/2014/main" id="{00000000-0008-0000-0600-00008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8" name="Text Box 14">
          <a:extLst>
            <a:ext uri="{FF2B5EF4-FFF2-40B4-BE49-F238E27FC236}">
              <a16:creationId xmlns:a16="http://schemas.microsoft.com/office/drawing/2014/main" id="{00000000-0008-0000-0600-00009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9" name="Text Box 15">
          <a:extLst>
            <a:ext uri="{FF2B5EF4-FFF2-40B4-BE49-F238E27FC236}">
              <a16:creationId xmlns:a16="http://schemas.microsoft.com/office/drawing/2014/main" id="{00000000-0008-0000-0600-00009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0" name="Text Box 4">
          <a:extLst>
            <a:ext uri="{FF2B5EF4-FFF2-40B4-BE49-F238E27FC236}">
              <a16:creationId xmlns:a16="http://schemas.microsoft.com/office/drawing/2014/main" id="{00000000-0008-0000-0600-00009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1" name="Text Box 5">
          <a:extLst>
            <a:ext uri="{FF2B5EF4-FFF2-40B4-BE49-F238E27FC236}">
              <a16:creationId xmlns:a16="http://schemas.microsoft.com/office/drawing/2014/main" id="{00000000-0008-0000-0600-00009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2" name="Text Box 14">
          <a:extLst>
            <a:ext uri="{FF2B5EF4-FFF2-40B4-BE49-F238E27FC236}">
              <a16:creationId xmlns:a16="http://schemas.microsoft.com/office/drawing/2014/main" id="{00000000-0008-0000-0600-00009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3" name="Text Box 15">
          <a:extLst>
            <a:ext uri="{FF2B5EF4-FFF2-40B4-BE49-F238E27FC236}">
              <a16:creationId xmlns:a16="http://schemas.microsoft.com/office/drawing/2014/main" id="{00000000-0008-0000-0600-00009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4" name="Text Box 4">
          <a:extLst>
            <a:ext uri="{FF2B5EF4-FFF2-40B4-BE49-F238E27FC236}">
              <a16:creationId xmlns:a16="http://schemas.microsoft.com/office/drawing/2014/main" id="{00000000-0008-0000-0600-00009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5" name="Text Box 5">
          <a:extLst>
            <a:ext uri="{FF2B5EF4-FFF2-40B4-BE49-F238E27FC236}">
              <a16:creationId xmlns:a16="http://schemas.microsoft.com/office/drawing/2014/main" id="{00000000-0008-0000-0600-00009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6" name="Text Box 14">
          <a:extLst>
            <a:ext uri="{FF2B5EF4-FFF2-40B4-BE49-F238E27FC236}">
              <a16:creationId xmlns:a16="http://schemas.microsoft.com/office/drawing/2014/main" id="{00000000-0008-0000-0600-00009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7" name="Text Box 15">
          <a:extLst>
            <a:ext uri="{FF2B5EF4-FFF2-40B4-BE49-F238E27FC236}">
              <a16:creationId xmlns:a16="http://schemas.microsoft.com/office/drawing/2014/main" id="{00000000-0008-0000-0600-00009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8" name="Text Box 4">
          <a:extLst>
            <a:ext uri="{FF2B5EF4-FFF2-40B4-BE49-F238E27FC236}">
              <a16:creationId xmlns:a16="http://schemas.microsoft.com/office/drawing/2014/main" id="{00000000-0008-0000-0600-00009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9" name="Text Box 5">
          <a:extLst>
            <a:ext uri="{FF2B5EF4-FFF2-40B4-BE49-F238E27FC236}">
              <a16:creationId xmlns:a16="http://schemas.microsoft.com/office/drawing/2014/main" id="{00000000-0008-0000-0600-00009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0" name="Text Box 14">
          <a:extLst>
            <a:ext uri="{FF2B5EF4-FFF2-40B4-BE49-F238E27FC236}">
              <a16:creationId xmlns:a16="http://schemas.microsoft.com/office/drawing/2014/main" id="{00000000-0008-0000-0600-00009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1" name="Text Box 15">
          <a:extLst>
            <a:ext uri="{FF2B5EF4-FFF2-40B4-BE49-F238E27FC236}">
              <a16:creationId xmlns:a16="http://schemas.microsoft.com/office/drawing/2014/main" id="{00000000-0008-0000-0600-00009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2" name="Text Box 4">
          <a:extLst>
            <a:ext uri="{FF2B5EF4-FFF2-40B4-BE49-F238E27FC236}">
              <a16:creationId xmlns:a16="http://schemas.microsoft.com/office/drawing/2014/main" id="{00000000-0008-0000-0600-00009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3" name="Text Box 5">
          <a:extLst>
            <a:ext uri="{FF2B5EF4-FFF2-40B4-BE49-F238E27FC236}">
              <a16:creationId xmlns:a16="http://schemas.microsoft.com/office/drawing/2014/main" id="{00000000-0008-0000-0600-00009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4" name="Text Box 14">
          <a:extLst>
            <a:ext uri="{FF2B5EF4-FFF2-40B4-BE49-F238E27FC236}">
              <a16:creationId xmlns:a16="http://schemas.microsoft.com/office/drawing/2014/main" id="{00000000-0008-0000-0600-0000A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5" name="Text Box 15">
          <a:extLst>
            <a:ext uri="{FF2B5EF4-FFF2-40B4-BE49-F238E27FC236}">
              <a16:creationId xmlns:a16="http://schemas.microsoft.com/office/drawing/2014/main" id="{00000000-0008-0000-0600-0000A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6" name="Text Box 4">
          <a:extLst>
            <a:ext uri="{FF2B5EF4-FFF2-40B4-BE49-F238E27FC236}">
              <a16:creationId xmlns:a16="http://schemas.microsoft.com/office/drawing/2014/main" id="{00000000-0008-0000-0600-0000A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7" name="Text Box 5">
          <a:extLst>
            <a:ext uri="{FF2B5EF4-FFF2-40B4-BE49-F238E27FC236}">
              <a16:creationId xmlns:a16="http://schemas.microsoft.com/office/drawing/2014/main" id="{00000000-0008-0000-0600-0000A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8" name="Text Box 14">
          <a:extLst>
            <a:ext uri="{FF2B5EF4-FFF2-40B4-BE49-F238E27FC236}">
              <a16:creationId xmlns:a16="http://schemas.microsoft.com/office/drawing/2014/main" id="{00000000-0008-0000-0600-0000A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9" name="Text Box 15">
          <a:extLst>
            <a:ext uri="{FF2B5EF4-FFF2-40B4-BE49-F238E27FC236}">
              <a16:creationId xmlns:a16="http://schemas.microsoft.com/office/drawing/2014/main" id="{00000000-0008-0000-0600-0000A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90" name="Text Box 4">
          <a:extLst>
            <a:ext uri="{FF2B5EF4-FFF2-40B4-BE49-F238E27FC236}">
              <a16:creationId xmlns:a16="http://schemas.microsoft.com/office/drawing/2014/main" id="{00000000-0008-0000-0600-0000A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91" name="Text Box 5">
          <a:extLst>
            <a:ext uri="{FF2B5EF4-FFF2-40B4-BE49-F238E27FC236}">
              <a16:creationId xmlns:a16="http://schemas.microsoft.com/office/drawing/2014/main" id="{00000000-0008-0000-0600-0000A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92" name="Text Box 14">
          <a:extLst>
            <a:ext uri="{FF2B5EF4-FFF2-40B4-BE49-F238E27FC236}">
              <a16:creationId xmlns:a16="http://schemas.microsoft.com/office/drawing/2014/main" id="{00000000-0008-0000-0600-0000A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93" name="Text Box 15">
          <a:extLst>
            <a:ext uri="{FF2B5EF4-FFF2-40B4-BE49-F238E27FC236}">
              <a16:creationId xmlns:a16="http://schemas.microsoft.com/office/drawing/2014/main" id="{00000000-0008-0000-0600-0000A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94" name="Text Box 4">
          <a:extLst>
            <a:ext uri="{FF2B5EF4-FFF2-40B4-BE49-F238E27FC236}">
              <a16:creationId xmlns:a16="http://schemas.microsoft.com/office/drawing/2014/main" id="{00000000-0008-0000-0600-0000A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95" name="Text Box 5">
          <a:extLst>
            <a:ext uri="{FF2B5EF4-FFF2-40B4-BE49-F238E27FC236}">
              <a16:creationId xmlns:a16="http://schemas.microsoft.com/office/drawing/2014/main" id="{00000000-0008-0000-0600-0000A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96" name="Text Box 14">
          <a:extLst>
            <a:ext uri="{FF2B5EF4-FFF2-40B4-BE49-F238E27FC236}">
              <a16:creationId xmlns:a16="http://schemas.microsoft.com/office/drawing/2014/main" id="{00000000-0008-0000-0600-0000A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97" name="Text Box 15">
          <a:extLst>
            <a:ext uri="{FF2B5EF4-FFF2-40B4-BE49-F238E27FC236}">
              <a16:creationId xmlns:a16="http://schemas.microsoft.com/office/drawing/2014/main" id="{00000000-0008-0000-0600-0000A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98" name="Text Box 4">
          <a:extLst>
            <a:ext uri="{FF2B5EF4-FFF2-40B4-BE49-F238E27FC236}">
              <a16:creationId xmlns:a16="http://schemas.microsoft.com/office/drawing/2014/main" id="{00000000-0008-0000-0600-0000A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99" name="Text Box 5">
          <a:extLst>
            <a:ext uri="{FF2B5EF4-FFF2-40B4-BE49-F238E27FC236}">
              <a16:creationId xmlns:a16="http://schemas.microsoft.com/office/drawing/2014/main" id="{00000000-0008-0000-0600-0000A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00" name="Text Box 14">
          <a:extLst>
            <a:ext uri="{FF2B5EF4-FFF2-40B4-BE49-F238E27FC236}">
              <a16:creationId xmlns:a16="http://schemas.microsoft.com/office/drawing/2014/main" id="{00000000-0008-0000-0600-0000B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01" name="Text Box 15">
          <a:extLst>
            <a:ext uri="{FF2B5EF4-FFF2-40B4-BE49-F238E27FC236}">
              <a16:creationId xmlns:a16="http://schemas.microsoft.com/office/drawing/2014/main" id="{00000000-0008-0000-0600-0000B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02" name="Text Box 4">
          <a:extLst>
            <a:ext uri="{FF2B5EF4-FFF2-40B4-BE49-F238E27FC236}">
              <a16:creationId xmlns:a16="http://schemas.microsoft.com/office/drawing/2014/main" id="{00000000-0008-0000-0600-0000B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03" name="Text Box 5">
          <a:extLst>
            <a:ext uri="{FF2B5EF4-FFF2-40B4-BE49-F238E27FC236}">
              <a16:creationId xmlns:a16="http://schemas.microsoft.com/office/drawing/2014/main" id="{00000000-0008-0000-0600-0000B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04" name="Text Box 14">
          <a:extLst>
            <a:ext uri="{FF2B5EF4-FFF2-40B4-BE49-F238E27FC236}">
              <a16:creationId xmlns:a16="http://schemas.microsoft.com/office/drawing/2014/main" id="{00000000-0008-0000-0600-0000B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05" name="Text Box 15">
          <a:extLst>
            <a:ext uri="{FF2B5EF4-FFF2-40B4-BE49-F238E27FC236}">
              <a16:creationId xmlns:a16="http://schemas.microsoft.com/office/drawing/2014/main" id="{00000000-0008-0000-0600-0000B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06" name="Text Box 4">
          <a:extLst>
            <a:ext uri="{FF2B5EF4-FFF2-40B4-BE49-F238E27FC236}">
              <a16:creationId xmlns:a16="http://schemas.microsoft.com/office/drawing/2014/main" id="{00000000-0008-0000-0600-0000B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07" name="Text Box 5">
          <a:extLst>
            <a:ext uri="{FF2B5EF4-FFF2-40B4-BE49-F238E27FC236}">
              <a16:creationId xmlns:a16="http://schemas.microsoft.com/office/drawing/2014/main" id="{00000000-0008-0000-0600-0000B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08" name="Text Box 14">
          <a:extLst>
            <a:ext uri="{FF2B5EF4-FFF2-40B4-BE49-F238E27FC236}">
              <a16:creationId xmlns:a16="http://schemas.microsoft.com/office/drawing/2014/main" id="{00000000-0008-0000-0600-0000B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09" name="Text Box 15">
          <a:extLst>
            <a:ext uri="{FF2B5EF4-FFF2-40B4-BE49-F238E27FC236}">
              <a16:creationId xmlns:a16="http://schemas.microsoft.com/office/drawing/2014/main" id="{00000000-0008-0000-0600-0000B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10" name="Text Box 4">
          <a:extLst>
            <a:ext uri="{FF2B5EF4-FFF2-40B4-BE49-F238E27FC236}">
              <a16:creationId xmlns:a16="http://schemas.microsoft.com/office/drawing/2014/main" id="{00000000-0008-0000-0600-0000B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11" name="Text Box 5">
          <a:extLst>
            <a:ext uri="{FF2B5EF4-FFF2-40B4-BE49-F238E27FC236}">
              <a16:creationId xmlns:a16="http://schemas.microsoft.com/office/drawing/2014/main" id="{00000000-0008-0000-0600-0000B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12" name="Text Box 14">
          <a:extLst>
            <a:ext uri="{FF2B5EF4-FFF2-40B4-BE49-F238E27FC236}">
              <a16:creationId xmlns:a16="http://schemas.microsoft.com/office/drawing/2014/main" id="{00000000-0008-0000-0600-0000B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13" name="Text Box 15">
          <a:extLst>
            <a:ext uri="{FF2B5EF4-FFF2-40B4-BE49-F238E27FC236}">
              <a16:creationId xmlns:a16="http://schemas.microsoft.com/office/drawing/2014/main" id="{00000000-0008-0000-0600-0000B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14" name="Text Box 4">
          <a:extLst>
            <a:ext uri="{FF2B5EF4-FFF2-40B4-BE49-F238E27FC236}">
              <a16:creationId xmlns:a16="http://schemas.microsoft.com/office/drawing/2014/main" id="{00000000-0008-0000-0600-0000B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15" name="Text Box 5">
          <a:extLst>
            <a:ext uri="{FF2B5EF4-FFF2-40B4-BE49-F238E27FC236}">
              <a16:creationId xmlns:a16="http://schemas.microsoft.com/office/drawing/2014/main" id="{00000000-0008-0000-0600-0000B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16" name="Text Box 14">
          <a:extLst>
            <a:ext uri="{FF2B5EF4-FFF2-40B4-BE49-F238E27FC236}">
              <a16:creationId xmlns:a16="http://schemas.microsoft.com/office/drawing/2014/main" id="{00000000-0008-0000-0600-0000C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17" name="Text Box 15">
          <a:extLst>
            <a:ext uri="{FF2B5EF4-FFF2-40B4-BE49-F238E27FC236}">
              <a16:creationId xmlns:a16="http://schemas.microsoft.com/office/drawing/2014/main" id="{00000000-0008-0000-0600-0000C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18" name="Text Box 4">
          <a:extLst>
            <a:ext uri="{FF2B5EF4-FFF2-40B4-BE49-F238E27FC236}">
              <a16:creationId xmlns:a16="http://schemas.microsoft.com/office/drawing/2014/main" id="{00000000-0008-0000-0600-0000C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19" name="Text Box 5">
          <a:extLst>
            <a:ext uri="{FF2B5EF4-FFF2-40B4-BE49-F238E27FC236}">
              <a16:creationId xmlns:a16="http://schemas.microsoft.com/office/drawing/2014/main" id="{00000000-0008-0000-0600-0000C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20" name="Text Box 14">
          <a:extLst>
            <a:ext uri="{FF2B5EF4-FFF2-40B4-BE49-F238E27FC236}">
              <a16:creationId xmlns:a16="http://schemas.microsoft.com/office/drawing/2014/main" id="{00000000-0008-0000-0600-0000C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21" name="Text Box 15">
          <a:extLst>
            <a:ext uri="{FF2B5EF4-FFF2-40B4-BE49-F238E27FC236}">
              <a16:creationId xmlns:a16="http://schemas.microsoft.com/office/drawing/2014/main" id="{00000000-0008-0000-0600-0000C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22" name="Text Box 4">
          <a:extLst>
            <a:ext uri="{FF2B5EF4-FFF2-40B4-BE49-F238E27FC236}">
              <a16:creationId xmlns:a16="http://schemas.microsoft.com/office/drawing/2014/main" id="{00000000-0008-0000-0600-0000C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23" name="Text Box 5">
          <a:extLst>
            <a:ext uri="{FF2B5EF4-FFF2-40B4-BE49-F238E27FC236}">
              <a16:creationId xmlns:a16="http://schemas.microsoft.com/office/drawing/2014/main" id="{00000000-0008-0000-0600-0000C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24" name="Text Box 14">
          <a:extLst>
            <a:ext uri="{FF2B5EF4-FFF2-40B4-BE49-F238E27FC236}">
              <a16:creationId xmlns:a16="http://schemas.microsoft.com/office/drawing/2014/main" id="{00000000-0008-0000-0600-0000C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25" name="Text Box 15">
          <a:extLst>
            <a:ext uri="{FF2B5EF4-FFF2-40B4-BE49-F238E27FC236}">
              <a16:creationId xmlns:a16="http://schemas.microsoft.com/office/drawing/2014/main" id="{00000000-0008-0000-0600-0000C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26" name="Text Box 4">
          <a:extLst>
            <a:ext uri="{FF2B5EF4-FFF2-40B4-BE49-F238E27FC236}">
              <a16:creationId xmlns:a16="http://schemas.microsoft.com/office/drawing/2014/main" id="{00000000-0008-0000-0600-0000C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27" name="Text Box 5">
          <a:extLst>
            <a:ext uri="{FF2B5EF4-FFF2-40B4-BE49-F238E27FC236}">
              <a16:creationId xmlns:a16="http://schemas.microsoft.com/office/drawing/2014/main" id="{00000000-0008-0000-0600-0000C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28" name="Text Box 14">
          <a:extLst>
            <a:ext uri="{FF2B5EF4-FFF2-40B4-BE49-F238E27FC236}">
              <a16:creationId xmlns:a16="http://schemas.microsoft.com/office/drawing/2014/main" id="{00000000-0008-0000-0600-0000C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29" name="Text Box 15">
          <a:extLst>
            <a:ext uri="{FF2B5EF4-FFF2-40B4-BE49-F238E27FC236}">
              <a16:creationId xmlns:a16="http://schemas.microsoft.com/office/drawing/2014/main" id="{00000000-0008-0000-0600-0000C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30" name="Text Box 4">
          <a:extLst>
            <a:ext uri="{FF2B5EF4-FFF2-40B4-BE49-F238E27FC236}">
              <a16:creationId xmlns:a16="http://schemas.microsoft.com/office/drawing/2014/main" id="{00000000-0008-0000-0600-0000C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31" name="Text Box 5">
          <a:extLst>
            <a:ext uri="{FF2B5EF4-FFF2-40B4-BE49-F238E27FC236}">
              <a16:creationId xmlns:a16="http://schemas.microsoft.com/office/drawing/2014/main" id="{00000000-0008-0000-0600-0000C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32" name="Text Box 14">
          <a:extLst>
            <a:ext uri="{FF2B5EF4-FFF2-40B4-BE49-F238E27FC236}">
              <a16:creationId xmlns:a16="http://schemas.microsoft.com/office/drawing/2014/main" id="{00000000-0008-0000-0600-0000D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33" name="Text Box 15">
          <a:extLst>
            <a:ext uri="{FF2B5EF4-FFF2-40B4-BE49-F238E27FC236}">
              <a16:creationId xmlns:a16="http://schemas.microsoft.com/office/drawing/2014/main" id="{00000000-0008-0000-0600-0000D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34" name="Text Box 4">
          <a:extLst>
            <a:ext uri="{FF2B5EF4-FFF2-40B4-BE49-F238E27FC236}">
              <a16:creationId xmlns:a16="http://schemas.microsoft.com/office/drawing/2014/main" id="{00000000-0008-0000-0600-0000D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35" name="Text Box 5">
          <a:extLst>
            <a:ext uri="{FF2B5EF4-FFF2-40B4-BE49-F238E27FC236}">
              <a16:creationId xmlns:a16="http://schemas.microsoft.com/office/drawing/2014/main" id="{00000000-0008-0000-0600-0000D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36" name="Text Box 14">
          <a:extLst>
            <a:ext uri="{FF2B5EF4-FFF2-40B4-BE49-F238E27FC236}">
              <a16:creationId xmlns:a16="http://schemas.microsoft.com/office/drawing/2014/main" id="{00000000-0008-0000-0600-0000D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37" name="Text Box 15">
          <a:extLst>
            <a:ext uri="{FF2B5EF4-FFF2-40B4-BE49-F238E27FC236}">
              <a16:creationId xmlns:a16="http://schemas.microsoft.com/office/drawing/2014/main" id="{00000000-0008-0000-0600-0000D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38" name="Text Box 4">
          <a:extLst>
            <a:ext uri="{FF2B5EF4-FFF2-40B4-BE49-F238E27FC236}">
              <a16:creationId xmlns:a16="http://schemas.microsoft.com/office/drawing/2014/main" id="{00000000-0008-0000-0600-0000D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39" name="Text Box 5">
          <a:extLst>
            <a:ext uri="{FF2B5EF4-FFF2-40B4-BE49-F238E27FC236}">
              <a16:creationId xmlns:a16="http://schemas.microsoft.com/office/drawing/2014/main" id="{00000000-0008-0000-0600-0000D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40" name="Text Box 14">
          <a:extLst>
            <a:ext uri="{FF2B5EF4-FFF2-40B4-BE49-F238E27FC236}">
              <a16:creationId xmlns:a16="http://schemas.microsoft.com/office/drawing/2014/main" id="{00000000-0008-0000-0600-0000D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41" name="Text Box 15">
          <a:extLst>
            <a:ext uri="{FF2B5EF4-FFF2-40B4-BE49-F238E27FC236}">
              <a16:creationId xmlns:a16="http://schemas.microsoft.com/office/drawing/2014/main" id="{00000000-0008-0000-0600-0000D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42" name="Text Box 4">
          <a:extLst>
            <a:ext uri="{FF2B5EF4-FFF2-40B4-BE49-F238E27FC236}">
              <a16:creationId xmlns:a16="http://schemas.microsoft.com/office/drawing/2014/main" id="{00000000-0008-0000-0600-0000D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43" name="Text Box 5">
          <a:extLst>
            <a:ext uri="{FF2B5EF4-FFF2-40B4-BE49-F238E27FC236}">
              <a16:creationId xmlns:a16="http://schemas.microsoft.com/office/drawing/2014/main" id="{00000000-0008-0000-0600-0000D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44" name="Text Box 14">
          <a:extLst>
            <a:ext uri="{FF2B5EF4-FFF2-40B4-BE49-F238E27FC236}">
              <a16:creationId xmlns:a16="http://schemas.microsoft.com/office/drawing/2014/main" id="{00000000-0008-0000-0600-0000D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45" name="Text Box 15">
          <a:extLst>
            <a:ext uri="{FF2B5EF4-FFF2-40B4-BE49-F238E27FC236}">
              <a16:creationId xmlns:a16="http://schemas.microsoft.com/office/drawing/2014/main" id="{00000000-0008-0000-0600-0000D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46" name="Text Box 4">
          <a:extLst>
            <a:ext uri="{FF2B5EF4-FFF2-40B4-BE49-F238E27FC236}">
              <a16:creationId xmlns:a16="http://schemas.microsoft.com/office/drawing/2014/main" id="{00000000-0008-0000-0600-0000D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47" name="Text Box 5">
          <a:extLst>
            <a:ext uri="{FF2B5EF4-FFF2-40B4-BE49-F238E27FC236}">
              <a16:creationId xmlns:a16="http://schemas.microsoft.com/office/drawing/2014/main" id="{00000000-0008-0000-0600-0000D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48" name="Text Box 14">
          <a:extLst>
            <a:ext uri="{FF2B5EF4-FFF2-40B4-BE49-F238E27FC236}">
              <a16:creationId xmlns:a16="http://schemas.microsoft.com/office/drawing/2014/main" id="{00000000-0008-0000-0600-0000E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49" name="Text Box 15">
          <a:extLst>
            <a:ext uri="{FF2B5EF4-FFF2-40B4-BE49-F238E27FC236}">
              <a16:creationId xmlns:a16="http://schemas.microsoft.com/office/drawing/2014/main" id="{00000000-0008-0000-0600-0000E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50" name="Text Box 4">
          <a:extLst>
            <a:ext uri="{FF2B5EF4-FFF2-40B4-BE49-F238E27FC236}">
              <a16:creationId xmlns:a16="http://schemas.microsoft.com/office/drawing/2014/main" id="{00000000-0008-0000-0600-0000E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51" name="Text Box 5">
          <a:extLst>
            <a:ext uri="{FF2B5EF4-FFF2-40B4-BE49-F238E27FC236}">
              <a16:creationId xmlns:a16="http://schemas.microsoft.com/office/drawing/2014/main" id="{00000000-0008-0000-0600-0000E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52" name="Text Box 14">
          <a:extLst>
            <a:ext uri="{FF2B5EF4-FFF2-40B4-BE49-F238E27FC236}">
              <a16:creationId xmlns:a16="http://schemas.microsoft.com/office/drawing/2014/main" id="{00000000-0008-0000-0600-0000E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53" name="Text Box 15">
          <a:extLst>
            <a:ext uri="{FF2B5EF4-FFF2-40B4-BE49-F238E27FC236}">
              <a16:creationId xmlns:a16="http://schemas.microsoft.com/office/drawing/2014/main" id="{00000000-0008-0000-0600-0000E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54" name="Text Box 4">
          <a:extLst>
            <a:ext uri="{FF2B5EF4-FFF2-40B4-BE49-F238E27FC236}">
              <a16:creationId xmlns:a16="http://schemas.microsoft.com/office/drawing/2014/main" id="{00000000-0008-0000-0600-0000E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55" name="Text Box 5">
          <a:extLst>
            <a:ext uri="{FF2B5EF4-FFF2-40B4-BE49-F238E27FC236}">
              <a16:creationId xmlns:a16="http://schemas.microsoft.com/office/drawing/2014/main" id="{00000000-0008-0000-0600-0000E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56" name="Text Box 14">
          <a:extLst>
            <a:ext uri="{FF2B5EF4-FFF2-40B4-BE49-F238E27FC236}">
              <a16:creationId xmlns:a16="http://schemas.microsoft.com/office/drawing/2014/main" id="{00000000-0008-0000-0600-0000E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57" name="Text Box 15">
          <a:extLst>
            <a:ext uri="{FF2B5EF4-FFF2-40B4-BE49-F238E27FC236}">
              <a16:creationId xmlns:a16="http://schemas.microsoft.com/office/drawing/2014/main" id="{00000000-0008-0000-0600-0000E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58" name="Text Box 4">
          <a:extLst>
            <a:ext uri="{FF2B5EF4-FFF2-40B4-BE49-F238E27FC236}">
              <a16:creationId xmlns:a16="http://schemas.microsoft.com/office/drawing/2014/main" id="{00000000-0008-0000-0600-0000E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59" name="Text Box 5">
          <a:extLst>
            <a:ext uri="{FF2B5EF4-FFF2-40B4-BE49-F238E27FC236}">
              <a16:creationId xmlns:a16="http://schemas.microsoft.com/office/drawing/2014/main" id="{00000000-0008-0000-0600-0000E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60" name="Text Box 14">
          <a:extLst>
            <a:ext uri="{FF2B5EF4-FFF2-40B4-BE49-F238E27FC236}">
              <a16:creationId xmlns:a16="http://schemas.microsoft.com/office/drawing/2014/main" id="{00000000-0008-0000-0600-0000E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61" name="Text Box 15">
          <a:extLst>
            <a:ext uri="{FF2B5EF4-FFF2-40B4-BE49-F238E27FC236}">
              <a16:creationId xmlns:a16="http://schemas.microsoft.com/office/drawing/2014/main" id="{00000000-0008-0000-0600-0000E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62" name="Text Box 4">
          <a:extLst>
            <a:ext uri="{FF2B5EF4-FFF2-40B4-BE49-F238E27FC236}">
              <a16:creationId xmlns:a16="http://schemas.microsoft.com/office/drawing/2014/main" id="{00000000-0008-0000-0600-0000E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63" name="Text Box 5">
          <a:extLst>
            <a:ext uri="{FF2B5EF4-FFF2-40B4-BE49-F238E27FC236}">
              <a16:creationId xmlns:a16="http://schemas.microsoft.com/office/drawing/2014/main" id="{00000000-0008-0000-0600-0000E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64" name="Text Box 14">
          <a:extLst>
            <a:ext uri="{FF2B5EF4-FFF2-40B4-BE49-F238E27FC236}">
              <a16:creationId xmlns:a16="http://schemas.microsoft.com/office/drawing/2014/main" id="{00000000-0008-0000-0600-0000F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65" name="Text Box 15">
          <a:extLst>
            <a:ext uri="{FF2B5EF4-FFF2-40B4-BE49-F238E27FC236}">
              <a16:creationId xmlns:a16="http://schemas.microsoft.com/office/drawing/2014/main" id="{00000000-0008-0000-0600-0000F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66" name="Text Box 4">
          <a:extLst>
            <a:ext uri="{FF2B5EF4-FFF2-40B4-BE49-F238E27FC236}">
              <a16:creationId xmlns:a16="http://schemas.microsoft.com/office/drawing/2014/main" id="{00000000-0008-0000-0600-0000F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67" name="Text Box 5">
          <a:extLst>
            <a:ext uri="{FF2B5EF4-FFF2-40B4-BE49-F238E27FC236}">
              <a16:creationId xmlns:a16="http://schemas.microsoft.com/office/drawing/2014/main" id="{00000000-0008-0000-0600-0000F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68" name="Text Box 14">
          <a:extLst>
            <a:ext uri="{FF2B5EF4-FFF2-40B4-BE49-F238E27FC236}">
              <a16:creationId xmlns:a16="http://schemas.microsoft.com/office/drawing/2014/main" id="{00000000-0008-0000-0600-0000F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69" name="Text Box 15">
          <a:extLst>
            <a:ext uri="{FF2B5EF4-FFF2-40B4-BE49-F238E27FC236}">
              <a16:creationId xmlns:a16="http://schemas.microsoft.com/office/drawing/2014/main" id="{00000000-0008-0000-0600-0000F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70" name="Text Box 4">
          <a:extLst>
            <a:ext uri="{FF2B5EF4-FFF2-40B4-BE49-F238E27FC236}">
              <a16:creationId xmlns:a16="http://schemas.microsoft.com/office/drawing/2014/main" id="{00000000-0008-0000-0600-0000F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71" name="Text Box 5">
          <a:extLst>
            <a:ext uri="{FF2B5EF4-FFF2-40B4-BE49-F238E27FC236}">
              <a16:creationId xmlns:a16="http://schemas.microsoft.com/office/drawing/2014/main" id="{00000000-0008-0000-0600-0000F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72" name="Text Box 14">
          <a:extLst>
            <a:ext uri="{FF2B5EF4-FFF2-40B4-BE49-F238E27FC236}">
              <a16:creationId xmlns:a16="http://schemas.microsoft.com/office/drawing/2014/main" id="{00000000-0008-0000-0600-0000F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73" name="Text Box 15">
          <a:extLst>
            <a:ext uri="{FF2B5EF4-FFF2-40B4-BE49-F238E27FC236}">
              <a16:creationId xmlns:a16="http://schemas.microsoft.com/office/drawing/2014/main" id="{00000000-0008-0000-0600-0000F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74" name="Text Box 4">
          <a:extLst>
            <a:ext uri="{FF2B5EF4-FFF2-40B4-BE49-F238E27FC236}">
              <a16:creationId xmlns:a16="http://schemas.microsoft.com/office/drawing/2014/main" id="{00000000-0008-0000-0600-0000F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75" name="Text Box 5">
          <a:extLst>
            <a:ext uri="{FF2B5EF4-FFF2-40B4-BE49-F238E27FC236}">
              <a16:creationId xmlns:a16="http://schemas.microsoft.com/office/drawing/2014/main" id="{00000000-0008-0000-0600-0000F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76" name="Text Box 14">
          <a:extLst>
            <a:ext uri="{FF2B5EF4-FFF2-40B4-BE49-F238E27FC236}">
              <a16:creationId xmlns:a16="http://schemas.microsoft.com/office/drawing/2014/main" id="{00000000-0008-0000-0600-0000F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77" name="Text Box 15">
          <a:extLst>
            <a:ext uri="{FF2B5EF4-FFF2-40B4-BE49-F238E27FC236}">
              <a16:creationId xmlns:a16="http://schemas.microsoft.com/office/drawing/2014/main" id="{00000000-0008-0000-0600-0000F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78" name="Text Box 4">
          <a:extLst>
            <a:ext uri="{FF2B5EF4-FFF2-40B4-BE49-F238E27FC236}">
              <a16:creationId xmlns:a16="http://schemas.microsoft.com/office/drawing/2014/main" id="{00000000-0008-0000-0600-0000F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79" name="Text Box 5">
          <a:extLst>
            <a:ext uri="{FF2B5EF4-FFF2-40B4-BE49-F238E27FC236}">
              <a16:creationId xmlns:a16="http://schemas.microsoft.com/office/drawing/2014/main" id="{00000000-0008-0000-0600-0000F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80" name="Text Box 14">
          <a:extLst>
            <a:ext uri="{FF2B5EF4-FFF2-40B4-BE49-F238E27FC236}">
              <a16:creationId xmlns:a16="http://schemas.microsoft.com/office/drawing/2014/main" id="{00000000-0008-0000-0600-00000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81" name="Text Box 15">
          <a:extLst>
            <a:ext uri="{FF2B5EF4-FFF2-40B4-BE49-F238E27FC236}">
              <a16:creationId xmlns:a16="http://schemas.microsoft.com/office/drawing/2014/main" id="{00000000-0008-0000-0600-00000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82" name="Text Box 4">
          <a:extLst>
            <a:ext uri="{FF2B5EF4-FFF2-40B4-BE49-F238E27FC236}">
              <a16:creationId xmlns:a16="http://schemas.microsoft.com/office/drawing/2014/main" id="{00000000-0008-0000-0600-00000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83" name="Text Box 5">
          <a:extLst>
            <a:ext uri="{FF2B5EF4-FFF2-40B4-BE49-F238E27FC236}">
              <a16:creationId xmlns:a16="http://schemas.microsoft.com/office/drawing/2014/main" id="{00000000-0008-0000-0600-00000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84" name="Text Box 14">
          <a:extLst>
            <a:ext uri="{FF2B5EF4-FFF2-40B4-BE49-F238E27FC236}">
              <a16:creationId xmlns:a16="http://schemas.microsoft.com/office/drawing/2014/main" id="{00000000-0008-0000-0600-00000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85" name="Text Box 15">
          <a:extLst>
            <a:ext uri="{FF2B5EF4-FFF2-40B4-BE49-F238E27FC236}">
              <a16:creationId xmlns:a16="http://schemas.microsoft.com/office/drawing/2014/main" id="{00000000-0008-0000-0600-00000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86" name="Text Box 4">
          <a:extLst>
            <a:ext uri="{FF2B5EF4-FFF2-40B4-BE49-F238E27FC236}">
              <a16:creationId xmlns:a16="http://schemas.microsoft.com/office/drawing/2014/main" id="{00000000-0008-0000-0600-00000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87" name="Text Box 5">
          <a:extLst>
            <a:ext uri="{FF2B5EF4-FFF2-40B4-BE49-F238E27FC236}">
              <a16:creationId xmlns:a16="http://schemas.microsoft.com/office/drawing/2014/main" id="{00000000-0008-0000-0600-00000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88" name="Text Box 14">
          <a:extLst>
            <a:ext uri="{FF2B5EF4-FFF2-40B4-BE49-F238E27FC236}">
              <a16:creationId xmlns:a16="http://schemas.microsoft.com/office/drawing/2014/main" id="{00000000-0008-0000-0600-00000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89" name="Text Box 15">
          <a:extLst>
            <a:ext uri="{FF2B5EF4-FFF2-40B4-BE49-F238E27FC236}">
              <a16:creationId xmlns:a16="http://schemas.microsoft.com/office/drawing/2014/main" id="{00000000-0008-0000-0600-00000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90" name="Text Box 4">
          <a:extLst>
            <a:ext uri="{FF2B5EF4-FFF2-40B4-BE49-F238E27FC236}">
              <a16:creationId xmlns:a16="http://schemas.microsoft.com/office/drawing/2014/main" id="{00000000-0008-0000-0600-00000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91" name="Text Box 5">
          <a:extLst>
            <a:ext uri="{FF2B5EF4-FFF2-40B4-BE49-F238E27FC236}">
              <a16:creationId xmlns:a16="http://schemas.microsoft.com/office/drawing/2014/main" id="{00000000-0008-0000-0600-00000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92" name="Text Box 14">
          <a:extLst>
            <a:ext uri="{FF2B5EF4-FFF2-40B4-BE49-F238E27FC236}">
              <a16:creationId xmlns:a16="http://schemas.microsoft.com/office/drawing/2014/main" id="{00000000-0008-0000-0600-00000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93" name="Text Box 15">
          <a:extLst>
            <a:ext uri="{FF2B5EF4-FFF2-40B4-BE49-F238E27FC236}">
              <a16:creationId xmlns:a16="http://schemas.microsoft.com/office/drawing/2014/main" id="{00000000-0008-0000-0600-00000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94" name="Text Box 4">
          <a:extLst>
            <a:ext uri="{FF2B5EF4-FFF2-40B4-BE49-F238E27FC236}">
              <a16:creationId xmlns:a16="http://schemas.microsoft.com/office/drawing/2014/main" id="{00000000-0008-0000-0600-00000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95" name="Text Box 5">
          <a:extLst>
            <a:ext uri="{FF2B5EF4-FFF2-40B4-BE49-F238E27FC236}">
              <a16:creationId xmlns:a16="http://schemas.microsoft.com/office/drawing/2014/main" id="{00000000-0008-0000-0600-00000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96" name="Text Box 14">
          <a:extLst>
            <a:ext uri="{FF2B5EF4-FFF2-40B4-BE49-F238E27FC236}">
              <a16:creationId xmlns:a16="http://schemas.microsoft.com/office/drawing/2014/main" id="{00000000-0008-0000-0600-00001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97" name="Text Box 15">
          <a:extLst>
            <a:ext uri="{FF2B5EF4-FFF2-40B4-BE49-F238E27FC236}">
              <a16:creationId xmlns:a16="http://schemas.microsoft.com/office/drawing/2014/main" id="{00000000-0008-0000-0600-00001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98" name="Text Box 4">
          <a:extLst>
            <a:ext uri="{FF2B5EF4-FFF2-40B4-BE49-F238E27FC236}">
              <a16:creationId xmlns:a16="http://schemas.microsoft.com/office/drawing/2014/main" id="{00000000-0008-0000-0600-00001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99" name="Text Box 5">
          <a:extLst>
            <a:ext uri="{FF2B5EF4-FFF2-40B4-BE49-F238E27FC236}">
              <a16:creationId xmlns:a16="http://schemas.microsoft.com/office/drawing/2014/main" id="{00000000-0008-0000-0600-00001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00" name="Text Box 14">
          <a:extLst>
            <a:ext uri="{FF2B5EF4-FFF2-40B4-BE49-F238E27FC236}">
              <a16:creationId xmlns:a16="http://schemas.microsoft.com/office/drawing/2014/main" id="{00000000-0008-0000-0600-00001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01" name="Text Box 15">
          <a:extLst>
            <a:ext uri="{FF2B5EF4-FFF2-40B4-BE49-F238E27FC236}">
              <a16:creationId xmlns:a16="http://schemas.microsoft.com/office/drawing/2014/main" id="{00000000-0008-0000-0600-00001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02" name="Text Box 4">
          <a:extLst>
            <a:ext uri="{FF2B5EF4-FFF2-40B4-BE49-F238E27FC236}">
              <a16:creationId xmlns:a16="http://schemas.microsoft.com/office/drawing/2014/main" id="{00000000-0008-0000-0600-00001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03" name="Text Box 5">
          <a:extLst>
            <a:ext uri="{FF2B5EF4-FFF2-40B4-BE49-F238E27FC236}">
              <a16:creationId xmlns:a16="http://schemas.microsoft.com/office/drawing/2014/main" id="{00000000-0008-0000-0600-00001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04" name="Text Box 14">
          <a:extLst>
            <a:ext uri="{FF2B5EF4-FFF2-40B4-BE49-F238E27FC236}">
              <a16:creationId xmlns:a16="http://schemas.microsoft.com/office/drawing/2014/main" id="{00000000-0008-0000-0600-00001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05" name="Text Box 15">
          <a:extLst>
            <a:ext uri="{FF2B5EF4-FFF2-40B4-BE49-F238E27FC236}">
              <a16:creationId xmlns:a16="http://schemas.microsoft.com/office/drawing/2014/main" id="{00000000-0008-0000-0600-00001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06" name="Text Box 4">
          <a:extLst>
            <a:ext uri="{FF2B5EF4-FFF2-40B4-BE49-F238E27FC236}">
              <a16:creationId xmlns:a16="http://schemas.microsoft.com/office/drawing/2014/main" id="{00000000-0008-0000-0600-00001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07" name="Text Box 5">
          <a:extLst>
            <a:ext uri="{FF2B5EF4-FFF2-40B4-BE49-F238E27FC236}">
              <a16:creationId xmlns:a16="http://schemas.microsoft.com/office/drawing/2014/main" id="{00000000-0008-0000-0600-00001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08" name="Text Box 14">
          <a:extLst>
            <a:ext uri="{FF2B5EF4-FFF2-40B4-BE49-F238E27FC236}">
              <a16:creationId xmlns:a16="http://schemas.microsoft.com/office/drawing/2014/main" id="{00000000-0008-0000-0600-00001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09" name="Text Box 15">
          <a:extLst>
            <a:ext uri="{FF2B5EF4-FFF2-40B4-BE49-F238E27FC236}">
              <a16:creationId xmlns:a16="http://schemas.microsoft.com/office/drawing/2014/main" id="{00000000-0008-0000-0600-00001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10" name="Text Box 4">
          <a:extLst>
            <a:ext uri="{FF2B5EF4-FFF2-40B4-BE49-F238E27FC236}">
              <a16:creationId xmlns:a16="http://schemas.microsoft.com/office/drawing/2014/main" id="{00000000-0008-0000-0600-00001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11" name="Text Box 5">
          <a:extLst>
            <a:ext uri="{FF2B5EF4-FFF2-40B4-BE49-F238E27FC236}">
              <a16:creationId xmlns:a16="http://schemas.microsoft.com/office/drawing/2014/main" id="{00000000-0008-0000-0600-00001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12" name="Text Box 14">
          <a:extLst>
            <a:ext uri="{FF2B5EF4-FFF2-40B4-BE49-F238E27FC236}">
              <a16:creationId xmlns:a16="http://schemas.microsoft.com/office/drawing/2014/main" id="{00000000-0008-0000-0600-00002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13" name="Text Box 15">
          <a:extLst>
            <a:ext uri="{FF2B5EF4-FFF2-40B4-BE49-F238E27FC236}">
              <a16:creationId xmlns:a16="http://schemas.microsoft.com/office/drawing/2014/main" id="{00000000-0008-0000-0600-00002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14" name="Text Box 4">
          <a:extLst>
            <a:ext uri="{FF2B5EF4-FFF2-40B4-BE49-F238E27FC236}">
              <a16:creationId xmlns:a16="http://schemas.microsoft.com/office/drawing/2014/main" id="{00000000-0008-0000-0600-00002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15" name="Text Box 5">
          <a:extLst>
            <a:ext uri="{FF2B5EF4-FFF2-40B4-BE49-F238E27FC236}">
              <a16:creationId xmlns:a16="http://schemas.microsoft.com/office/drawing/2014/main" id="{00000000-0008-0000-0600-00002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16" name="Text Box 14">
          <a:extLst>
            <a:ext uri="{FF2B5EF4-FFF2-40B4-BE49-F238E27FC236}">
              <a16:creationId xmlns:a16="http://schemas.microsoft.com/office/drawing/2014/main" id="{00000000-0008-0000-0600-00002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17" name="Text Box 15">
          <a:extLst>
            <a:ext uri="{FF2B5EF4-FFF2-40B4-BE49-F238E27FC236}">
              <a16:creationId xmlns:a16="http://schemas.microsoft.com/office/drawing/2014/main" id="{00000000-0008-0000-0600-00002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18" name="Text Box 4">
          <a:extLst>
            <a:ext uri="{FF2B5EF4-FFF2-40B4-BE49-F238E27FC236}">
              <a16:creationId xmlns:a16="http://schemas.microsoft.com/office/drawing/2014/main" id="{00000000-0008-0000-0600-00002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19" name="Text Box 5">
          <a:extLst>
            <a:ext uri="{FF2B5EF4-FFF2-40B4-BE49-F238E27FC236}">
              <a16:creationId xmlns:a16="http://schemas.microsoft.com/office/drawing/2014/main" id="{00000000-0008-0000-0600-00002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20" name="Text Box 14">
          <a:extLst>
            <a:ext uri="{FF2B5EF4-FFF2-40B4-BE49-F238E27FC236}">
              <a16:creationId xmlns:a16="http://schemas.microsoft.com/office/drawing/2014/main" id="{00000000-0008-0000-0600-00002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21" name="Text Box 15">
          <a:extLst>
            <a:ext uri="{FF2B5EF4-FFF2-40B4-BE49-F238E27FC236}">
              <a16:creationId xmlns:a16="http://schemas.microsoft.com/office/drawing/2014/main" id="{00000000-0008-0000-0600-00002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22" name="Text Box 4">
          <a:extLst>
            <a:ext uri="{FF2B5EF4-FFF2-40B4-BE49-F238E27FC236}">
              <a16:creationId xmlns:a16="http://schemas.microsoft.com/office/drawing/2014/main" id="{00000000-0008-0000-0600-00002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23" name="Text Box 5">
          <a:extLst>
            <a:ext uri="{FF2B5EF4-FFF2-40B4-BE49-F238E27FC236}">
              <a16:creationId xmlns:a16="http://schemas.microsoft.com/office/drawing/2014/main" id="{00000000-0008-0000-0600-00002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24" name="Text Box 14">
          <a:extLst>
            <a:ext uri="{FF2B5EF4-FFF2-40B4-BE49-F238E27FC236}">
              <a16:creationId xmlns:a16="http://schemas.microsoft.com/office/drawing/2014/main" id="{00000000-0008-0000-0600-00002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25" name="Text Box 15">
          <a:extLst>
            <a:ext uri="{FF2B5EF4-FFF2-40B4-BE49-F238E27FC236}">
              <a16:creationId xmlns:a16="http://schemas.microsoft.com/office/drawing/2014/main" id="{00000000-0008-0000-0600-00002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26" name="Text Box 4">
          <a:extLst>
            <a:ext uri="{FF2B5EF4-FFF2-40B4-BE49-F238E27FC236}">
              <a16:creationId xmlns:a16="http://schemas.microsoft.com/office/drawing/2014/main" id="{00000000-0008-0000-0600-00002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27" name="Text Box 5">
          <a:extLst>
            <a:ext uri="{FF2B5EF4-FFF2-40B4-BE49-F238E27FC236}">
              <a16:creationId xmlns:a16="http://schemas.microsoft.com/office/drawing/2014/main" id="{00000000-0008-0000-0600-00002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28" name="Text Box 14">
          <a:extLst>
            <a:ext uri="{FF2B5EF4-FFF2-40B4-BE49-F238E27FC236}">
              <a16:creationId xmlns:a16="http://schemas.microsoft.com/office/drawing/2014/main" id="{00000000-0008-0000-0600-00003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29" name="Text Box 15">
          <a:extLst>
            <a:ext uri="{FF2B5EF4-FFF2-40B4-BE49-F238E27FC236}">
              <a16:creationId xmlns:a16="http://schemas.microsoft.com/office/drawing/2014/main" id="{00000000-0008-0000-0600-00003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30" name="Text Box 4">
          <a:extLst>
            <a:ext uri="{FF2B5EF4-FFF2-40B4-BE49-F238E27FC236}">
              <a16:creationId xmlns:a16="http://schemas.microsoft.com/office/drawing/2014/main" id="{00000000-0008-0000-0600-00003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31" name="Text Box 5">
          <a:extLst>
            <a:ext uri="{FF2B5EF4-FFF2-40B4-BE49-F238E27FC236}">
              <a16:creationId xmlns:a16="http://schemas.microsoft.com/office/drawing/2014/main" id="{00000000-0008-0000-0600-00003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32" name="Text Box 14">
          <a:extLst>
            <a:ext uri="{FF2B5EF4-FFF2-40B4-BE49-F238E27FC236}">
              <a16:creationId xmlns:a16="http://schemas.microsoft.com/office/drawing/2014/main" id="{00000000-0008-0000-0600-00003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33" name="Text Box 15">
          <a:extLst>
            <a:ext uri="{FF2B5EF4-FFF2-40B4-BE49-F238E27FC236}">
              <a16:creationId xmlns:a16="http://schemas.microsoft.com/office/drawing/2014/main" id="{00000000-0008-0000-0600-00003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34" name="Text Box 4">
          <a:extLst>
            <a:ext uri="{FF2B5EF4-FFF2-40B4-BE49-F238E27FC236}">
              <a16:creationId xmlns:a16="http://schemas.microsoft.com/office/drawing/2014/main" id="{00000000-0008-0000-0600-00003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35" name="Text Box 5">
          <a:extLst>
            <a:ext uri="{FF2B5EF4-FFF2-40B4-BE49-F238E27FC236}">
              <a16:creationId xmlns:a16="http://schemas.microsoft.com/office/drawing/2014/main" id="{00000000-0008-0000-0600-00003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36" name="Text Box 14">
          <a:extLst>
            <a:ext uri="{FF2B5EF4-FFF2-40B4-BE49-F238E27FC236}">
              <a16:creationId xmlns:a16="http://schemas.microsoft.com/office/drawing/2014/main" id="{00000000-0008-0000-0600-00003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37" name="Text Box 15">
          <a:extLst>
            <a:ext uri="{FF2B5EF4-FFF2-40B4-BE49-F238E27FC236}">
              <a16:creationId xmlns:a16="http://schemas.microsoft.com/office/drawing/2014/main" id="{00000000-0008-0000-0600-00003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38" name="Text Box 4">
          <a:extLst>
            <a:ext uri="{FF2B5EF4-FFF2-40B4-BE49-F238E27FC236}">
              <a16:creationId xmlns:a16="http://schemas.microsoft.com/office/drawing/2014/main" id="{00000000-0008-0000-0600-00003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39" name="Text Box 5">
          <a:extLst>
            <a:ext uri="{FF2B5EF4-FFF2-40B4-BE49-F238E27FC236}">
              <a16:creationId xmlns:a16="http://schemas.microsoft.com/office/drawing/2014/main" id="{00000000-0008-0000-0600-00003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40" name="Text Box 14">
          <a:extLst>
            <a:ext uri="{FF2B5EF4-FFF2-40B4-BE49-F238E27FC236}">
              <a16:creationId xmlns:a16="http://schemas.microsoft.com/office/drawing/2014/main" id="{00000000-0008-0000-0600-00003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41" name="Text Box 15">
          <a:extLst>
            <a:ext uri="{FF2B5EF4-FFF2-40B4-BE49-F238E27FC236}">
              <a16:creationId xmlns:a16="http://schemas.microsoft.com/office/drawing/2014/main" id="{00000000-0008-0000-0600-00003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42" name="Text Box 4">
          <a:extLst>
            <a:ext uri="{FF2B5EF4-FFF2-40B4-BE49-F238E27FC236}">
              <a16:creationId xmlns:a16="http://schemas.microsoft.com/office/drawing/2014/main" id="{00000000-0008-0000-0600-00003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43" name="Text Box 5">
          <a:extLst>
            <a:ext uri="{FF2B5EF4-FFF2-40B4-BE49-F238E27FC236}">
              <a16:creationId xmlns:a16="http://schemas.microsoft.com/office/drawing/2014/main" id="{00000000-0008-0000-0600-00003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44" name="Text Box 14">
          <a:extLst>
            <a:ext uri="{FF2B5EF4-FFF2-40B4-BE49-F238E27FC236}">
              <a16:creationId xmlns:a16="http://schemas.microsoft.com/office/drawing/2014/main" id="{00000000-0008-0000-0600-00004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45" name="Text Box 15">
          <a:extLst>
            <a:ext uri="{FF2B5EF4-FFF2-40B4-BE49-F238E27FC236}">
              <a16:creationId xmlns:a16="http://schemas.microsoft.com/office/drawing/2014/main" id="{00000000-0008-0000-0600-00004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46" name="Text Box 4">
          <a:extLst>
            <a:ext uri="{FF2B5EF4-FFF2-40B4-BE49-F238E27FC236}">
              <a16:creationId xmlns:a16="http://schemas.microsoft.com/office/drawing/2014/main" id="{00000000-0008-0000-0600-00004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47" name="Text Box 5">
          <a:extLst>
            <a:ext uri="{FF2B5EF4-FFF2-40B4-BE49-F238E27FC236}">
              <a16:creationId xmlns:a16="http://schemas.microsoft.com/office/drawing/2014/main" id="{00000000-0008-0000-0600-00004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48" name="Text Box 14">
          <a:extLst>
            <a:ext uri="{FF2B5EF4-FFF2-40B4-BE49-F238E27FC236}">
              <a16:creationId xmlns:a16="http://schemas.microsoft.com/office/drawing/2014/main" id="{00000000-0008-0000-0600-00004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49" name="Text Box 15">
          <a:extLst>
            <a:ext uri="{FF2B5EF4-FFF2-40B4-BE49-F238E27FC236}">
              <a16:creationId xmlns:a16="http://schemas.microsoft.com/office/drawing/2014/main" id="{00000000-0008-0000-0600-00004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50" name="Text Box 4">
          <a:extLst>
            <a:ext uri="{FF2B5EF4-FFF2-40B4-BE49-F238E27FC236}">
              <a16:creationId xmlns:a16="http://schemas.microsoft.com/office/drawing/2014/main" id="{00000000-0008-0000-0600-00004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51" name="Text Box 5">
          <a:extLst>
            <a:ext uri="{FF2B5EF4-FFF2-40B4-BE49-F238E27FC236}">
              <a16:creationId xmlns:a16="http://schemas.microsoft.com/office/drawing/2014/main" id="{00000000-0008-0000-0600-00004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52" name="Text Box 14">
          <a:extLst>
            <a:ext uri="{FF2B5EF4-FFF2-40B4-BE49-F238E27FC236}">
              <a16:creationId xmlns:a16="http://schemas.microsoft.com/office/drawing/2014/main" id="{00000000-0008-0000-0600-00004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53" name="Text Box 15">
          <a:extLst>
            <a:ext uri="{FF2B5EF4-FFF2-40B4-BE49-F238E27FC236}">
              <a16:creationId xmlns:a16="http://schemas.microsoft.com/office/drawing/2014/main" id="{00000000-0008-0000-0600-00004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54" name="Text Box 4">
          <a:extLst>
            <a:ext uri="{FF2B5EF4-FFF2-40B4-BE49-F238E27FC236}">
              <a16:creationId xmlns:a16="http://schemas.microsoft.com/office/drawing/2014/main" id="{00000000-0008-0000-0600-00004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55" name="Text Box 5">
          <a:extLst>
            <a:ext uri="{FF2B5EF4-FFF2-40B4-BE49-F238E27FC236}">
              <a16:creationId xmlns:a16="http://schemas.microsoft.com/office/drawing/2014/main" id="{00000000-0008-0000-0600-00004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56" name="Text Box 14">
          <a:extLst>
            <a:ext uri="{FF2B5EF4-FFF2-40B4-BE49-F238E27FC236}">
              <a16:creationId xmlns:a16="http://schemas.microsoft.com/office/drawing/2014/main" id="{00000000-0008-0000-0600-00004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57" name="Text Box 15">
          <a:extLst>
            <a:ext uri="{FF2B5EF4-FFF2-40B4-BE49-F238E27FC236}">
              <a16:creationId xmlns:a16="http://schemas.microsoft.com/office/drawing/2014/main" id="{00000000-0008-0000-0600-00004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58" name="Text Box 4">
          <a:extLst>
            <a:ext uri="{FF2B5EF4-FFF2-40B4-BE49-F238E27FC236}">
              <a16:creationId xmlns:a16="http://schemas.microsoft.com/office/drawing/2014/main" id="{00000000-0008-0000-0600-00004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59" name="Text Box 5">
          <a:extLst>
            <a:ext uri="{FF2B5EF4-FFF2-40B4-BE49-F238E27FC236}">
              <a16:creationId xmlns:a16="http://schemas.microsoft.com/office/drawing/2014/main" id="{00000000-0008-0000-0600-00004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60" name="Text Box 14">
          <a:extLst>
            <a:ext uri="{FF2B5EF4-FFF2-40B4-BE49-F238E27FC236}">
              <a16:creationId xmlns:a16="http://schemas.microsoft.com/office/drawing/2014/main" id="{00000000-0008-0000-0600-00005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61" name="Text Box 15">
          <a:extLst>
            <a:ext uri="{FF2B5EF4-FFF2-40B4-BE49-F238E27FC236}">
              <a16:creationId xmlns:a16="http://schemas.microsoft.com/office/drawing/2014/main" id="{00000000-0008-0000-0600-00005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62" name="Text Box 4">
          <a:extLst>
            <a:ext uri="{FF2B5EF4-FFF2-40B4-BE49-F238E27FC236}">
              <a16:creationId xmlns:a16="http://schemas.microsoft.com/office/drawing/2014/main" id="{00000000-0008-0000-0600-00005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63" name="Text Box 5">
          <a:extLst>
            <a:ext uri="{FF2B5EF4-FFF2-40B4-BE49-F238E27FC236}">
              <a16:creationId xmlns:a16="http://schemas.microsoft.com/office/drawing/2014/main" id="{00000000-0008-0000-0600-00005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64" name="Text Box 14">
          <a:extLst>
            <a:ext uri="{FF2B5EF4-FFF2-40B4-BE49-F238E27FC236}">
              <a16:creationId xmlns:a16="http://schemas.microsoft.com/office/drawing/2014/main" id="{00000000-0008-0000-0600-00005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65" name="Text Box 15">
          <a:extLst>
            <a:ext uri="{FF2B5EF4-FFF2-40B4-BE49-F238E27FC236}">
              <a16:creationId xmlns:a16="http://schemas.microsoft.com/office/drawing/2014/main" id="{00000000-0008-0000-0600-00005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66" name="Text Box 4">
          <a:extLst>
            <a:ext uri="{FF2B5EF4-FFF2-40B4-BE49-F238E27FC236}">
              <a16:creationId xmlns:a16="http://schemas.microsoft.com/office/drawing/2014/main" id="{00000000-0008-0000-0600-00005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67" name="Text Box 5">
          <a:extLst>
            <a:ext uri="{FF2B5EF4-FFF2-40B4-BE49-F238E27FC236}">
              <a16:creationId xmlns:a16="http://schemas.microsoft.com/office/drawing/2014/main" id="{00000000-0008-0000-0600-00005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68" name="Text Box 14">
          <a:extLst>
            <a:ext uri="{FF2B5EF4-FFF2-40B4-BE49-F238E27FC236}">
              <a16:creationId xmlns:a16="http://schemas.microsoft.com/office/drawing/2014/main" id="{00000000-0008-0000-0600-00005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69" name="Text Box 15">
          <a:extLst>
            <a:ext uri="{FF2B5EF4-FFF2-40B4-BE49-F238E27FC236}">
              <a16:creationId xmlns:a16="http://schemas.microsoft.com/office/drawing/2014/main" id="{00000000-0008-0000-0600-00005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70" name="Text Box 4">
          <a:extLst>
            <a:ext uri="{FF2B5EF4-FFF2-40B4-BE49-F238E27FC236}">
              <a16:creationId xmlns:a16="http://schemas.microsoft.com/office/drawing/2014/main" id="{00000000-0008-0000-0600-00005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71" name="Text Box 5">
          <a:extLst>
            <a:ext uri="{FF2B5EF4-FFF2-40B4-BE49-F238E27FC236}">
              <a16:creationId xmlns:a16="http://schemas.microsoft.com/office/drawing/2014/main" id="{00000000-0008-0000-0600-00005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72" name="Text Box 14">
          <a:extLst>
            <a:ext uri="{FF2B5EF4-FFF2-40B4-BE49-F238E27FC236}">
              <a16:creationId xmlns:a16="http://schemas.microsoft.com/office/drawing/2014/main" id="{00000000-0008-0000-0600-00005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73" name="Text Box 15">
          <a:extLst>
            <a:ext uri="{FF2B5EF4-FFF2-40B4-BE49-F238E27FC236}">
              <a16:creationId xmlns:a16="http://schemas.microsoft.com/office/drawing/2014/main" id="{00000000-0008-0000-0600-00005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74" name="Text Box 4">
          <a:extLst>
            <a:ext uri="{FF2B5EF4-FFF2-40B4-BE49-F238E27FC236}">
              <a16:creationId xmlns:a16="http://schemas.microsoft.com/office/drawing/2014/main" id="{00000000-0008-0000-0600-00005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75" name="Text Box 5">
          <a:extLst>
            <a:ext uri="{FF2B5EF4-FFF2-40B4-BE49-F238E27FC236}">
              <a16:creationId xmlns:a16="http://schemas.microsoft.com/office/drawing/2014/main" id="{00000000-0008-0000-0600-00005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76" name="Text Box 14">
          <a:extLst>
            <a:ext uri="{FF2B5EF4-FFF2-40B4-BE49-F238E27FC236}">
              <a16:creationId xmlns:a16="http://schemas.microsoft.com/office/drawing/2014/main" id="{00000000-0008-0000-0600-00006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77" name="Text Box 15">
          <a:extLst>
            <a:ext uri="{FF2B5EF4-FFF2-40B4-BE49-F238E27FC236}">
              <a16:creationId xmlns:a16="http://schemas.microsoft.com/office/drawing/2014/main" id="{00000000-0008-0000-0600-00006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78" name="Text Box 4">
          <a:extLst>
            <a:ext uri="{FF2B5EF4-FFF2-40B4-BE49-F238E27FC236}">
              <a16:creationId xmlns:a16="http://schemas.microsoft.com/office/drawing/2014/main" id="{00000000-0008-0000-0600-00006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79" name="Text Box 5">
          <a:extLst>
            <a:ext uri="{FF2B5EF4-FFF2-40B4-BE49-F238E27FC236}">
              <a16:creationId xmlns:a16="http://schemas.microsoft.com/office/drawing/2014/main" id="{00000000-0008-0000-0600-00006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80" name="Text Box 14">
          <a:extLst>
            <a:ext uri="{FF2B5EF4-FFF2-40B4-BE49-F238E27FC236}">
              <a16:creationId xmlns:a16="http://schemas.microsoft.com/office/drawing/2014/main" id="{00000000-0008-0000-0600-00006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81" name="Text Box 15">
          <a:extLst>
            <a:ext uri="{FF2B5EF4-FFF2-40B4-BE49-F238E27FC236}">
              <a16:creationId xmlns:a16="http://schemas.microsoft.com/office/drawing/2014/main" id="{00000000-0008-0000-0600-00006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82" name="Text Box 4">
          <a:extLst>
            <a:ext uri="{FF2B5EF4-FFF2-40B4-BE49-F238E27FC236}">
              <a16:creationId xmlns:a16="http://schemas.microsoft.com/office/drawing/2014/main" id="{00000000-0008-0000-0600-00006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83" name="Text Box 5">
          <a:extLst>
            <a:ext uri="{FF2B5EF4-FFF2-40B4-BE49-F238E27FC236}">
              <a16:creationId xmlns:a16="http://schemas.microsoft.com/office/drawing/2014/main" id="{00000000-0008-0000-0600-00006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84" name="Text Box 14">
          <a:extLst>
            <a:ext uri="{FF2B5EF4-FFF2-40B4-BE49-F238E27FC236}">
              <a16:creationId xmlns:a16="http://schemas.microsoft.com/office/drawing/2014/main" id="{00000000-0008-0000-0600-00006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85" name="Text Box 15">
          <a:extLst>
            <a:ext uri="{FF2B5EF4-FFF2-40B4-BE49-F238E27FC236}">
              <a16:creationId xmlns:a16="http://schemas.microsoft.com/office/drawing/2014/main" id="{00000000-0008-0000-0600-00006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86" name="Text Box 4">
          <a:extLst>
            <a:ext uri="{FF2B5EF4-FFF2-40B4-BE49-F238E27FC236}">
              <a16:creationId xmlns:a16="http://schemas.microsoft.com/office/drawing/2014/main" id="{00000000-0008-0000-0600-00006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87" name="Text Box 5">
          <a:extLst>
            <a:ext uri="{FF2B5EF4-FFF2-40B4-BE49-F238E27FC236}">
              <a16:creationId xmlns:a16="http://schemas.microsoft.com/office/drawing/2014/main" id="{00000000-0008-0000-0600-00006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88" name="Text Box 14">
          <a:extLst>
            <a:ext uri="{FF2B5EF4-FFF2-40B4-BE49-F238E27FC236}">
              <a16:creationId xmlns:a16="http://schemas.microsoft.com/office/drawing/2014/main" id="{00000000-0008-0000-0600-00006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89" name="Text Box 15">
          <a:extLst>
            <a:ext uri="{FF2B5EF4-FFF2-40B4-BE49-F238E27FC236}">
              <a16:creationId xmlns:a16="http://schemas.microsoft.com/office/drawing/2014/main" id="{00000000-0008-0000-0600-00006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90" name="Text Box 4">
          <a:extLst>
            <a:ext uri="{FF2B5EF4-FFF2-40B4-BE49-F238E27FC236}">
              <a16:creationId xmlns:a16="http://schemas.microsoft.com/office/drawing/2014/main" id="{00000000-0008-0000-0600-00006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91" name="Text Box 5">
          <a:extLst>
            <a:ext uri="{FF2B5EF4-FFF2-40B4-BE49-F238E27FC236}">
              <a16:creationId xmlns:a16="http://schemas.microsoft.com/office/drawing/2014/main" id="{00000000-0008-0000-0600-00006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92" name="Text Box 14">
          <a:extLst>
            <a:ext uri="{FF2B5EF4-FFF2-40B4-BE49-F238E27FC236}">
              <a16:creationId xmlns:a16="http://schemas.microsoft.com/office/drawing/2014/main" id="{00000000-0008-0000-0600-00007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93" name="Text Box 15">
          <a:extLst>
            <a:ext uri="{FF2B5EF4-FFF2-40B4-BE49-F238E27FC236}">
              <a16:creationId xmlns:a16="http://schemas.microsoft.com/office/drawing/2014/main" id="{00000000-0008-0000-0600-00007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94" name="Text Box 4">
          <a:extLst>
            <a:ext uri="{FF2B5EF4-FFF2-40B4-BE49-F238E27FC236}">
              <a16:creationId xmlns:a16="http://schemas.microsoft.com/office/drawing/2014/main" id="{00000000-0008-0000-0600-00007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95" name="Text Box 5">
          <a:extLst>
            <a:ext uri="{FF2B5EF4-FFF2-40B4-BE49-F238E27FC236}">
              <a16:creationId xmlns:a16="http://schemas.microsoft.com/office/drawing/2014/main" id="{00000000-0008-0000-0600-00007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96" name="Text Box 14">
          <a:extLst>
            <a:ext uri="{FF2B5EF4-FFF2-40B4-BE49-F238E27FC236}">
              <a16:creationId xmlns:a16="http://schemas.microsoft.com/office/drawing/2014/main" id="{00000000-0008-0000-0600-00007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97" name="Text Box 15">
          <a:extLst>
            <a:ext uri="{FF2B5EF4-FFF2-40B4-BE49-F238E27FC236}">
              <a16:creationId xmlns:a16="http://schemas.microsoft.com/office/drawing/2014/main" id="{00000000-0008-0000-0600-00007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98" name="Text Box 4">
          <a:extLst>
            <a:ext uri="{FF2B5EF4-FFF2-40B4-BE49-F238E27FC236}">
              <a16:creationId xmlns:a16="http://schemas.microsoft.com/office/drawing/2014/main" id="{00000000-0008-0000-0600-00007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99" name="Text Box 5">
          <a:extLst>
            <a:ext uri="{FF2B5EF4-FFF2-40B4-BE49-F238E27FC236}">
              <a16:creationId xmlns:a16="http://schemas.microsoft.com/office/drawing/2014/main" id="{00000000-0008-0000-0600-00007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00" name="Text Box 14">
          <a:extLst>
            <a:ext uri="{FF2B5EF4-FFF2-40B4-BE49-F238E27FC236}">
              <a16:creationId xmlns:a16="http://schemas.microsoft.com/office/drawing/2014/main" id="{00000000-0008-0000-0600-00007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01" name="Text Box 15">
          <a:extLst>
            <a:ext uri="{FF2B5EF4-FFF2-40B4-BE49-F238E27FC236}">
              <a16:creationId xmlns:a16="http://schemas.microsoft.com/office/drawing/2014/main" id="{00000000-0008-0000-0600-00007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02" name="Text Box 4">
          <a:extLst>
            <a:ext uri="{FF2B5EF4-FFF2-40B4-BE49-F238E27FC236}">
              <a16:creationId xmlns:a16="http://schemas.microsoft.com/office/drawing/2014/main" id="{00000000-0008-0000-0600-00007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03" name="Text Box 5">
          <a:extLst>
            <a:ext uri="{FF2B5EF4-FFF2-40B4-BE49-F238E27FC236}">
              <a16:creationId xmlns:a16="http://schemas.microsoft.com/office/drawing/2014/main" id="{00000000-0008-0000-0600-00007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04" name="Text Box 14">
          <a:extLst>
            <a:ext uri="{FF2B5EF4-FFF2-40B4-BE49-F238E27FC236}">
              <a16:creationId xmlns:a16="http://schemas.microsoft.com/office/drawing/2014/main" id="{00000000-0008-0000-0600-00007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05" name="Text Box 15">
          <a:extLst>
            <a:ext uri="{FF2B5EF4-FFF2-40B4-BE49-F238E27FC236}">
              <a16:creationId xmlns:a16="http://schemas.microsoft.com/office/drawing/2014/main" id="{00000000-0008-0000-0600-00007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06" name="Text Box 4">
          <a:extLst>
            <a:ext uri="{FF2B5EF4-FFF2-40B4-BE49-F238E27FC236}">
              <a16:creationId xmlns:a16="http://schemas.microsoft.com/office/drawing/2014/main" id="{00000000-0008-0000-0600-00007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07" name="Text Box 5">
          <a:extLst>
            <a:ext uri="{FF2B5EF4-FFF2-40B4-BE49-F238E27FC236}">
              <a16:creationId xmlns:a16="http://schemas.microsoft.com/office/drawing/2014/main" id="{00000000-0008-0000-0600-00007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08" name="Text Box 14">
          <a:extLst>
            <a:ext uri="{FF2B5EF4-FFF2-40B4-BE49-F238E27FC236}">
              <a16:creationId xmlns:a16="http://schemas.microsoft.com/office/drawing/2014/main" id="{00000000-0008-0000-0600-00008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09" name="Text Box 15">
          <a:extLst>
            <a:ext uri="{FF2B5EF4-FFF2-40B4-BE49-F238E27FC236}">
              <a16:creationId xmlns:a16="http://schemas.microsoft.com/office/drawing/2014/main" id="{00000000-0008-0000-0600-00008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10" name="Text Box 4">
          <a:extLst>
            <a:ext uri="{FF2B5EF4-FFF2-40B4-BE49-F238E27FC236}">
              <a16:creationId xmlns:a16="http://schemas.microsoft.com/office/drawing/2014/main" id="{00000000-0008-0000-0600-00008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11" name="Text Box 5">
          <a:extLst>
            <a:ext uri="{FF2B5EF4-FFF2-40B4-BE49-F238E27FC236}">
              <a16:creationId xmlns:a16="http://schemas.microsoft.com/office/drawing/2014/main" id="{00000000-0008-0000-0600-00008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12" name="Text Box 14">
          <a:extLst>
            <a:ext uri="{FF2B5EF4-FFF2-40B4-BE49-F238E27FC236}">
              <a16:creationId xmlns:a16="http://schemas.microsoft.com/office/drawing/2014/main" id="{00000000-0008-0000-0600-00008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13" name="Text Box 15">
          <a:extLst>
            <a:ext uri="{FF2B5EF4-FFF2-40B4-BE49-F238E27FC236}">
              <a16:creationId xmlns:a16="http://schemas.microsoft.com/office/drawing/2014/main" id="{00000000-0008-0000-0600-00008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14" name="Text Box 4">
          <a:extLst>
            <a:ext uri="{FF2B5EF4-FFF2-40B4-BE49-F238E27FC236}">
              <a16:creationId xmlns:a16="http://schemas.microsoft.com/office/drawing/2014/main" id="{00000000-0008-0000-0600-00008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15" name="Text Box 5">
          <a:extLst>
            <a:ext uri="{FF2B5EF4-FFF2-40B4-BE49-F238E27FC236}">
              <a16:creationId xmlns:a16="http://schemas.microsoft.com/office/drawing/2014/main" id="{00000000-0008-0000-0600-00008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16" name="Text Box 14">
          <a:extLst>
            <a:ext uri="{FF2B5EF4-FFF2-40B4-BE49-F238E27FC236}">
              <a16:creationId xmlns:a16="http://schemas.microsoft.com/office/drawing/2014/main" id="{00000000-0008-0000-0600-00008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17" name="Text Box 15">
          <a:extLst>
            <a:ext uri="{FF2B5EF4-FFF2-40B4-BE49-F238E27FC236}">
              <a16:creationId xmlns:a16="http://schemas.microsoft.com/office/drawing/2014/main" id="{00000000-0008-0000-0600-00008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18" name="Text Box 4">
          <a:extLst>
            <a:ext uri="{FF2B5EF4-FFF2-40B4-BE49-F238E27FC236}">
              <a16:creationId xmlns:a16="http://schemas.microsoft.com/office/drawing/2014/main" id="{00000000-0008-0000-0600-00008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19" name="Text Box 5">
          <a:extLst>
            <a:ext uri="{FF2B5EF4-FFF2-40B4-BE49-F238E27FC236}">
              <a16:creationId xmlns:a16="http://schemas.microsoft.com/office/drawing/2014/main" id="{00000000-0008-0000-0600-00008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20" name="Text Box 14">
          <a:extLst>
            <a:ext uri="{FF2B5EF4-FFF2-40B4-BE49-F238E27FC236}">
              <a16:creationId xmlns:a16="http://schemas.microsoft.com/office/drawing/2014/main" id="{00000000-0008-0000-0600-00008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21" name="Text Box 15">
          <a:extLst>
            <a:ext uri="{FF2B5EF4-FFF2-40B4-BE49-F238E27FC236}">
              <a16:creationId xmlns:a16="http://schemas.microsoft.com/office/drawing/2014/main" id="{00000000-0008-0000-0600-00008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22" name="Text Box 4">
          <a:extLst>
            <a:ext uri="{FF2B5EF4-FFF2-40B4-BE49-F238E27FC236}">
              <a16:creationId xmlns:a16="http://schemas.microsoft.com/office/drawing/2014/main" id="{00000000-0008-0000-0600-00008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23" name="Text Box 5">
          <a:extLst>
            <a:ext uri="{FF2B5EF4-FFF2-40B4-BE49-F238E27FC236}">
              <a16:creationId xmlns:a16="http://schemas.microsoft.com/office/drawing/2014/main" id="{00000000-0008-0000-0600-00008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24" name="Text Box 14">
          <a:extLst>
            <a:ext uri="{FF2B5EF4-FFF2-40B4-BE49-F238E27FC236}">
              <a16:creationId xmlns:a16="http://schemas.microsoft.com/office/drawing/2014/main" id="{00000000-0008-0000-0600-00009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25" name="Text Box 15">
          <a:extLst>
            <a:ext uri="{FF2B5EF4-FFF2-40B4-BE49-F238E27FC236}">
              <a16:creationId xmlns:a16="http://schemas.microsoft.com/office/drawing/2014/main" id="{00000000-0008-0000-0600-00009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26" name="Text Box 4">
          <a:extLst>
            <a:ext uri="{FF2B5EF4-FFF2-40B4-BE49-F238E27FC236}">
              <a16:creationId xmlns:a16="http://schemas.microsoft.com/office/drawing/2014/main" id="{00000000-0008-0000-0600-00009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27" name="Text Box 5">
          <a:extLst>
            <a:ext uri="{FF2B5EF4-FFF2-40B4-BE49-F238E27FC236}">
              <a16:creationId xmlns:a16="http://schemas.microsoft.com/office/drawing/2014/main" id="{00000000-0008-0000-0600-00009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28" name="Text Box 14">
          <a:extLst>
            <a:ext uri="{FF2B5EF4-FFF2-40B4-BE49-F238E27FC236}">
              <a16:creationId xmlns:a16="http://schemas.microsoft.com/office/drawing/2014/main" id="{00000000-0008-0000-0600-00009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29" name="Text Box 15">
          <a:extLst>
            <a:ext uri="{FF2B5EF4-FFF2-40B4-BE49-F238E27FC236}">
              <a16:creationId xmlns:a16="http://schemas.microsoft.com/office/drawing/2014/main" id="{00000000-0008-0000-0600-00009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30" name="Text Box 4">
          <a:extLst>
            <a:ext uri="{FF2B5EF4-FFF2-40B4-BE49-F238E27FC236}">
              <a16:creationId xmlns:a16="http://schemas.microsoft.com/office/drawing/2014/main" id="{00000000-0008-0000-0600-00009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31" name="Text Box 5">
          <a:extLst>
            <a:ext uri="{FF2B5EF4-FFF2-40B4-BE49-F238E27FC236}">
              <a16:creationId xmlns:a16="http://schemas.microsoft.com/office/drawing/2014/main" id="{00000000-0008-0000-0600-00009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32" name="Text Box 14">
          <a:extLst>
            <a:ext uri="{FF2B5EF4-FFF2-40B4-BE49-F238E27FC236}">
              <a16:creationId xmlns:a16="http://schemas.microsoft.com/office/drawing/2014/main" id="{00000000-0008-0000-0600-00009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33" name="Text Box 15">
          <a:extLst>
            <a:ext uri="{FF2B5EF4-FFF2-40B4-BE49-F238E27FC236}">
              <a16:creationId xmlns:a16="http://schemas.microsoft.com/office/drawing/2014/main" id="{00000000-0008-0000-0600-00009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34" name="Text Box 4">
          <a:extLst>
            <a:ext uri="{FF2B5EF4-FFF2-40B4-BE49-F238E27FC236}">
              <a16:creationId xmlns:a16="http://schemas.microsoft.com/office/drawing/2014/main" id="{00000000-0008-0000-0600-00009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35" name="Text Box 5">
          <a:extLst>
            <a:ext uri="{FF2B5EF4-FFF2-40B4-BE49-F238E27FC236}">
              <a16:creationId xmlns:a16="http://schemas.microsoft.com/office/drawing/2014/main" id="{00000000-0008-0000-0600-00009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36" name="Text Box 14">
          <a:extLst>
            <a:ext uri="{FF2B5EF4-FFF2-40B4-BE49-F238E27FC236}">
              <a16:creationId xmlns:a16="http://schemas.microsoft.com/office/drawing/2014/main" id="{00000000-0008-0000-0600-00009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37" name="Text Box 15">
          <a:extLst>
            <a:ext uri="{FF2B5EF4-FFF2-40B4-BE49-F238E27FC236}">
              <a16:creationId xmlns:a16="http://schemas.microsoft.com/office/drawing/2014/main" id="{00000000-0008-0000-0600-00009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38" name="Text Box 4">
          <a:extLst>
            <a:ext uri="{FF2B5EF4-FFF2-40B4-BE49-F238E27FC236}">
              <a16:creationId xmlns:a16="http://schemas.microsoft.com/office/drawing/2014/main" id="{00000000-0008-0000-0600-00009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39" name="Text Box 5">
          <a:extLst>
            <a:ext uri="{FF2B5EF4-FFF2-40B4-BE49-F238E27FC236}">
              <a16:creationId xmlns:a16="http://schemas.microsoft.com/office/drawing/2014/main" id="{00000000-0008-0000-0600-00009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40" name="Text Box 14">
          <a:extLst>
            <a:ext uri="{FF2B5EF4-FFF2-40B4-BE49-F238E27FC236}">
              <a16:creationId xmlns:a16="http://schemas.microsoft.com/office/drawing/2014/main" id="{00000000-0008-0000-0600-0000A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41" name="Text Box 15">
          <a:extLst>
            <a:ext uri="{FF2B5EF4-FFF2-40B4-BE49-F238E27FC236}">
              <a16:creationId xmlns:a16="http://schemas.microsoft.com/office/drawing/2014/main" id="{00000000-0008-0000-0600-0000A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42" name="Text Box 4">
          <a:extLst>
            <a:ext uri="{FF2B5EF4-FFF2-40B4-BE49-F238E27FC236}">
              <a16:creationId xmlns:a16="http://schemas.microsoft.com/office/drawing/2014/main" id="{00000000-0008-0000-0600-0000A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43" name="Text Box 5">
          <a:extLst>
            <a:ext uri="{FF2B5EF4-FFF2-40B4-BE49-F238E27FC236}">
              <a16:creationId xmlns:a16="http://schemas.microsoft.com/office/drawing/2014/main" id="{00000000-0008-0000-0600-0000A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44" name="Text Box 14">
          <a:extLst>
            <a:ext uri="{FF2B5EF4-FFF2-40B4-BE49-F238E27FC236}">
              <a16:creationId xmlns:a16="http://schemas.microsoft.com/office/drawing/2014/main" id="{00000000-0008-0000-0600-0000A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45" name="Text Box 15">
          <a:extLst>
            <a:ext uri="{FF2B5EF4-FFF2-40B4-BE49-F238E27FC236}">
              <a16:creationId xmlns:a16="http://schemas.microsoft.com/office/drawing/2014/main" id="{00000000-0008-0000-0600-0000A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46" name="Text Box 4">
          <a:extLst>
            <a:ext uri="{FF2B5EF4-FFF2-40B4-BE49-F238E27FC236}">
              <a16:creationId xmlns:a16="http://schemas.microsoft.com/office/drawing/2014/main" id="{00000000-0008-0000-0600-0000A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47" name="Text Box 5">
          <a:extLst>
            <a:ext uri="{FF2B5EF4-FFF2-40B4-BE49-F238E27FC236}">
              <a16:creationId xmlns:a16="http://schemas.microsoft.com/office/drawing/2014/main" id="{00000000-0008-0000-0600-0000A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48" name="Text Box 14">
          <a:extLst>
            <a:ext uri="{FF2B5EF4-FFF2-40B4-BE49-F238E27FC236}">
              <a16:creationId xmlns:a16="http://schemas.microsoft.com/office/drawing/2014/main" id="{00000000-0008-0000-0600-0000A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49" name="Text Box 15">
          <a:extLst>
            <a:ext uri="{FF2B5EF4-FFF2-40B4-BE49-F238E27FC236}">
              <a16:creationId xmlns:a16="http://schemas.microsoft.com/office/drawing/2014/main" id="{00000000-0008-0000-0600-0000A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50" name="Text Box 4">
          <a:extLst>
            <a:ext uri="{FF2B5EF4-FFF2-40B4-BE49-F238E27FC236}">
              <a16:creationId xmlns:a16="http://schemas.microsoft.com/office/drawing/2014/main" id="{00000000-0008-0000-0600-0000A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51" name="Text Box 5">
          <a:extLst>
            <a:ext uri="{FF2B5EF4-FFF2-40B4-BE49-F238E27FC236}">
              <a16:creationId xmlns:a16="http://schemas.microsoft.com/office/drawing/2014/main" id="{00000000-0008-0000-0600-0000A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52" name="Text Box 14">
          <a:extLst>
            <a:ext uri="{FF2B5EF4-FFF2-40B4-BE49-F238E27FC236}">
              <a16:creationId xmlns:a16="http://schemas.microsoft.com/office/drawing/2014/main" id="{00000000-0008-0000-0600-0000A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53" name="Text Box 15">
          <a:extLst>
            <a:ext uri="{FF2B5EF4-FFF2-40B4-BE49-F238E27FC236}">
              <a16:creationId xmlns:a16="http://schemas.microsoft.com/office/drawing/2014/main" id="{00000000-0008-0000-0600-0000A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54" name="Text Box 4">
          <a:extLst>
            <a:ext uri="{FF2B5EF4-FFF2-40B4-BE49-F238E27FC236}">
              <a16:creationId xmlns:a16="http://schemas.microsoft.com/office/drawing/2014/main" id="{00000000-0008-0000-0600-0000A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55" name="Text Box 5">
          <a:extLst>
            <a:ext uri="{FF2B5EF4-FFF2-40B4-BE49-F238E27FC236}">
              <a16:creationId xmlns:a16="http://schemas.microsoft.com/office/drawing/2014/main" id="{00000000-0008-0000-0600-0000A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56" name="Text Box 14">
          <a:extLst>
            <a:ext uri="{FF2B5EF4-FFF2-40B4-BE49-F238E27FC236}">
              <a16:creationId xmlns:a16="http://schemas.microsoft.com/office/drawing/2014/main" id="{00000000-0008-0000-0600-0000B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57" name="Text Box 15">
          <a:extLst>
            <a:ext uri="{FF2B5EF4-FFF2-40B4-BE49-F238E27FC236}">
              <a16:creationId xmlns:a16="http://schemas.microsoft.com/office/drawing/2014/main" id="{00000000-0008-0000-0600-0000B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58" name="Text Box 4">
          <a:extLst>
            <a:ext uri="{FF2B5EF4-FFF2-40B4-BE49-F238E27FC236}">
              <a16:creationId xmlns:a16="http://schemas.microsoft.com/office/drawing/2014/main" id="{00000000-0008-0000-0600-0000B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59" name="Text Box 5">
          <a:extLst>
            <a:ext uri="{FF2B5EF4-FFF2-40B4-BE49-F238E27FC236}">
              <a16:creationId xmlns:a16="http://schemas.microsoft.com/office/drawing/2014/main" id="{00000000-0008-0000-0600-0000B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60" name="Text Box 14">
          <a:extLst>
            <a:ext uri="{FF2B5EF4-FFF2-40B4-BE49-F238E27FC236}">
              <a16:creationId xmlns:a16="http://schemas.microsoft.com/office/drawing/2014/main" id="{00000000-0008-0000-0600-0000B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61" name="Text Box 15">
          <a:extLst>
            <a:ext uri="{FF2B5EF4-FFF2-40B4-BE49-F238E27FC236}">
              <a16:creationId xmlns:a16="http://schemas.microsoft.com/office/drawing/2014/main" id="{00000000-0008-0000-0600-0000B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62" name="Text Box 4">
          <a:extLst>
            <a:ext uri="{FF2B5EF4-FFF2-40B4-BE49-F238E27FC236}">
              <a16:creationId xmlns:a16="http://schemas.microsoft.com/office/drawing/2014/main" id="{00000000-0008-0000-0600-0000B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63" name="Text Box 5">
          <a:extLst>
            <a:ext uri="{FF2B5EF4-FFF2-40B4-BE49-F238E27FC236}">
              <a16:creationId xmlns:a16="http://schemas.microsoft.com/office/drawing/2014/main" id="{00000000-0008-0000-0600-0000B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64" name="Text Box 14">
          <a:extLst>
            <a:ext uri="{FF2B5EF4-FFF2-40B4-BE49-F238E27FC236}">
              <a16:creationId xmlns:a16="http://schemas.microsoft.com/office/drawing/2014/main" id="{00000000-0008-0000-0600-0000B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65" name="Text Box 15">
          <a:extLst>
            <a:ext uri="{FF2B5EF4-FFF2-40B4-BE49-F238E27FC236}">
              <a16:creationId xmlns:a16="http://schemas.microsoft.com/office/drawing/2014/main" id="{00000000-0008-0000-0600-0000B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66" name="Text Box 4">
          <a:extLst>
            <a:ext uri="{FF2B5EF4-FFF2-40B4-BE49-F238E27FC236}">
              <a16:creationId xmlns:a16="http://schemas.microsoft.com/office/drawing/2014/main" id="{00000000-0008-0000-0600-0000B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67" name="Text Box 5">
          <a:extLst>
            <a:ext uri="{FF2B5EF4-FFF2-40B4-BE49-F238E27FC236}">
              <a16:creationId xmlns:a16="http://schemas.microsoft.com/office/drawing/2014/main" id="{00000000-0008-0000-0600-0000B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68" name="Text Box 14">
          <a:extLst>
            <a:ext uri="{FF2B5EF4-FFF2-40B4-BE49-F238E27FC236}">
              <a16:creationId xmlns:a16="http://schemas.microsoft.com/office/drawing/2014/main" id="{00000000-0008-0000-0600-0000B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69" name="Text Box 15">
          <a:extLst>
            <a:ext uri="{FF2B5EF4-FFF2-40B4-BE49-F238E27FC236}">
              <a16:creationId xmlns:a16="http://schemas.microsoft.com/office/drawing/2014/main" id="{00000000-0008-0000-0600-0000B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70" name="Text Box 4">
          <a:extLst>
            <a:ext uri="{FF2B5EF4-FFF2-40B4-BE49-F238E27FC236}">
              <a16:creationId xmlns:a16="http://schemas.microsoft.com/office/drawing/2014/main" id="{00000000-0008-0000-0600-0000B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71" name="Text Box 5">
          <a:extLst>
            <a:ext uri="{FF2B5EF4-FFF2-40B4-BE49-F238E27FC236}">
              <a16:creationId xmlns:a16="http://schemas.microsoft.com/office/drawing/2014/main" id="{00000000-0008-0000-0600-0000B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72" name="Text Box 14">
          <a:extLst>
            <a:ext uri="{FF2B5EF4-FFF2-40B4-BE49-F238E27FC236}">
              <a16:creationId xmlns:a16="http://schemas.microsoft.com/office/drawing/2014/main" id="{00000000-0008-0000-0600-0000C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73" name="Text Box 15">
          <a:extLst>
            <a:ext uri="{FF2B5EF4-FFF2-40B4-BE49-F238E27FC236}">
              <a16:creationId xmlns:a16="http://schemas.microsoft.com/office/drawing/2014/main" id="{00000000-0008-0000-0600-0000C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74" name="Text Box 4">
          <a:extLst>
            <a:ext uri="{FF2B5EF4-FFF2-40B4-BE49-F238E27FC236}">
              <a16:creationId xmlns:a16="http://schemas.microsoft.com/office/drawing/2014/main" id="{00000000-0008-0000-0600-0000C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75" name="Text Box 5">
          <a:extLst>
            <a:ext uri="{FF2B5EF4-FFF2-40B4-BE49-F238E27FC236}">
              <a16:creationId xmlns:a16="http://schemas.microsoft.com/office/drawing/2014/main" id="{00000000-0008-0000-0600-0000C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76" name="Text Box 14">
          <a:extLst>
            <a:ext uri="{FF2B5EF4-FFF2-40B4-BE49-F238E27FC236}">
              <a16:creationId xmlns:a16="http://schemas.microsoft.com/office/drawing/2014/main" id="{00000000-0008-0000-0600-0000C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77" name="Text Box 15">
          <a:extLst>
            <a:ext uri="{FF2B5EF4-FFF2-40B4-BE49-F238E27FC236}">
              <a16:creationId xmlns:a16="http://schemas.microsoft.com/office/drawing/2014/main" id="{00000000-0008-0000-0600-0000C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78" name="Text Box 4">
          <a:extLst>
            <a:ext uri="{FF2B5EF4-FFF2-40B4-BE49-F238E27FC236}">
              <a16:creationId xmlns:a16="http://schemas.microsoft.com/office/drawing/2014/main" id="{00000000-0008-0000-0600-0000C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79" name="Text Box 5">
          <a:extLst>
            <a:ext uri="{FF2B5EF4-FFF2-40B4-BE49-F238E27FC236}">
              <a16:creationId xmlns:a16="http://schemas.microsoft.com/office/drawing/2014/main" id="{00000000-0008-0000-0600-0000C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80" name="Text Box 14">
          <a:extLst>
            <a:ext uri="{FF2B5EF4-FFF2-40B4-BE49-F238E27FC236}">
              <a16:creationId xmlns:a16="http://schemas.microsoft.com/office/drawing/2014/main" id="{00000000-0008-0000-0600-0000C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81" name="Text Box 15">
          <a:extLst>
            <a:ext uri="{FF2B5EF4-FFF2-40B4-BE49-F238E27FC236}">
              <a16:creationId xmlns:a16="http://schemas.microsoft.com/office/drawing/2014/main" id="{00000000-0008-0000-0600-0000C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82" name="Text Box 4">
          <a:extLst>
            <a:ext uri="{FF2B5EF4-FFF2-40B4-BE49-F238E27FC236}">
              <a16:creationId xmlns:a16="http://schemas.microsoft.com/office/drawing/2014/main" id="{00000000-0008-0000-0600-0000C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83" name="Text Box 5">
          <a:extLst>
            <a:ext uri="{FF2B5EF4-FFF2-40B4-BE49-F238E27FC236}">
              <a16:creationId xmlns:a16="http://schemas.microsoft.com/office/drawing/2014/main" id="{00000000-0008-0000-0600-0000C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84" name="Text Box 14">
          <a:extLst>
            <a:ext uri="{FF2B5EF4-FFF2-40B4-BE49-F238E27FC236}">
              <a16:creationId xmlns:a16="http://schemas.microsoft.com/office/drawing/2014/main" id="{00000000-0008-0000-0600-0000C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85" name="Text Box 15">
          <a:extLst>
            <a:ext uri="{FF2B5EF4-FFF2-40B4-BE49-F238E27FC236}">
              <a16:creationId xmlns:a16="http://schemas.microsoft.com/office/drawing/2014/main" id="{00000000-0008-0000-0600-0000C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86" name="Text Box 4">
          <a:extLst>
            <a:ext uri="{FF2B5EF4-FFF2-40B4-BE49-F238E27FC236}">
              <a16:creationId xmlns:a16="http://schemas.microsoft.com/office/drawing/2014/main" id="{00000000-0008-0000-0600-0000C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87" name="Text Box 5">
          <a:extLst>
            <a:ext uri="{FF2B5EF4-FFF2-40B4-BE49-F238E27FC236}">
              <a16:creationId xmlns:a16="http://schemas.microsoft.com/office/drawing/2014/main" id="{00000000-0008-0000-0600-0000C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88" name="Text Box 14">
          <a:extLst>
            <a:ext uri="{FF2B5EF4-FFF2-40B4-BE49-F238E27FC236}">
              <a16:creationId xmlns:a16="http://schemas.microsoft.com/office/drawing/2014/main" id="{00000000-0008-0000-0600-0000D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89" name="Text Box 15">
          <a:extLst>
            <a:ext uri="{FF2B5EF4-FFF2-40B4-BE49-F238E27FC236}">
              <a16:creationId xmlns:a16="http://schemas.microsoft.com/office/drawing/2014/main" id="{00000000-0008-0000-0600-0000D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90" name="Text Box 4">
          <a:extLst>
            <a:ext uri="{FF2B5EF4-FFF2-40B4-BE49-F238E27FC236}">
              <a16:creationId xmlns:a16="http://schemas.microsoft.com/office/drawing/2014/main" id="{00000000-0008-0000-0600-0000D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91" name="Text Box 5">
          <a:extLst>
            <a:ext uri="{FF2B5EF4-FFF2-40B4-BE49-F238E27FC236}">
              <a16:creationId xmlns:a16="http://schemas.microsoft.com/office/drawing/2014/main" id="{00000000-0008-0000-0600-0000D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92" name="Text Box 14">
          <a:extLst>
            <a:ext uri="{FF2B5EF4-FFF2-40B4-BE49-F238E27FC236}">
              <a16:creationId xmlns:a16="http://schemas.microsoft.com/office/drawing/2014/main" id="{00000000-0008-0000-0600-0000D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93" name="Text Box 15">
          <a:extLst>
            <a:ext uri="{FF2B5EF4-FFF2-40B4-BE49-F238E27FC236}">
              <a16:creationId xmlns:a16="http://schemas.microsoft.com/office/drawing/2014/main" id="{00000000-0008-0000-0600-0000D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94" name="Text Box 4">
          <a:extLst>
            <a:ext uri="{FF2B5EF4-FFF2-40B4-BE49-F238E27FC236}">
              <a16:creationId xmlns:a16="http://schemas.microsoft.com/office/drawing/2014/main" id="{00000000-0008-0000-0600-0000D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95" name="Text Box 5">
          <a:extLst>
            <a:ext uri="{FF2B5EF4-FFF2-40B4-BE49-F238E27FC236}">
              <a16:creationId xmlns:a16="http://schemas.microsoft.com/office/drawing/2014/main" id="{00000000-0008-0000-0600-0000D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96" name="Text Box 14">
          <a:extLst>
            <a:ext uri="{FF2B5EF4-FFF2-40B4-BE49-F238E27FC236}">
              <a16:creationId xmlns:a16="http://schemas.microsoft.com/office/drawing/2014/main" id="{00000000-0008-0000-0600-0000D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97" name="Text Box 15">
          <a:extLst>
            <a:ext uri="{FF2B5EF4-FFF2-40B4-BE49-F238E27FC236}">
              <a16:creationId xmlns:a16="http://schemas.microsoft.com/office/drawing/2014/main" id="{00000000-0008-0000-0600-0000D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98" name="Text Box 4">
          <a:extLst>
            <a:ext uri="{FF2B5EF4-FFF2-40B4-BE49-F238E27FC236}">
              <a16:creationId xmlns:a16="http://schemas.microsoft.com/office/drawing/2014/main" id="{00000000-0008-0000-0600-0000D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99" name="Text Box 5">
          <a:extLst>
            <a:ext uri="{FF2B5EF4-FFF2-40B4-BE49-F238E27FC236}">
              <a16:creationId xmlns:a16="http://schemas.microsoft.com/office/drawing/2014/main" id="{00000000-0008-0000-0600-0000D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00" name="Text Box 14">
          <a:extLst>
            <a:ext uri="{FF2B5EF4-FFF2-40B4-BE49-F238E27FC236}">
              <a16:creationId xmlns:a16="http://schemas.microsoft.com/office/drawing/2014/main" id="{00000000-0008-0000-0600-0000D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01" name="Text Box 15">
          <a:extLst>
            <a:ext uri="{FF2B5EF4-FFF2-40B4-BE49-F238E27FC236}">
              <a16:creationId xmlns:a16="http://schemas.microsoft.com/office/drawing/2014/main" id="{00000000-0008-0000-0600-0000D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02" name="Text Box 4">
          <a:extLst>
            <a:ext uri="{FF2B5EF4-FFF2-40B4-BE49-F238E27FC236}">
              <a16:creationId xmlns:a16="http://schemas.microsoft.com/office/drawing/2014/main" id="{00000000-0008-0000-0600-0000D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03" name="Text Box 5">
          <a:extLst>
            <a:ext uri="{FF2B5EF4-FFF2-40B4-BE49-F238E27FC236}">
              <a16:creationId xmlns:a16="http://schemas.microsoft.com/office/drawing/2014/main" id="{00000000-0008-0000-0600-0000D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04" name="Text Box 14">
          <a:extLst>
            <a:ext uri="{FF2B5EF4-FFF2-40B4-BE49-F238E27FC236}">
              <a16:creationId xmlns:a16="http://schemas.microsoft.com/office/drawing/2014/main" id="{00000000-0008-0000-0600-0000E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05" name="Text Box 15">
          <a:extLst>
            <a:ext uri="{FF2B5EF4-FFF2-40B4-BE49-F238E27FC236}">
              <a16:creationId xmlns:a16="http://schemas.microsoft.com/office/drawing/2014/main" id="{00000000-0008-0000-0600-0000E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06" name="Text Box 4">
          <a:extLst>
            <a:ext uri="{FF2B5EF4-FFF2-40B4-BE49-F238E27FC236}">
              <a16:creationId xmlns:a16="http://schemas.microsoft.com/office/drawing/2014/main" id="{00000000-0008-0000-0600-0000E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07" name="Text Box 5">
          <a:extLst>
            <a:ext uri="{FF2B5EF4-FFF2-40B4-BE49-F238E27FC236}">
              <a16:creationId xmlns:a16="http://schemas.microsoft.com/office/drawing/2014/main" id="{00000000-0008-0000-0600-0000E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08" name="Text Box 14">
          <a:extLst>
            <a:ext uri="{FF2B5EF4-FFF2-40B4-BE49-F238E27FC236}">
              <a16:creationId xmlns:a16="http://schemas.microsoft.com/office/drawing/2014/main" id="{00000000-0008-0000-0600-0000E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09" name="Text Box 15">
          <a:extLst>
            <a:ext uri="{FF2B5EF4-FFF2-40B4-BE49-F238E27FC236}">
              <a16:creationId xmlns:a16="http://schemas.microsoft.com/office/drawing/2014/main" id="{00000000-0008-0000-0600-0000E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10" name="Text Box 4">
          <a:extLst>
            <a:ext uri="{FF2B5EF4-FFF2-40B4-BE49-F238E27FC236}">
              <a16:creationId xmlns:a16="http://schemas.microsoft.com/office/drawing/2014/main" id="{00000000-0008-0000-0600-0000E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11" name="Text Box 5">
          <a:extLst>
            <a:ext uri="{FF2B5EF4-FFF2-40B4-BE49-F238E27FC236}">
              <a16:creationId xmlns:a16="http://schemas.microsoft.com/office/drawing/2014/main" id="{00000000-0008-0000-0600-0000E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12" name="Text Box 14">
          <a:extLst>
            <a:ext uri="{FF2B5EF4-FFF2-40B4-BE49-F238E27FC236}">
              <a16:creationId xmlns:a16="http://schemas.microsoft.com/office/drawing/2014/main" id="{00000000-0008-0000-0600-0000E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13" name="Text Box 15">
          <a:extLst>
            <a:ext uri="{FF2B5EF4-FFF2-40B4-BE49-F238E27FC236}">
              <a16:creationId xmlns:a16="http://schemas.microsoft.com/office/drawing/2014/main" id="{00000000-0008-0000-0600-0000E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14" name="Text Box 4">
          <a:extLst>
            <a:ext uri="{FF2B5EF4-FFF2-40B4-BE49-F238E27FC236}">
              <a16:creationId xmlns:a16="http://schemas.microsoft.com/office/drawing/2014/main" id="{00000000-0008-0000-0600-0000E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15" name="Text Box 5">
          <a:extLst>
            <a:ext uri="{FF2B5EF4-FFF2-40B4-BE49-F238E27FC236}">
              <a16:creationId xmlns:a16="http://schemas.microsoft.com/office/drawing/2014/main" id="{00000000-0008-0000-0600-0000E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16" name="Text Box 14">
          <a:extLst>
            <a:ext uri="{FF2B5EF4-FFF2-40B4-BE49-F238E27FC236}">
              <a16:creationId xmlns:a16="http://schemas.microsoft.com/office/drawing/2014/main" id="{00000000-0008-0000-0600-0000E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17" name="Text Box 15">
          <a:extLst>
            <a:ext uri="{FF2B5EF4-FFF2-40B4-BE49-F238E27FC236}">
              <a16:creationId xmlns:a16="http://schemas.microsoft.com/office/drawing/2014/main" id="{00000000-0008-0000-0600-0000E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18" name="Text Box 4">
          <a:extLst>
            <a:ext uri="{FF2B5EF4-FFF2-40B4-BE49-F238E27FC236}">
              <a16:creationId xmlns:a16="http://schemas.microsoft.com/office/drawing/2014/main" id="{00000000-0008-0000-0600-0000E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19" name="Text Box 5">
          <a:extLst>
            <a:ext uri="{FF2B5EF4-FFF2-40B4-BE49-F238E27FC236}">
              <a16:creationId xmlns:a16="http://schemas.microsoft.com/office/drawing/2014/main" id="{00000000-0008-0000-0600-0000E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20" name="Text Box 14">
          <a:extLst>
            <a:ext uri="{FF2B5EF4-FFF2-40B4-BE49-F238E27FC236}">
              <a16:creationId xmlns:a16="http://schemas.microsoft.com/office/drawing/2014/main" id="{00000000-0008-0000-0600-0000F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21" name="Text Box 15">
          <a:extLst>
            <a:ext uri="{FF2B5EF4-FFF2-40B4-BE49-F238E27FC236}">
              <a16:creationId xmlns:a16="http://schemas.microsoft.com/office/drawing/2014/main" id="{00000000-0008-0000-0600-0000F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22" name="Text Box 4">
          <a:extLst>
            <a:ext uri="{FF2B5EF4-FFF2-40B4-BE49-F238E27FC236}">
              <a16:creationId xmlns:a16="http://schemas.microsoft.com/office/drawing/2014/main" id="{00000000-0008-0000-0600-0000F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23" name="Text Box 5">
          <a:extLst>
            <a:ext uri="{FF2B5EF4-FFF2-40B4-BE49-F238E27FC236}">
              <a16:creationId xmlns:a16="http://schemas.microsoft.com/office/drawing/2014/main" id="{00000000-0008-0000-0600-0000F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24" name="Text Box 14">
          <a:extLst>
            <a:ext uri="{FF2B5EF4-FFF2-40B4-BE49-F238E27FC236}">
              <a16:creationId xmlns:a16="http://schemas.microsoft.com/office/drawing/2014/main" id="{00000000-0008-0000-0600-0000F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25" name="Text Box 15">
          <a:extLst>
            <a:ext uri="{FF2B5EF4-FFF2-40B4-BE49-F238E27FC236}">
              <a16:creationId xmlns:a16="http://schemas.microsoft.com/office/drawing/2014/main" id="{00000000-0008-0000-0600-0000F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26" name="Text Box 4">
          <a:extLst>
            <a:ext uri="{FF2B5EF4-FFF2-40B4-BE49-F238E27FC236}">
              <a16:creationId xmlns:a16="http://schemas.microsoft.com/office/drawing/2014/main" id="{00000000-0008-0000-0600-0000F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27" name="Text Box 5">
          <a:extLst>
            <a:ext uri="{FF2B5EF4-FFF2-40B4-BE49-F238E27FC236}">
              <a16:creationId xmlns:a16="http://schemas.microsoft.com/office/drawing/2014/main" id="{00000000-0008-0000-0600-0000F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28" name="Text Box 14">
          <a:extLst>
            <a:ext uri="{FF2B5EF4-FFF2-40B4-BE49-F238E27FC236}">
              <a16:creationId xmlns:a16="http://schemas.microsoft.com/office/drawing/2014/main" id="{00000000-0008-0000-0600-0000F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29" name="Text Box 15">
          <a:extLst>
            <a:ext uri="{FF2B5EF4-FFF2-40B4-BE49-F238E27FC236}">
              <a16:creationId xmlns:a16="http://schemas.microsoft.com/office/drawing/2014/main" id="{00000000-0008-0000-0600-0000F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30" name="Text Box 4">
          <a:extLst>
            <a:ext uri="{FF2B5EF4-FFF2-40B4-BE49-F238E27FC236}">
              <a16:creationId xmlns:a16="http://schemas.microsoft.com/office/drawing/2014/main" id="{00000000-0008-0000-0600-0000F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31" name="Text Box 5">
          <a:extLst>
            <a:ext uri="{FF2B5EF4-FFF2-40B4-BE49-F238E27FC236}">
              <a16:creationId xmlns:a16="http://schemas.microsoft.com/office/drawing/2014/main" id="{00000000-0008-0000-0600-0000F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32" name="Text Box 14">
          <a:extLst>
            <a:ext uri="{FF2B5EF4-FFF2-40B4-BE49-F238E27FC236}">
              <a16:creationId xmlns:a16="http://schemas.microsoft.com/office/drawing/2014/main" id="{00000000-0008-0000-0600-0000F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33" name="Text Box 15">
          <a:extLst>
            <a:ext uri="{FF2B5EF4-FFF2-40B4-BE49-F238E27FC236}">
              <a16:creationId xmlns:a16="http://schemas.microsoft.com/office/drawing/2014/main" id="{00000000-0008-0000-0600-0000F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34" name="Text Box 4">
          <a:extLst>
            <a:ext uri="{FF2B5EF4-FFF2-40B4-BE49-F238E27FC236}">
              <a16:creationId xmlns:a16="http://schemas.microsoft.com/office/drawing/2014/main" id="{00000000-0008-0000-0600-0000F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35" name="Text Box 5">
          <a:extLst>
            <a:ext uri="{FF2B5EF4-FFF2-40B4-BE49-F238E27FC236}">
              <a16:creationId xmlns:a16="http://schemas.microsoft.com/office/drawing/2014/main" id="{00000000-0008-0000-0600-0000F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36" name="Text Box 14">
          <a:extLst>
            <a:ext uri="{FF2B5EF4-FFF2-40B4-BE49-F238E27FC236}">
              <a16:creationId xmlns:a16="http://schemas.microsoft.com/office/drawing/2014/main" id="{00000000-0008-0000-0600-00000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37" name="Text Box 15">
          <a:extLst>
            <a:ext uri="{FF2B5EF4-FFF2-40B4-BE49-F238E27FC236}">
              <a16:creationId xmlns:a16="http://schemas.microsoft.com/office/drawing/2014/main" id="{00000000-0008-0000-0600-00000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38" name="Text Box 4">
          <a:extLst>
            <a:ext uri="{FF2B5EF4-FFF2-40B4-BE49-F238E27FC236}">
              <a16:creationId xmlns:a16="http://schemas.microsoft.com/office/drawing/2014/main" id="{00000000-0008-0000-0600-00000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39" name="Text Box 5">
          <a:extLst>
            <a:ext uri="{FF2B5EF4-FFF2-40B4-BE49-F238E27FC236}">
              <a16:creationId xmlns:a16="http://schemas.microsoft.com/office/drawing/2014/main" id="{00000000-0008-0000-0600-00000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40" name="Text Box 14">
          <a:extLst>
            <a:ext uri="{FF2B5EF4-FFF2-40B4-BE49-F238E27FC236}">
              <a16:creationId xmlns:a16="http://schemas.microsoft.com/office/drawing/2014/main" id="{00000000-0008-0000-0600-00000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41" name="Text Box 15">
          <a:extLst>
            <a:ext uri="{FF2B5EF4-FFF2-40B4-BE49-F238E27FC236}">
              <a16:creationId xmlns:a16="http://schemas.microsoft.com/office/drawing/2014/main" id="{00000000-0008-0000-0600-00000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42" name="Text Box 4">
          <a:extLst>
            <a:ext uri="{FF2B5EF4-FFF2-40B4-BE49-F238E27FC236}">
              <a16:creationId xmlns:a16="http://schemas.microsoft.com/office/drawing/2014/main" id="{00000000-0008-0000-0600-00000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43" name="Text Box 5">
          <a:extLst>
            <a:ext uri="{FF2B5EF4-FFF2-40B4-BE49-F238E27FC236}">
              <a16:creationId xmlns:a16="http://schemas.microsoft.com/office/drawing/2014/main" id="{00000000-0008-0000-0600-00000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44" name="Text Box 14">
          <a:extLst>
            <a:ext uri="{FF2B5EF4-FFF2-40B4-BE49-F238E27FC236}">
              <a16:creationId xmlns:a16="http://schemas.microsoft.com/office/drawing/2014/main" id="{00000000-0008-0000-0600-00000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45" name="Text Box 15">
          <a:extLst>
            <a:ext uri="{FF2B5EF4-FFF2-40B4-BE49-F238E27FC236}">
              <a16:creationId xmlns:a16="http://schemas.microsoft.com/office/drawing/2014/main" id="{00000000-0008-0000-0600-00000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46" name="Text Box 4">
          <a:extLst>
            <a:ext uri="{FF2B5EF4-FFF2-40B4-BE49-F238E27FC236}">
              <a16:creationId xmlns:a16="http://schemas.microsoft.com/office/drawing/2014/main" id="{00000000-0008-0000-0600-00000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47" name="Text Box 5">
          <a:extLst>
            <a:ext uri="{FF2B5EF4-FFF2-40B4-BE49-F238E27FC236}">
              <a16:creationId xmlns:a16="http://schemas.microsoft.com/office/drawing/2014/main" id="{00000000-0008-0000-0600-00000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48" name="Text Box 14">
          <a:extLst>
            <a:ext uri="{FF2B5EF4-FFF2-40B4-BE49-F238E27FC236}">
              <a16:creationId xmlns:a16="http://schemas.microsoft.com/office/drawing/2014/main" id="{00000000-0008-0000-0600-00000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49" name="Text Box 15">
          <a:extLst>
            <a:ext uri="{FF2B5EF4-FFF2-40B4-BE49-F238E27FC236}">
              <a16:creationId xmlns:a16="http://schemas.microsoft.com/office/drawing/2014/main" id="{00000000-0008-0000-0600-00000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50" name="Text Box 4">
          <a:extLst>
            <a:ext uri="{FF2B5EF4-FFF2-40B4-BE49-F238E27FC236}">
              <a16:creationId xmlns:a16="http://schemas.microsoft.com/office/drawing/2014/main" id="{00000000-0008-0000-0600-00000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51" name="Text Box 5">
          <a:extLst>
            <a:ext uri="{FF2B5EF4-FFF2-40B4-BE49-F238E27FC236}">
              <a16:creationId xmlns:a16="http://schemas.microsoft.com/office/drawing/2014/main" id="{00000000-0008-0000-0600-00000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52" name="Text Box 14">
          <a:extLst>
            <a:ext uri="{FF2B5EF4-FFF2-40B4-BE49-F238E27FC236}">
              <a16:creationId xmlns:a16="http://schemas.microsoft.com/office/drawing/2014/main" id="{00000000-0008-0000-0600-00001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53" name="Text Box 15">
          <a:extLst>
            <a:ext uri="{FF2B5EF4-FFF2-40B4-BE49-F238E27FC236}">
              <a16:creationId xmlns:a16="http://schemas.microsoft.com/office/drawing/2014/main" id="{00000000-0008-0000-0600-00001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54" name="Text Box 4">
          <a:extLst>
            <a:ext uri="{FF2B5EF4-FFF2-40B4-BE49-F238E27FC236}">
              <a16:creationId xmlns:a16="http://schemas.microsoft.com/office/drawing/2014/main" id="{00000000-0008-0000-0600-00001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55" name="Text Box 5">
          <a:extLst>
            <a:ext uri="{FF2B5EF4-FFF2-40B4-BE49-F238E27FC236}">
              <a16:creationId xmlns:a16="http://schemas.microsoft.com/office/drawing/2014/main" id="{00000000-0008-0000-0600-00001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56" name="Text Box 14">
          <a:extLst>
            <a:ext uri="{FF2B5EF4-FFF2-40B4-BE49-F238E27FC236}">
              <a16:creationId xmlns:a16="http://schemas.microsoft.com/office/drawing/2014/main" id="{00000000-0008-0000-0600-00001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57" name="Text Box 15">
          <a:extLst>
            <a:ext uri="{FF2B5EF4-FFF2-40B4-BE49-F238E27FC236}">
              <a16:creationId xmlns:a16="http://schemas.microsoft.com/office/drawing/2014/main" id="{00000000-0008-0000-0600-00001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58" name="Text Box 4">
          <a:extLst>
            <a:ext uri="{FF2B5EF4-FFF2-40B4-BE49-F238E27FC236}">
              <a16:creationId xmlns:a16="http://schemas.microsoft.com/office/drawing/2014/main" id="{00000000-0008-0000-0600-00001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59" name="Text Box 5">
          <a:extLst>
            <a:ext uri="{FF2B5EF4-FFF2-40B4-BE49-F238E27FC236}">
              <a16:creationId xmlns:a16="http://schemas.microsoft.com/office/drawing/2014/main" id="{00000000-0008-0000-0600-00001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60" name="Text Box 14">
          <a:extLst>
            <a:ext uri="{FF2B5EF4-FFF2-40B4-BE49-F238E27FC236}">
              <a16:creationId xmlns:a16="http://schemas.microsoft.com/office/drawing/2014/main" id="{00000000-0008-0000-0600-00001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61" name="Text Box 15">
          <a:extLst>
            <a:ext uri="{FF2B5EF4-FFF2-40B4-BE49-F238E27FC236}">
              <a16:creationId xmlns:a16="http://schemas.microsoft.com/office/drawing/2014/main" id="{00000000-0008-0000-0600-00001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62" name="Text Box 4">
          <a:extLst>
            <a:ext uri="{FF2B5EF4-FFF2-40B4-BE49-F238E27FC236}">
              <a16:creationId xmlns:a16="http://schemas.microsoft.com/office/drawing/2014/main" id="{00000000-0008-0000-0600-00001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63" name="Text Box 5">
          <a:extLst>
            <a:ext uri="{FF2B5EF4-FFF2-40B4-BE49-F238E27FC236}">
              <a16:creationId xmlns:a16="http://schemas.microsoft.com/office/drawing/2014/main" id="{00000000-0008-0000-0600-00001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64" name="Text Box 14">
          <a:extLst>
            <a:ext uri="{FF2B5EF4-FFF2-40B4-BE49-F238E27FC236}">
              <a16:creationId xmlns:a16="http://schemas.microsoft.com/office/drawing/2014/main" id="{00000000-0008-0000-0600-00001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65" name="Text Box 15">
          <a:extLst>
            <a:ext uri="{FF2B5EF4-FFF2-40B4-BE49-F238E27FC236}">
              <a16:creationId xmlns:a16="http://schemas.microsoft.com/office/drawing/2014/main" id="{00000000-0008-0000-0600-00001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66" name="Text Box 4">
          <a:extLst>
            <a:ext uri="{FF2B5EF4-FFF2-40B4-BE49-F238E27FC236}">
              <a16:creationId xmlns:a16="http://schemas.microsoft.com/office/drawing/2014/main" id="{00000000-0008-0000-0600-00001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67" name="Text Box 5">
          <a:extLst>
            <a:ext uri="{FF2B5EF4-FFF2-40B4-BE49-F238E27FC236}">
              <a16:creationId xmlns:a16="http://schemas.microsoft.com/office/drawing/2014/main" id="{00000000-0008-0000-0600-00001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68" name="Text Box 14">
          <a:extLst>
            <a:ext uri="{FF2B5EF4-FFF2-40B4-BE49-F238E27FC236}">
              <a16:creationId xmlns:a16="http://schemas.microsoft.com/office/drawing/2014/main" id="{00000000-0008-0000-0600-00002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69" name="Text Box 15">
          <a:extLst>
            <a:ext uri="{FF2B5EF4-FFF2-40B4-BE49-F238E27FC236}">
              <a16:creationId xmlns:a16="http://schemas.microsoft.com/office/drawing/2014/main" id="{00000000-0008-0000-0600-00002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70" name="Text Box 4">
          <a:extLst>
            <a:ext uri="{FF2B5EF4-FFF2-40B4-BE49-F238E27FC236}">
              <a16:creationId xmlns:a16="http://schemas.microsoft.com/office/drawing/2014/main" id="{00000000-0008-0000-0600-00002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71" name="Text Box 5">
          <a:extLst>
            <a:ext uri="{FF2B5EF4-FFF2-40B4-BE49-F238E27FC236}">
              <a16:creationId xmlns:a16="http://schemas.microsoft.com/office/drawing/2014/main" id="{00000000-0008-0000-0600-00002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72" name="Text Box 14">
          <a:extLst>
            <a:ext uri="{FF2B5EF4-FFF2-40B4-BE49-F238E27FC236}">
              <a16:creationId xmlns:a16="http://schemas.microsoft.com/office/drawing/2014/main" id="{00000000-0008-0000-0600-00002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73" name="Text Box 15">
          <a:extLst>
            <a:ext uri="{FF2B5EF4-FFF2-40B4-BE49-F238E27FC236}">
              <a16:creationId xmlns:a16="http://schemas.microsoft.com/office/drawing/2014/main" id="{00000000-0008-0000-0600-00002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74" name="Text Box 4">
          <a:extLst>
            <a:ext uri="{FF2B5EF4-FFF2-40B4-BE49-F238E27FC236}">
              <a16:creationId xmlns:a16="http://schemas.microsoft.com/office/drawing/2014/main" id="{00000000-0008-0000-0600-00002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75" name="Text Box 5">
          <a:extLst>
            <a:ext uri="{FF2B5EF4-FFF2-40B4-BE49-F238E27FC236}">
              <a16:creationId xmlns:a16="http://schemas.microsoft.com/office/drawing/2014/main" id="{00000000-0008-0000-0600-00002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76" name="Text Box 14">
          <a:extLst>
            <a:ext uri="{FF2B5EF4-FFF2-40B4-BE49-F238E27FC236}">
              <a16:creationId xmlns:a16="http://schemas.microsoft.com/office/drawing/2014/main" id="{00000000-0008-0000-0600-00002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77" name="Text Box 15">
          <a:extLst>
            <a:ext uri="{FF2B5EF4-FFF2-40B4-BE49-F238E27FC236}">
              <a16:creationId xmlns:a16="http://schemas.microsoft.com/office/drawing/2014/main" id="{00000000-0008-0000-0600-00002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78" name="Text Box 4">
          <a:extLst>
            <a:ext uri="{FF2B5EF4-FFF2-40B4-BE49-F238E27FC236}">
              <a16:creationId xmlns:a16="http://schemas.microsoft.com/office/drawing/2014/main" id="{00000000-0008-0000-0600-00002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79" name="Text Box 5">
          <a:extLst>
            <a:ext uri="{FF2B5EF4-FFF2-40B4-BE49-F238E27FC236}">
              <a16:creationId xmlns:a16="http://schemas.microsoft.com/office/drawing/2014/main" id="{00000000-0008-0000-0600-00002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80" name="Text Box 14">
          <a:extLst>
            <a:ext uri="{FF2B5EF4-FFF2-40B4-BE49-F238E27FC236}">
              <a16:creationId xmlns:a16="http://schemas.microsoft.com/office/drawing/2014/main" id="{00000000-0008-0000-0600-00002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81" name="Text Box 15">
          <a:extLst>
            <a:ext uri="{FF2B5EF4-FFF2-40B4-BE49-F238E27FC236}">
              <a16:creationId xmlns:a16="http://schemas.microsoft.com/office/drawing/2014/main" id="{00000000-0008-0000-0600-00002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82" name="Text Box 4">
          <a:extLst>
            <a:ext uri="{FF2B5EF4-FFF2-40B4-BE49-F238E27FC236}">
              <a16:creationId xmlns:a16="http://schemas.microsoft.com/office/drawing/2014/main" id="{00000000-0008-0000-0600-00002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83" name="Text Box 5">
          <a:extLst>
            <a:ext uri="{FF2B5EF4-FFF2-40B4-BE49-F238E27FC236}">
              <a16:creationId xmlns:a16="http://schemas.microsoft.com/office/drawing/2014/main" id="{00000000-0008-0000-0600-00002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84" name="Text Box 14">
          <a:extLst>
            <a:ext uri="{FF2B5EF4-FFF2-40B4-BE49-F238E27FC236}">
              <a16:creationId xmlns:a16="http://schemas.microsoft.com/office/drawing/2014/main" id="{00000000-0008-0000-0600-00003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85" name="Text Box 15">
          <a:extLst>
            <a:ext uri="{FF2B5EF4-FFF2-40B4-BE49-F238E27FC236}">
              <a16:creationId xmlns:a16="http://schemas.microsoft.com/office/drawing/2014/main" id="{00000000-0008-0000-0600-00003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86" name="Text Box 4">
          <a:extLst>
            <a:ext uri="{FF2B5EF4-FFF2-40B4-BE49-F238E27FC236}">
              <a16:creationId xmlns:a16="http://schemas.microsoft.com/office/drawing/2014/main" id="{00000000-0008-0000-0600-00003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87" name="Text Box 5">
          <a:extLst>
            <a:ext uri="{FF2B5EF4-FFF2-40B4-BE49-F238E27FC236}">
              <a16:creationId xmlns:a16="http://schemas.microsoft.com/office/drawing/2014/main" id="{00000000-0008-0000-0600-00003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88" name="Text Box 14">
          <a:extLst>
            <a:ext uri="{FF2B5EF4-FFF2-40B4-BE49-F238E27FC236}">
              <a16:creationId xmlns:a16="http://schemas.microsoft.com/office/drawing/2014/main" id="{00000000-0008-0000-0600-00003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89" name="Text Box 15">
          <a:extLst>
            <a:ext uri="{FF2B5EF4-FFF2-40B4-BE49-F238E27FC236}">
              <a16:creationId xmlns:a16="http://schemas.microsoft.com/office/drawing/2014/main" id="{00000000-0008-0000-0600-00003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90" name="Text Box 4">
          <a:extLst>
            <a:ext uri="{FF2B5EF4-FFF2-40B4-BE49-F238E27FC236}">
              <a16:creationId xmlns:a16="http://schemas.microsoft.com/office/drawing/2014/main" id="{00000000-0008-0000-0600-00003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91" name="Text Box 5">
          <a:extLst>
            <a:ext uri="{FF2B5EF4-FFF2-40B4-BE49-F238E27FC236}">
              <a16:creationId xmlns:a16="http://schemas.microsoft.com/office/drawing/2014/main" id="{00000000-0008-0000-0600-00003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92" name="Text Box 14">
          <a:extLst>
            <a:ext uri="{FF2B5EF4-FFF2-40B4-BE49-F238E27FC236}">
              <a16:creationId xmlns:a16="http://schemas.microsoft.com/office/drawing/2014/main" id="{00000000-0008-0000-0600-00003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93" name="Text Box 15">
          <a:extLst>
            <a:ext uri="{FF2B5EF4-FFF2-40B4-BE49-F238E27FC236}">
              <a16:creationId xmlns:a16="http://schemas.microsoft.com/office/drawing/2014/main" id="{00000000-0008-0000-0600-00003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94" name="Text Box 4">
          <a:extLst>
            <a:ext uri="{FF2B5EF4-FFF2-40B4-BE49-F238E27FC236}">
              <a16:creationId xmlns:a16="http://schemas.microsoft.com/office/drawing/2014/main" id="{00000000-0008-0000-0600-00003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95" name="Text Box 5">
          <a:extLst>
            <a:ext uri="{FF2B5EF4-FFF2-40B4-BE49-F238E27FC236}">
              <a16:creationId xmlns:a16="http://schemas.microsoft.com/office/drawing/2014/main" id="{00000000-0008-0000-0600-00003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96" name="Text Box 14">
          <a:extLst>
            <a:ext uri="{FF2B5EF4-FFF2-40B4-BE49-F238E27FC236}">
              <a16:creationId xmlns:a16="http://schemas.microsoft.com/office/drawing/2014/main" id="{00000000-0008-0000-0600-00003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97" name="Text Box 15">
          <a:extLst>
            <a:ext uri="{FF2B5EF4-FFF2-40B4-BE49-F238E27FC236}">
              <a16:creationId xmlns:a16="http://schemas.microsoft.com/office/drawing/2014/main" id="{00000000-0008-0000-0600-00003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98" name="Text Box 4">
          <a:extLst>
            <a:ext uri="{FF2B5EF4-FFF2-40B4-BE49-F238E27FC236}">
              <a16:creationId xmlns:a16="http://schemas.microsoft.com/office/drawing/2014/main" id="{00000000-0008-0000-0600-00003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99" name="Text Box 5">
          <a:extLst>
            <a:ext uri="{FF2B5EF4-FFF2-40B4-BE49-F238E27FC236}">
              <a16:creationId xmlns:a16="http://schemas.microsoft.com/office/drawing/2014/main" id="{00000000-0008-0000-0600-00003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00" name="Text Box 14">
          <a:extLst>
            <a:ext uri="{FF2B5EF4-FFF2-40B4-BE49-F238E27FC236}">
              <a16:creationId xmlns:a16="http://schemas.microsoft.com/office/drawing/2014/main" id="{00000000-0008-0000-0600-00004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01" name="Text Box 15">
          <a:extLst>
            <a:ext uri="{FF2B5EF4-FFF2-40B4-BE49-F238E27FC236}">
              <a16:creationId xmlns:a16="http://schemas.microsoft.com/office/drawing/2014/main" id="{00000000-0008-0000-0600-00004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02" name="Text Box 4">
          <a:extLst>
            <a:ext uri="{FF2B5EF4-FFF2-40B4-BE49-F238E27FC236}">
              <a16:creationId xmlns:a16="http://schemas.microsoft.com/office/drawing/2014/main" id="{00000000-0008-0000-0600-00004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03" name="Text Box 5">
          <a:extLst>
            <a:ext uri="{FF2B5EF4-FFF2-40B4-BE49-F238E27FC236}">
              <a16:creationId xmlns:a16="http://schemas.microsoft.com/office/drawing/2014/main" id="{00000000-0008-0000-0600-00004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04" name="Text Box 14">
          <a:extLst>
            <a:ext uri="{FF2B5EF4-FFF2-40B4-BE49-F238E27FC236}">
              <a16:creationId xmlns:a16="http://schemas.microsoft.com/office/drawing/2014/main" id="{00000000-0008-0000-0600-00004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05" name="Text Box 15">
          <a:extLst>
            <a:ext uri="{FF2B5EF4-FFF2-40B4-BE49-F238E27FC236}">
              <a16:creationId xmlns:a16="http://schemas.microsoft.com/office/drawing/2014/main" id="{00000000-0008-0000-0600-00004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06" name="Text Box 4">
          <a:extLst>
            <a:ext uri="{FF2B5EF4-FFF2-40B4-BE49-F238E27FC236}">
              <a16:creationId xmlns:a16="http://schemas.microsoft.com/office/drawing/2014/main" id="{00000000-0008-0000-0600-00004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07" name="Text Box 5">
          <a:extLst>
            <a:ext uri="{FF2B5EF4-FFF2-40B4-BE49-F238E27FC236}">
              <a16:creationId xmlns:a16="http://schemas.microsoft.com/office/drawing/2014/main" id="{00000000-0008-0000-0600-00004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08" name="Text Box 14">
          <a:extLst>
            <a:ext uri="{FF2B5EF4-FFF2-40B4-BE49-F238E27FC236}">
              <a16:creationId xmlns:a16="http://schemas.microsoft.com/office/drawing/2014/main" id="{00000000-0008-0000-0600-00004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09" name="Text Box 15">
          <a:extLst>
            <a:ext uri="{FF2B5EF4-FFF2-40B4-BE49-F238E27FC236}">
              <a16:creationId xmlns:a16="http://schemas.microsoft.com/office/drawing/2014/main" id="{00000000-0008-0000-0600-00004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10" name="Text Box 4">
          <a:extLst>
            <a:ext uri="{FF2B5EF4-FFF2-40B4-BE49-F238E27FC236}">
              <a16:creationId xmlns:a16="http://schemas.microsoft.com/office/drawing/2014/main" id="{00000000-0008-0000-0600-00004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11" name="Text Box 5">
          <a:extLst>
            <a:ext uri="{FF2B5EF4-FFF2-40B4-BE49-F238E27FC236}">
              <a16:creationId xmlns:a16="http://schemas.microsoft.com/office/drawing/2014/main" id="{00000000-0008-0000-0600-00004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12" name="Text Box 14">
          <a:extLst>
            <a:ext uri="{FF2B5EF4-FFF2-40B4-BE49-F238E27FC236}">
              <a16:creationId xmlns:a16="http://schemas.microsoft.com/office/drawing/2014/main" id="{00000000-0008-0000-0600-00004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13" name="Text Box 15">
          <a:extLst>
            <a:ext uri="{FF2B5EF4-FFF2-40B4-BE49-F238E27FC236}">
              <a16:creationId xmlns:a16="http://schemas.microsoft.com/office/drawing/2014/main" id="{00000000-0008-0000-0600-00004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14" name="Text Box 4">
          <a:extLst>
            <a:ext uri="{FF2B5EF4-FFF2-40B4-BE49-F238E27FC236}">
              <a16:creationId xmlns:a16="http://schemas.microsoft.com/office/drawing/2014/main" id="{00000000-0008-0000-0600-00004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15" name="Text Box 5">
          <a:extLst>
            <a:ext uri="{FF2B5EF4-FFF2-40B4-BE49-F238E27FC236}">
              <a16:creationId xmlns:a16="http://schemas.microsoft.com/office/drawing/2014/main" id="{00000000-0008-0000-0600-00004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16" name="Text Box 14">
          <a:extLst>
            <a:ext uri="{FF2B5EF4-FFF2-40B4-BE49-F238E27FC236}">
              <a16:creationId xmlns:a16="http://schemas.microsoft.com/office/drawing/2014/main" id="{00000000-0008-0000-0600-00005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17" name="Text Box 15">
          <a:extLst>
            <a:ext uri="{FF2B5EF4-FFF2-40B4-BE49-F238E27FC236}">
              <a16:creationId xmlns:a16="http://schemas.microsoft.com/office/drawing/2014/main" id="{00000000-0008-0000-0600-00005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18" name="Text Box 4">
          <a:extLst>
            <a:ext uri="{FF2B5EF4-FFF2-40B4-BE49-F238E27FC236}">
              <a16:creationId xmlns:a16="http://schemas.microsoft.com/office/drawing/2014/main" id="{00000000-0008-0000-0600-00005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19" name="Text Box 5">
          <a:extLst>
            <a:ext uri="{FF2B5EF4-FFF2-40B4-BE49-F238E27FC236}">
              <a16:creationId xmlns:a16="http://schemas.microsoft.com/office/drawing/2014/main" id="{00000000-0008-0000-0600-00005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20" name="Text Box 14">
          <a:extLst>
            <a:ext uri="{FF2B5EF4-FFF2-40B4-BE49-F238E27FC236}">
              <a16:creationId xmlns:a16="http://schemas.microsoft.com/office/drawing/2014/main" id="{00000000-0008-0000-0600-00005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21" name="Text Box 15">
          <a:extLst>
            <a:ext uri="{FF2B5EF4-FFF2-40B4-BE49-F238E27FC236}">
              <a16:creationId xmlns:a16="http://schemas.microsoft.com/office/drawing/2014/main" id="{00000000-0008-0000-0600-00005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22" name="Text Box 4">
          <a:extLst>
            <a:ext uri="{FF2B5EF4-FFF2-40B4-BE49-F238E27FC236}">
              <a16:creationId xmlns:a16="http://schemas.microsoft.com/office/drawing/2014/main" id="{00000000-0008-0000-0600-00005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23" name="Text Box 5">
          <a:extLst>
            <a:ext uri="{FF2B5EF4-FFF2-40B4-BE49-F238E27FC236}">
              <a16:creationId xmlns:a16="http://schemas.microsoft.com/office/drawing/2014/main" id="{00000000-0008-0000-0600-00005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24" name="Text Box 14">
          <a:extLst>
            <a:ext uri="{FF2B5EF4-FFF2-40B4-BE49-F238E27FC236}">
              <a16:creationId xmlns:a16="http://schemas.microsoft.com/office/drawing/2014/main" id="{00000000-0008-0000-0600-00005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25" name="Text Box 15">
          <a:extLst>
            <a:ext uri="{FF2B5EF4-FFF2-40B4-BE49-F238E27FC236}">
              <a16:creationId xmlns:a16="http://schemas.microsoft.com/office/drawing/2014/main" id="{00000000-0008-0000-0600-00005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26" name="Text Box 4">
          <a:extLst>
            <a:ext uri="{FF2B5EF4-FFF2-40B4-BE49-F238E27FC236}">
              <a16:creationId xmlns:a16="http://schemas.microsoft.com/office/drawing/2014/main" id="{00000000-0008-0000-0600-00005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27" name="Text Box 5">
          <a:extLst>
            <a:ext uri="{FF2B5EF4-FFF2-40B4-BE49-F238E27FC236}">
              <a16:creationId xmlns:a16="http://schemas.microsoft.com/office/drawing/2014/main" id="{00000000-0008-0000-0600-00005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28" name="Text Box 14">
          <a:extLst>
            <a:ext uri="{FF2B5EF4-FFF2-40B4-BE49-F238E27FC236}">
              <a16:creationId xmlns:a16="http://schemas.microsoft.com/office/drawing/2014/main" id="{00000000-0008-0000-0600-00005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29" name="Text Box 15">
          <a:extLst>
            <a:ext uri="{FF2B5EF4-FFF2-40B4-BE49-F238E27FC236}">
              <a16:creationId xmlns:a16="http://schemas.microsoft.com/office/drawing/2014/main" id="{00000000-0008-0000-0600-00005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30" name="Text Box 4">
          <a:extLst>
            <a:ext uri="{FF2B5EF4-FFF2-40B4-BE49-F238E27FC236}">
              <a16:creationId xmlns:a16="http://schemas.microsoft.com/office/drawing/2014/main" id="{00000000-0008-0000-0600-00005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31" name="Text Box 5">
          <a:extLst>
            <a:ext uri="{FF2B5EF4-FFF2-40B4-BE49-F238E27FC236}">
              <a16:creationId xmlns:a16="http://schemas.microsoft.com/office/drawing/2014/main" id="{00000000-0008-0000-0600-00005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32" name="Text Box 14">
          <a:extLst>
            <a:ext uri="{FF2B5EF4-FFF2-40B4-BE49-F238E27FC236}">
              <a16:creationId xmlns:a16="http://schemas.microsoft.com/office/drawing/2014/main" id="{00000000-0008-0000-0600-00006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33" name="Text Box 15">
          <a:extLst>
            <a:ext uri="{FF2B5EF4-FFF2-40B4-BE49-F238E27FC236}">
              <a16:creationId xmlns:a16="http://schemas.microsoft.com/office/drawing/2014/main" id="{00000000-0008-0000-0600-00006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34" name="Text Box 4">
          <a:extLst>
            <a:ext uri="{FF2B5EF4-FFF2-40B4-BE49-F238E27FC236}">
              <a16:creationId xmlns:a16="http://schemas.microsoft.com/office/drawing/2014/main" id="{00000000-0008-0000-0600-00006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35" name="Text Box 5">
          <a:extLst>
            <a:ext uri="{FF2B5EF4-FFF2-40B4-BE49-F238E27FC236}">
              <a16:creationId xmlns:a16="http://schemas.microsoft.com/office/drawing/2014/main" id="{00000000-0008-0000-0600-00006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36" name="Text Box 14">
          <a:extLst>
            <a:ext uri="{FF2B5EF4-FFF2-40B4-BE49-F238E27FC236}">
              <a16:creationId xmlns:a16="http://schemas.microsoft.com/office/drawing/2014/main" id="{00000000-0008-0000-0600-00006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37" name="Text Box 15">
          <a:extLst>
            <a:ext uri="{FF2B5EF4-FFF2-40B4-BE49-F238E27FC236}">
              <a16:creationId xmlns:a16="http://schemas.microsoft.com/office/drawing/2014/main" id="{00000000-0008-0000-0600-00006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38" name="Text Box 4">
          <a:extLst>
            <a:ext uri="{FF2B5EF4-FFF2-40B4-BE49-F238E27FC236}">
              <a16:creationId xmlns:a16="http://schemas.microsoft.com/office/drawing/2014/main" id="{00000000-0008-0000-0600-00006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39" name="Text Box 5">
          <a:extLst>
            <a:ext uri="{FF2B5EF4-FFF2-40B4-BE49-F238E27FC236}">
              <a16:creationId xmlns:a16="http://schemas.microsoft.com/office/drawing/2014/main" id="{00000000-0008-0000-0600-00006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40" name="Text Box 14">
          <a:extLst>
            <a:ext uri="{FF2B5EF4-FFF2-40B4-BE49-F238E27FC236}">
              <a16:creationId xmlns:a16="http://schemas.microsoft.com/office/drawing/2014/main" id="{00000000-0008-0000-0600-00006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41" name="Text Box 15">
          <a:extLst>
            <a:ext uri="{FF2B5EF4-FFF2-40B4-BE49-F238E27FC236}">
              <a16:creationId xmlns:a16="http://schemas.microsoft.com/office/drawing/2014/main" id="{00000000-0008-0000-0600-00006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42" name="Text Box 4">
          <a:extLst>
            <a:ext uri="{FF2B5EF4-FFF2-40B4-BE49-F238E27FC236}">
              <a16:creationId xmlns:a16="http://schemas.microsoft.com/office/drawing/2014/main" id="{00000000-0008-0000-0600-00006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43" name="Text Box 5">
          <a:extLst>
            <a:ext uri="{FF2B5EF4-FFF2-40B4-BE49-F238E27FC236}">
              <a16:creationId xmlns:a16="http://schemas.microsoft.com/office/drawing/2014/main" id="{00000000-0008-0000-0600-00006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44" name="Text Box 14">
          <a:extLst>
            <a:ext uri="{FF2B5EF4-FFF2-40B4-BE49-F238E27FC236}">
              <a16:creationId xmlns:a16="http://schemas.microsoft.com/office/drawing/2014/main" id="{00000000-0008-0000-0600-00006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45" name="Text Box 15">
          <a:extLst>
            <a:ext uri="{FF2B5EF4-FFF2-40B4-BE49-F238E27FC236}">
              <a16:creationId xmlns:a16="http://schemas.microsoft.com/office/drawing/2014/main" id="{00000000-0008-0000-0600-00006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46" name="Text Box 4">
          <a:extLst>
            <a:ext uri="{FF2B5EF4-FFF2-40B4-BE49-F238E27FC236}">
              <a16:creationId xmlns:a16="http://schemas.microsoft.com/office/drawing/2014/main" id="{00000000-0008-0000-0600-00006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47" name="Text Box 5">
          <a:extLst>
            <a:ext uri="{FF2B5EF4-FFF2-40B4-BE49-F238E27FC236}">
              <a16:creationId xmlns:a16="http://schemas.microsoft.com/office/drawing/2014/main" id="{00000000-0008-0000-0600-00006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48" name="Text Box 14">
          <a:extLst>
            <a:ext uri="{FF2B5EF4-FFF2-40B4-BE49-F238E27FC236}">
              <a16:creationId xmlns:a16="http://schemas.microsoft.com/office/drawing/2014/main" id="{00000000-0008-0000-0600-00007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49" name="Text Box 15">
          <a:extLst>
            <a:ext uri="{FF2B5EF4-FFF2-40B4-BE49-F238E27FC236}">
              <a16:creationId xmlns:a16="http://schemas.microsoft.com/office/drawing/2014/main" id="{00000000-0008-0000-0600-00007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50" name="Text Box 4">
          <a:extLst>
            <a:ext uri="{FF2B5EF4-FFF2-40B4-BE49-F238E27FC236}">
              <a16:creationId xmlns:a16="http://schemas.microsoft.com/office/drawing/2014/main" id="{00000000-0008-0000-0600-00007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51" name="Text Box 5">
          <a:extLst>
            <a:ext uri="{FF2B5EF4-FFF2-40B4-BE49-F238E27FC236}">
              <a16:creationId xmlns:a16="http://schemas.microsoft.com/office/drawing/2014/main" id="{00000000-0008-0000-0600-00007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52" name="Text Box 14">
          <a:extLst>
            <a:ext uri="{FF2B5EF4-FFF2-40B4-BE49-F238E27FC236}">
              <a16:creationId xmlns:a16="http://schemas.microsoft.com/office/drawing/2014/main" id="{00000000-0008-0000-0600-00007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53" name="Text Box 15">
          <a:extLst>
            <a:ext uri="{FF2B5EF4-FFF2-40B4-BE49-F238E27FC236}">
              <a16:creationId xmlns:a16="http://schemas.microsoft.com/office/drawing/2014/main" id="{00000000-0008-0000-0600-00007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54" name="Text Box 4">
          <a:extLst>
            <a:ext uri="{FF2B5EF4-FFF2-40B4-BE49-F238E27FC236}">
              <a16:creationId xmlns:a16="http://schemas.microsoft.com/office/drawing/2014/main" id="{00000000-0008-0000-0600-00007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55" name="Text Box 5">
          <a:extLst>
            <a:ext uri="{FF2B5EF4-FFF2-40B4-BE49-F238E27FC236}">
              <a16:creationId xmlns:a16="http://schemas.microsoft.com/office/drawing/2014/main" id="{00000000-0008-0000-0600-00007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56" name="Text Box 14">
          <a:extLst>
            <a:ext uri="{FF2B5EF4-FFF2-40B4-BE49-F238E27FC236}">
              <a16:creationId xmlns:a16="http://schemas.microsoft.com/office/drawing/2014/main" id="{00000000-0008-0000-0600-00007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57" name="Text Box 15">
          <a:extLst>
            <a:ext uri="{FF2B5EF4-FFF2-40B4-BE49-F238E27FC236}">
              <a16:creationId xmlns:a16="http://schemas.microsoft.com/office/drawing/2014/main" id="{00000000-0008-0000-0600-00007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58" name="Text Box 4">
          <a:extLst>
            <a:ext uri="{FF2B5EF4-FFF2-40B4-BE49-F238E27FC236}">
              <a16:creationId xmlns:a16="http://schemas.microsoft.com/office/drawing/2014/main" id="{00000000-0008-0000-0600-00007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59" name="Text Box 5">
          <a:extLst>
            <a:ext uri="{FF2B5EF4-FFF2-40B4-BE49-F238E27FC236}">
              <a16:creationId xmlns:a16="http://schemas.microsoft.com/office/drawing/2014/main" id="{00000000-0008-0000-0600-00007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60" name="Text Box 14">
          <a:extLst>
            <a:ext uri="{FF2B5EF4-FFF2-40B4-BE49-F238E27FC236}">
              <a16:creationId xmlns:a16="http://schemas.microsoft.com/office/drawing/2014/main" id="{00000000-0008-0000-0600-00007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61" name="Text Box 15">
          <a:extLst>
            <a:ext uri="{FF2B5EF4-FFF2-40B4-BE49-F238E27FC236}">
              <a16:creationId xmlns:a16="http://schemas.microsoft.com/office/drawing/2014/main" id="{00000000-0008-0000-0600-00007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62" name="Text Box 4">
          <a:extLst>
            <a:ext uri="{FF2B5EF4-FFF2-40B4-BE49-F238E27FC236}">
              <a16:creationId xmlns:a16="http://schemas.microsoft.com/office/drawing/2014/main" id="{00000000-0008-0000-0600-00007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63" name="Text Box 5">
          <a:extLst>
            <a:ext uri="{FF2B5EF4-FFF2-40B4-BE49-F238E27FC236}">
              <a16:creationId xmlns:a16="http://schemas.microsoft.com/office/drawing/2014/main" id="{00000000-0008-0000-0600-00007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64" name="Text Box 14">
          <a:extLst>
            <a:ext uri="{FF2B5EF4-FFF2-40B4-BE49-F238E27FC236}">
              <a16:creationId xmlns:a16="http://schemas.microsoft.com/office/drawing/2014/main" id="{00000000-0008-0000-0600-00008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65" name="Text Box 15">
          <a:extLst>
            <a:ext uri="{FF2B5EF4-FFF2-40B4-BE49-F238E27FC236}">
              <a16:creationId xmlns:a16="http://schemas.microsoft.com/office/drawing/2014/main" id="{00000000-0008-0000-0600-00008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66" name="Text Box 4">
          <a:extLst>
            <a:ext uri="{FF2B5EF4-FFF2-40B4-BE49-F238E27FC236}">
              <a16:creationId xmlns:a16="http://schemas.microsoft.com/office/drawing/2014/main" id="{00000000-0008-0000-0600-00008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67" name="Text Box 5">
          <a:extLst>
            <a:ext uri="{FF2B5EF4-FFF2-40B4-BE49-F238E27FC236}">
              <a16:creationId xmlns:a16="http://schemas.microsoft.com/office/drawing/2014/main" id="{00000000-0008-0000-0600-00008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68" name="Text Box 14">
          <a:extLst>
            <a:ext uri="{FF2B5EF4-FFF2-40B4-BE49-F238E27FC236}">
              <a16:creationId xmlns:a16="http://schemas.microsoft.com/office/drawing/2014/main" id="{00000000-0008-0000-0600-00008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69" name="Text Box 15">
          <a:extLst>
            <a:ext uri="{FF2B5EF4-FFF2-40B4-BE49-F238E27FC236}">
              <a16:creationId xmlns:a16="http://schemas.microsoft.com/office/drawing/2014/main" id="{00000000-0008-0000-0600-00008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70" name="Text Box 4">
          <a:extLst>
            <a:ext uri="{FF2B5EF4-FFF2-40B4-BE49-F238E27FC236}">
              <a16:creationId xmlns:a16="http://schemas.microsoft.com/office/drawing/2014/main" id="{00000000-0008-0000-0600-00008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71" name="Text Box 5">
          <a:extLst>
            <a:ext uri="{FF2B5EF4-FFF2-40B4-BE49-F238E27FC236}">
              <a16:creationId xmlns:a16="http://schemas.microsoft.com/office/drawing/2014/main" id="{00000000-0008-0000-0600-00008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72" name="Text Box 14">
          <a:extLst>
            <a:ext uri="{FF2B5EF4-FFF2-40B4-BE49-F238E27FC236}">
              <a16:creationId xmlns:a16="http://schemas.microsoft.com/office/drawing/2014/main" id="{00000000-0008-0000-0600-00008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73" name="Text Box 15">
          <a:extLst>
            <a:ext uri="{FF2B5EF4-FFF2-40B4-BE49-F238E27FC236}">
              <a16:creationId xmlns:a16="http://schemas.microsoft.com/office/drawing/2014/main" id="{00000000-0008-0000-0600-00008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74" name="Text Box 4">
          <a:extLst>
            <a:ext uri="{FF2B5EF4-FFF2-40B4-BE49-F238E27FC236}">
              <a16:creationId xmlns:a16="http://schemas.microsoft.com/office/drawing/2014/main" id="{00000000-0008-0000-0600-00008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75" name="Text Box 5">
          <a:extLst>
            <a:ext uri="{FF2B5EF4-FFF2-40B4-BE49-F238E27FC236}">
              <a16:creationId xmlns:a16="http://schemas.microsoft.com/office/drawing/2014/main" id="{00000000-0008-0000-0600-00008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76" name="Text Box 14">
          <a:extLst>
            <a:ext uri="{FF2B5EF4-FFF2-40B4-BE49-F238E27FC236}">
              <a16:creationId xmlns:a16="http://schemas.microsoft.com/office/drawing/2014/main" id="{00000000-0008-0000-0600-00008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77" name="Text Box 15">
          <a:extLst>
            <a:ext uri="{FF2B5EF4-FFF2-40B4-BE49-F238E27FC236}">
              <a16:creationId xmlns:a16="http://schemas.microsoft.com/office/drawing/2014/main" id="{00000000-0008-0000-0600-00008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78" name="Text Box 4">
          <a:extLst>
            <a:ext uri="{FF2B5EF4-FFF2-40B4-BE49-F238E27FC236}">
              <a16:creationId xmlns:a16="http://schemas.microsoft.com/office/drawing/2014/main" id="{00000000-0008-0000-0600-00008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79" name="Text Box 5">
          <a:extLst>
            <a:ext uri="{FF2B5EF4-FFF2-40B4-BE49-F238E27FC236}">
              <a16:creationId xmlns:a16="http://schemas.microsoft.com/office/drawing/2014/main" id="{00000000-0008-0000-0600-00008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80" name="Text Box 14">
          <a:extLst>
            <a:ext uri="{FF2B5EF4-FFF2-40B4-BE49-F238E27FC236}">
              <a16:creationId xmlns:a16="http://schemas.microsoft.com/office/drawing/2014/main" id="{00000000-0008-0000-0600-00009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81" name="Text Box 15">
          <a:extLst>
            <a:ext uri="{FF2B5EF4-FFF2-40B4-BE49-F238E27FC236}">
              <a16:creationId xmlns:a16="http://schemas.microsoft.com/office/drawing/2014/main" id="{00000000-0008-0000-0600-00009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82" name="Text Box 4">
          <a:extLst>
            <a:ext uri="{FF2B5EF4-FFF2-40B4-BE49-F238E27FC236}">
              <a16:creationId xmlns:a16="http://schemas.microsoft.com/office/drawing/2014/main" id="{00000000-0008-0000-0600-00009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83" name="Text Box 5">
          <a:extLst>
            <a:ext uri="{FF2B5EF4-FFF2-40B4-BE49-F238E27FC236}">
              <a16:creationId xmlns:a16="http://schemas.microsoft.com/office/drawing/2014/main" id="{00000000-0008-0000-0600-00009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84" name="Text Box 14">
          <a:extLst>
            <a:ext uri="{FF2B5EF4-FFF2-40B4-BE49-F238E27FC236}">
              <a16:creationId xmlns:a16="http://schemas.microsoft.com/office/drawing/2014/main" id="{00000000-0008-0000-0600-00009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85" name="Text Box 15">
          <a:extLst>
            <a:ext uri="{FF2B5EF4-FFF2-40B4-BE49-F238E27FC236}">
              <a16:creationId xmlns:a16="http://schemas.microsoft.com/office/drawing/2014/main" id="{00000000-0008-0000-0600-00009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86" name="Text Box 4">
          <a:extLst>
            <a:ext uri="{FF2B5EF4-FFF2-40B4-BE49-F238E27FC236}">
              <a16:creationId xmlns:a16="http://schemas.microsoft.com/office/drawing/2014/main" id="{00000000-0008-0000-0600-00009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87" name="Text Box 5">
          <a:extLst>
            <a:ext uri="{FF2B5EF4-FFF2-40B4-BE49-F238E27FC236}">
              <a16:creationId xmlns:a16="http://schemas.microsoft.com/office/drawing/2014/main" id="{00000000-0008-0000-0600-00009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88" name="Text Box 14">
          <a:extLst>
            <a:ext uri="{FF2B5EF4-FFF2-40B4-BE49-F238E27FC236}">
              <a16:creationId xmlns:a16="http://schemas.microsoft.com/office/drawing/2014/main" id="{00000000-0008-0000-0600-00009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89" name="Text Box 15">
          <a:extLst>
            <a:ext uri="{FF2B5EF4-FFF2-40B4-BE49-F238E27FC236}">
              <a16:creationId xmlns:a16="http://schemas.microsoft.com/office/drawing/2014/main" id="{00000000-0008-0000-0600-00009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90" name="Text Box 4">
          <a:extLst>
            <a:ext uri="{FF2B5EF4-FFF2-40B4-BE49-F238E27FC236}">
              <a16:creationId xmlns:a16="http://schemas.microsoft.com/office/drawing/2014/main" id="{00000000-0008-0000-0600-00009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91" name="Text Box 5">
          <a:extLst>
            <a:ext uri="{FF2B5EF4-FFF2-40B4-BE49-F238E27FC236}">
              <a16:creationId xmlns:a16="http://schemas.microsoft.com/office/drawing/2014/main" id="{00000000-0008-0000-0600-00009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92" name="Text Box 14">
          <a:extLst>
            <a:ext uri="{FF2B5EF4-FFF2-40B4-BE49-F238E27FC236}">
              <a16:creationId xmlns:a16="http://schemas.microsoft.com/office/drawing/2014/main" id="{00000000-0008-0000-0600-00009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93" name="Text Box 15">
          <a:extLst>
            <a:ext uri="{FF2B5EF4-FFF2-40B4-BE49-F238E27FC236}">
              <a16:creationId xmlns:a16="http://schemas.microsoft.com/office/drawing/2014/main" id="{00000000-0008-0000-0600-00009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94" name="Text Box 4">
          <a:extLst>
            <a:ext uri="{FF2B5EF4-FFF2-40B4-BE49-F238E27FC236}">
              <a16:creationId xmlns:a16="http://schemas.microsoft.com/office/drawing/2014/main" id="{00000000-0008-0000-0600-00009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95" name="Text Box 5">
          <a:extLst>
            <a:ext uri="{FF2B5EF4-FFF2-40B4-BE49-F238E27FC236}">
              <a16:creationId xmlns:a16="http://schemas.microsoft.com/office/drawing/2014/main" id="{00000000-0008-0000-0600-00009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96" name="Text Box 14">
          <a:extLst>
            <a:ext uri="{FF2B5EF4-FFF2-40B4-BE49-F238E27FC236}">
              <a16:creationId xmlns:a16="http://schemas.microsoft.com/office/drawing/2014/main" id="{00000000-0008-0000-0600-0000A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97" name="Text Box 15">
          <a:extLst>
            <a:ext uri="{FF2B5EF4-FFF2-40B4-BE49-F238E27FC236}">
              <a16:creationId xmlns:a16="http://schemas.microsoft.com/office/drawing/2014/main" id="{00000000-0008-0000-0600-0000A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98" name="Text Box 4">
          <a:extLst>
            <a:ext uri="{FF2B5EF4-FFF2-40B4-BE49-F238E27FC236}">
              <a16:creationId xmlns:a16="http://schemas.microsoft.com/office/drawing/2014/main" id="{00000000-0008-0000-0600-0000A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99" name="Text Box 5">
          <a:extLst>
            <a:ext uri="{FF2B5EF4-FFF2-40B4-BE49-F238E27FC236}">
              <a16:creationId xmlns:a16="http://schemas.microsoft.com/office/drawing/2014/main" id="{00000000-0008-0000-0600-0000A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00" name="Text Box 14">
          <a:extLst>
            <a:ext uri="{FF2B5EF4-FFF2-40B4-BE49-F238E27FC236}">
              <a16:creationId xmlns:a16="http://schemas.microsoft.com/office/drawing/2014/main" id="{00000000-0008-0000-0600-0000A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01" name="Text Box 15">
          <a:extLst>
            <a:ext uri="{FF2B5EF4-FFF2-40B4-BE49-F238E27FC236}">
              <a16:creationId xmlns:a16="http://schemas.microsoft.com/office/drawing/2014/main" id="{00000000-0008-0000-0600-0000A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02" name="Text Box 4">
          <a:extLst>
            <a:ext uri="{FF2B5EF4-FFF2-40B4-BE49-F238E27FC236}">
              <a16:creationId xmlns:a16="http://schemas.microsoft.com/office/drawing/2014/main" id="{00000000-0008-0000-0600-0000A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03" name="Text Box 5">
          <a:extLst>
            <a:ext uri="{FF2B5EF4-FFF2-40B4-BE49-F238E27FC236}">
              <a16:creationId xmlns:a16="http://schemas.microsoft.com/office/drawing/2014/main" id="{00000000-0008-0000-0600-0000A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04" name="Text Box 14">
          <a:extLst>
            <a:ext uri="{FF2B5EF4-FFF2-40B4-BE49-F238E27FC236}">
              <a16:creationId xmlns:a16="http://schemas.microsoft.com/office/drawing/2014/main" id="{00000000-0008-0000-0600-0000A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05" name="Text Box 15">
          <a:extLst>
            <a:ext uri="{FF2B5EF4-FFF2-40B4-BE49-F238E27FC236}">
              <a16:creationId xmlns:a16="http://schemas.microsoft.com/office/drawing/2014/main" id="{00000000-0008-0000-0600-0000A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06" name="Text Box 4">
          <a:extLst>
            <a:ext uri="{FF2B5EF4-FFF2-40B4-BE49-F238E27FC236}">
              <a16:creationId xmlns:a16="http://schemas.microsoft.com/office/drawing/2014/main" id="{00000000-0008-0000-0600-0000A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07" name="Text Box 5">
          <a:extLst>
            <a:ext uri="{FF2B5EF4-FFF2-40B4-BE49-F238E27FC236}">
              <a16:creationId xmlns:a16="http://schemas.microsoft.com/office/drawing/2014/main" id="{00000000-0008-0000-0600-0000A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08" name="Text Box 14">
          <a:extLst>
            <a:ext uri="{FF2B5EF4-FFF2-40B4-BE49-F238E27FC236}">
              <a16:creationId xmlns:a16="http://schemas.microsoft.com/office/drawing/2014/main" id="{00000000-0008-0000-0600-0000A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09" name="Text Box 15">
          <a:extLst>
            <a:ext uri="{FF2B5EF4-FFF2-40B4-BE49-F238E27FC236}">
              <a16:creationId xmlns:a16="http://schemas.microsoft.com/office/drawing/2014/main" id="{00000000-0008-0000-0600-0000A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10" name="Text Box 4">
          <a:extLst>
            <a:ext uri="{FF2B5EF4-FFF2-40B4-BE49-F238E27FC236}">
              <a16:creationId xmlns:a16="http://schemas.microsoft.com/office/drawing/2014/main" id="{00000000-0008-0000-0600-0000A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11" name="Text Box 5">
          <a:extLst>
            <a:ext uri="{FF2B5EF4-FFF2-40B4-BE49-F238E27FC236}">
              <a16:creationId xmlns:a16="http://schemas.microsoft.com/office/drawing/2014/main" id="{00000000-0008-0000-0600-0000A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12" name="Text Box 14">
          <a:extLst>
            <a:ext uri="{FF2B5EF4-FFF2-40B4-BE49-F238E27FC236}">
              <a16:creationId xmlns:a16="http://schemas.microsoft.com/office/drawing/2014/main" id="{00000000-0008-0000-0600-0000B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13" name="Text Box 15">
          <a:extLst>
            <a:ext uri="{FF2B5EF4-FFF2-40B4-BE49-F238E27FC236}">
              <a16:creationId xmlns:a16="http://schemas.microsoft.com/office/drawing/2014/main" id="{00000000-0008-0000-0600-0000B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14" name="Text Box 4">
          <a:extLst>
            <a:ext uri="{FF2B5EF4-FFF2-40B4-BE49-F238E27FC236}">
              <a16:creationId xmlns:a16="http://schemas.microsoft.com/office/drawing/2014/main" id="{00000000-0008-0000-0600-0000B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15" name="Text Box 5">
          <a:extLst>
            <a:ext uri="{FF2B5EF4-FFF2-40B4-BE49-F238E27FC236}">
              <a16:creationId xmlns:a16="http://schemas.microsoft.com/office/drawing/2014/main" id="{00000000-0008-0000-0600-0000B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16" name="Text Box 14">
          <a:extLst>
            <a:ext uri="{FF2B5EF4-FFF2-40B4-BE49-F238E27FC236}">
              <a16:creationId xmlns:a16="http://schemas.microsoft.com/office/drawing/2014/main" id="{00000000-0008-0000-0600-0000B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17" name="Text Box 15">
          <a:extLst>
            <a:ext uri="{FF2B5EF4-FFF2-40B4-BE49-F238E27FC236}">
              <a16:creationId xmlns:a16="http://schemas.microsoft.com/office/drawing/2014/main" id="{00000000-0008-0000-0600-0000B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18" name="Text Box 4">
          <a:extLst>
            <a:ext uri="{FF2B5EF4-FFF2-40B4-BE49-F238E27FC236}">
              <a16:creationId xmlns:a16="http://schemas.microsoft.com/office/drawing/2014/main" id="{00000000-0008-0000-0600-0000B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19" name="Text Box 5">
          <a:extLst>
            <a:ext uri="{FF2B5EF4-FFF2-40B4-BE49-F238E27FC236}">
              <a16:creationId xmlns:a16="http://schemas.microsoft.com/office/drawing/2014/main" id="{00000000-0008-0000-0600-0000B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20" name="Text Box 14">
          <a:extLst>
            <a:ext uri="{FF2B5EF4-FFF2-40B4-BE49-F238E27FC236}">
              <a16:creationId xmlns:a16="http://schemas.microsoft.com/office/drawing/2014/main" id="{00000000-0008-0000-0600-0000B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21" name="Text Box 15">
          <a:extLst>
            <a:ext uri="{FF2B5EF4-FFF2-40B4-BE49-F238E27FC236}">
              <a16:creationId xmlns:a16="http://schemas.microsoft.com/office/drawing/2014/main" id="{00000000-0008-0000-0600-0000B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22" name="Text Box 4">
          <a:extLst>
            <a:ext uri="{FF2B5EF4-FFF2-40B4-BE49-F238E27FC236}">
              <a16:creationId xmlns:a16="http://schemas.microsoft.com/office/drawing/2014/main" id="{00000000-0008-0000-0600-0000B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23" name="Text Box 5">
          <a:extLst>
            <a:ext uri="{FF2B5EF4-FFF2-40B4-BE49-F238E27FC236}">
              <a16:creationId xmlns:a16="http://schemas.microsoft.com/office/drawing/2014/main" id="{00000000-0008-0000-0600-0000B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24" name="Text Box 14">
          <a:extLst>
            <a:ext uri="{FF2B5EF4-FFF2-40B4-BE49-F238E27FC236}">
              <a16:creationId xmlns:a16="http://schemas.microsoft.com/office/drawing/2014/main" id="{00000000-0008-0000-0600-0000B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25" name="Text Box 15">
          <a:extLst>
            <a:ext uri="{FF2B5EF4-FFF2-40B4-BE49-F238E27FC236}">
              <a16:creationId xmlns:a16="http://schemas.microsoft.com/office/drawing/2014/main" id="{00000000-0008-0000-0600-0000B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26" name="Text Box 4">
          <a:extLst>
            <a:ext uri="{FF2B5EF4-FFF2-40B4-BE49-F238E27FC236}">
              <a16:creationId xmlns:a16="http://schemas.microsoft.com/office/drawing/2014/main" id="{00000000-0008-0000-0600-0000B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27" name="Text Box 5">
          <a:extLst>
            <a:ext uri="{FF2B5EF4-FFF2-40B4-BE49-F238E27FC236}">
              <a16:creationId xmlns:a16="http://schemas.microsoft.com/office/drawing/2014/main" id="{00000000-0008-0000-0600-0000B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28" name="Text Box 14">
          <a:extLst>
            <a:ext uri="{FF2B5EF4-FFF2-40B4-BE49-F238E27FC236}">
              <a16:creationId xmlns:a16="http://schemas.microsoft.com/office/drawing/2014/main" id="{00000000-0008-0000-0600-0000C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29" name="Text Box 15">
          <a:extLst>
            <a:ext uri="{FF2B5EF4-FFF2-40B4-BE49-F238E27FC236}">
              <a16:creationId xmlns:a16="http://schemas.microsoft.com/office/drawing/2014/main" id="{00000000-0008-0000-0600-0000C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30" name="Text Box 4">
          <a:extLst>
            <a:ext uri="{FF2B5EF4-FFF2-40B4-BE49-F238E27FC236}">
              <a16:creationId xmlns:a16="http://schemas.microsoft.com/office/drawing/2014/main" id="{00000000-0008-0000-0600-0000C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31" name="Text Box 5">
          <a:extLst>
            <a:ext uri="{FF2B5EF4-FFF2-40B4-BE49-F238E27FC236}">
              <a16:creationId xmlns:a16="http://schemas.microsoft.com/office/drawing/2014/main" id="{00000000-0008-0000-0600-0000C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32" name="Text Box 14">
          <a:extLst>
            <a:ext uri="{FF2B5EF4-FFF2-40B4-BE49-F238E27FC236}">
              <a16:creationId xmlns:a16="http://schemas.microsoft.com/office/drawing/2014/main" id="{00000000-0008-0000-0600-0000C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33" name="Text Box 15">
          <a:extLst>
            <a:ext uri="{FF2B5EF4-FFF2-40B4-BE49-F238E27FC236}">
              <a16:creationId xmlns:a16="http://schemas.microsoft.com/office/drawing/2014/main" id="{00000000-0008-0000-0600-0000C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34" name="Text Box 4">
          <a:extLst>
            <a:ext uri="{FF2B5EF4-FFF2-40B4-BE49-F238E27FC236}">
              <a16:creationId xmlns:a16="http://schemas.microsoft.com/office/drawing/2014/main" id="{00000000-0008-0000-0600-0000C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35" name="Text Box 5">
          <a:extLst>
            <a:ext uri="{FF2B5EF4-FFF2-40B4-BE49-F238E27FC236}">
              <a16:creationId xmlns:a16="http://schemas.microsoft.com/office/drawing/2014/main" id="{00000000-0008-0000-0600-0000C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36" name="Text Box 14">
          <a:extLst>
            <a:ext uri="{FF2B5EF4-FFF2-40B4-BE49-F238E27FC236}">
              <a16:creationId xmlns:a16="http://schemas.microsoft.com/office/drawing/2014/main" id="{00000000-0008-0000-0600-0000C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37" name="Text Box 15">
          <a:extLst>
            <a:ext uri="{FF2B5EF4-FFF2-40B4-BE49-F238E27FC236}">
              <a16:creationId xmlns:a16="http://schemas.microsoft.com/office/drawing/2014/main" id="{00000000-0008-0000-0600-0000C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38" name="Text Box 4">
          <a:extLst>
            <a:ext uri="{FF2B5EF4-FFF2-40B4-BE49-F238E27FC236}">
              <a16:creationId xmlns:a16="http://schemas.microsoft.com/office/drawing/2014/main" id="{00000000-0008-0000-0600-0000C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39" name="Text Box 5">
          <a:extLst>
            <a:ext uri="{FF2B5EF4-FFF2-40B4-BE49-F238E27FC236}">
              <a16:creationId xmlns:a16="http://schemas.microsoft.com/office/drawing/2014/main" id="{00000000-0008-0000-0600-0000C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40" name="Text Box 14">
          <a:extLst>
            <a:ext uri="{FF2B5EF4-FFF2-40B4-BE49-F238E27FC236}">
              <a16:creationId xmlns:a16="http://schemas.microsoft.com/office/drawing/2014/main" id="{00000000-0008-0000-0600-0000C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41" name="Text Box 15">
          <a:extLst>
            <a:ext uri="{FF2B5EF4-FFF2-40B4-BE49-F238E27FC236}">
              <a16:creationId xmlns:a16="http://schemas.microsoft.com/office/drawing/2014/main" id="{00000000-0008-0000-0600-0000C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42" name="Text Box 4">
          <a:extLst>
            <a:ext uri="{FF2B5EF4-FFF2-40B4-BE49-F238E27FC236}">
              <a16:creationId xmlns:a16="http://schemas.microsoft.com/office/drawing/2014/main" id="{00000000-0008-0000-0600-0000C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43" name="Text Box 5">
          <a:extLst>
            <a:ext uri="{FF2B5EF4-FFF2-40B4-BE49-F238E27FC236}">
              <a16:creationId xmlns:a16="http://schemas.microsoft.com/office/drawing/2014/main" id="{00000000-0008-0000-0600-0000C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44" name="Text Box 14">
          <a:extLst>
            <a:ext uri="{FF2B5EF4-FFF2-40B4-BE49-F238E27FC236}">
              <a16:creationId xmlns:a16="http://schemas.microsoft.com/office/drawing/2014/main" id="{00000000-0008-0000-0600-0000D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45" name="Text Box 15">
          <a:extLst>
            <a:ext uri="{FF2B5EF4-FFF2-40B4-BE49-F238E27FC236}">
              <a16:creationId xmlns:a16="http://schemas.microsoft.com/office/drawing/2014/main" id="{00000000-0008-0000-0600-0000D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46" name="Text Box 4">
          <a:extLst>
            <a:ext uri="{FF2B5EF4-FFF2-40B4-BE49-F238E27FC236}">
              <a16:creationId xmlns:a16="http://schemas.microsoft.com/office/drawing/2014/main" id="{00000000-0008-0000-0600-0000D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47" name="Text Box 5">
          <a:extLst>
            <a:ext uri="{FF2B5EF4-FFF2-40B4-BE49-F238E27FC236}">
              <a16:creationId xmlns:a16="http://schemas.microsoft.com/office/drawing/2014/main" id="{00000000-0008-0000-0600-0000D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48" name="Text Box 14">
          <a:extLst>
            <a:ext uri="{FF2B5EF4-FFF2-40B4-BE49-F238E27FC236}">
              <a16:creationId xmlns:a16="http://schemas.microsoft.com/office/drawing/2014/main" id="{00000000-0008-0000-0600-0000D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49" name="Text Box 15">
          <a:extLst>
            <a:ext uri="{FF2B5EF4-FFF2-40B4-BE49-F238E27FC236}">
              <a16:creationId xmlns:a16="http://schemas.microsoft.com/office/drawing/2014/main" id="{00000000-0008-0000-0600-0000D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50" name="Text Box 4">
          <a:extLst>
            <a:ext uri="{FF2B5EF4-FFF2-40B4-BE49-F238E27FC236}">
              <a16:creationId xmlns:a16="http://schemas.microsoft.com/office/drawing/2014/main" id="{00000000-0008-0000-0600-0000D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51" name="Text Box 5">
          <a:extLst>
            <a:ext uri="{FF2B5EF4-FFF2-40B4-BE49-F238E27FC236}">
              <a16:creationId xmlns:a16="http://schemas.microsoft.com/office/drawing/2014/main" id="{00000000-0008-0000-0600-0000D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52" name="Text Box 14">
          <a:extLst>
            <a:ext uri="{FF2B5EF4-FFF2-40B4-BE49-F238E27FC236}">
              <a16:creationId xmlns:a16="http://schemas.microsoft.com/office/drawing/2014/main" id="{00000000-0008-0000-0600-0000D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53" name="Text Box 15">
          <a:extLst>
            <a:ext uri="{FF2B5EF4-FFF2-40B4-BE49-F238E27FC236}">
              <a16:creationId xmlns:a16="http://schemas.microsoft.com/office/drawing/2014/main" id="{00000000-0008-0000-0600-0000D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54" name="Text Box 4">
          <a:extLst>
            <a:ext uri="{FF2B5EF4-FFF2-40B4-BE49-F238E27FC236}">
              <a16:creationId xmlns:a16="http://schemas.microsoft.com/office/drawing/2014/main" id="{00000000-0008-0000-0600-0000D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55" name="Text Box 5">
          <a:extLst>
            <a:ext uri="{FF2B5EF4-FFF2-40B4-BE49-F238E27FC236}">
              <a16:creationId xmlns:a16="http://schemas.microsoft.com/office/drawing/2014/main" id="{00000000-0008-0000-0600-0000D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56" name="Text Box 14">
          <a:extLst>
            <a:ext uri="{FF2B5EF4-FFF2-40B4-BE49-F238E27FC236}">
              <a16:creationId xmlns:a16="http://schemas.microsoft.com/office/drawing/2014/main" id="{00000000-0008-0000-0600-0000D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57" name="Text Box 15">
          <a:extLst>
            <a:ext uri="{FF2B5EF4-FFF2-40B4-BE49-F238E27FC236}">
              <a16:creationId xmlns:a16="http://schemas.microsoft.com/office/drawing/2014/main" id="{00000000-0008-0000-0600-0000D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58" name="Text Box 4">
          <a:extLst>
            <a:ext uri="{FF2B5EF4-FFF2-40B4-BE49-F238E27FC236}">
              <a16:creationId xmlns:a16="http://schemas.microsoft.com/office/drawing/2014/main" id="{00000000-0008-0000-0600-0000D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59" name="Text Box 5">
          <a:extLst>
            <a:ext uri="{FF2B5EF4-FFF2-40B4-BE49-F238E27FC236}">
              <a16:creationId xmlns:a16="http://schemas.microsoft.com/office/drawing/2014/main" id="{00000000-0008-0000-0600-0000D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60" name="Text Box 14">
          <a:extLst>
            <a:ext uri="{FF2B5EF4-FFF2-40B4-BE49-F238E27FC236}">
              <a16:creationId xmlns:a16="http://schemas.microsoft.com/office/drawing/2014/main" id="{00000000-0008-0000-0600-0000E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61" name="Text Box 15">
          <a:extLst>
            <a:ext uri="{FF2B5EF4-FFF2-40B4-BE49-F238E27FC236}">
              <a16:creationId xmlns:a16="http://schemas.microsoft.com/office/drawing/2014/main" id="{00000000-0008-0000-0600-0000E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62" name="Text Box 4">
          <a:extLst>
            <a:ext uri="{FF2B5EF4-FFF2-40B4-BE49-F238E27FC236}">
              <a16:creationId xmlns:a16="http://schemas.microsoft.com/office/drawing/2014/main" id="{00000000-0008-0000-0600-0000E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63" name="Text Box 5">
          <a:extLst>
            <a:ext uri="{FF2B5EF4-FFF2-40B4-BE49-F238E27FC236}">
              <a16:creationId xmlns:a16="http://schemas.microsoft.com/office/drawing/2014/main" id="{00000000-0008-0000-0600-0000E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64" name="Text Box 14">
          <a:extLst>
            <a:ext uri="{FF2B5EF4-FFF2-40B4-BE49-F238E27FC236}">
              <a16:creationId xmlns:a16="http://schemas.microsoft.com/office/drawing/2014/main" id="{00000000-0008-0000-0600-0000E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65" name="Text Box 15">
          <a:extLst>
            <a:ext uri="{FF2B5EF4-FFF2-40B4-BE49-F238E27FC236}">
              <a16:creationId xmlns:a16="http://schemas.microsoft.com/office/drawing/2014/main" id="{00000000-0008-0000-0600-0000E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66" name="Text Box 4">
          <a:extLst>
            <a:ext uri="{FF2B5EF4-FFF2-40B4-BE49-F238E27FC236}">
              <a16:creationId xmlns:a16="http://schemas.microsoft.com/office/drawing/2014/main" id="{00000000-0008-0000-0600-0000E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67" name="Text Box 5">
          <a:extLst>
            <a:ext uri="{FF2B5EF4-FFF2-40B4-BE49-F238E27FC236}">
              <a16:creationId xmlns:a16="http://schemas.microsoft.com/office/drawing/2014/main" id="{00000000-0008-0000-0600-0000E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68" name="Text Box 14">
          <a:extLst>
            <a:ext uri="{FF2B5EF4-FFF2-40B4-BE49-F238E27FC236}">
              <a16:creationId xmlns:a16="http://schemas.microsoft.com/office/drawing/2014/main" id="{00000000-0008-0000-0600-0000E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69" name="Text Box 15">
          <a:extLst>
            <a:ext uri="{FF2B5EF4-FFF2-40B4-BE49-F238E27FC236}">
              <a16:creationId xmlns:a16="http://schemas.microsoft.com/office/drawing/2014/main" id="{00000000-0008-0000-0600-0000E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70" name="Text Box 4">
          <a:extLst>
            <a:ext uri="{FF2B5EF4-FFF2-40B4-BE49-F238E27FC236}">
              <a16:creationId xmlns:a16="http://schemas.microsoft.com/office/drawing/2014/main" id="{00000000-0008-0000-0600-0000E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71" name="Text Box 5">
          <a:extLst>
            <a:ext uri="{FF2B5EF4-FFF2-40B4-BE49-F238E27FC236}">
              <a16:creationId xmlns:a16="http://schemas.microsoft.com/office/drawing/2014/main" id="{00000000-0008-0000-0600-0000E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72" name="Text Box 14">
          <a:extLst>
            <a:ext uri="{FF2B5EF4-FFF2-40B4-BE49-F238E27FC236}">
              <a16:creationId xmlns:a16="http://schemas.microsoft.com/office/drawing/2014/main" id="{00000000-0008-0000-0600-0000E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73" name="Text Box 15">
          <a:extLst>
            <a:ext uri="{FF2B5EF4-FFF2-40B4-BE49-F238E27FC236}">
              <a16:creationId xmlns:a16="http://schemas.microsoft.com/office/drawing/2014/main" id="{00000000-0008-0000-0600-0000E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74" name="Text Box 4">
          <a:extLst>
            <a:ext uri="{FF2B5EF4-FFF2-40B4-BE49-F238E27FC236}">
              <a16:creationId xmlns:a16="http://schemas.microsoft.com/office/drawing/2014/main" id="{00000000-0008-0000-0600-0000E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75" name="Text Box 5">
          <a:extLst>
            <a:ext uri="{FF2B5EF4-FFF2-40B4-BE49-F238E27FC236}">
              <a16:creationId xmlns:a16="http://schemas.microsoft.com/office/drawing/2014/main" id="{00000000-0008-0000-0600-0000E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76" name="Text Box 14">
          <a:extLst>
            <a:ext uri="{FF2B5EF4-FFF2-40B4-BE49-F238E27FC236}">
              <a16:creationId xmlns:a16="http://schemas.microsoft.com/office/drawing/2014/main" id="{00000000-0008-0000-0600-0000F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77" name="Text Box 15">
          <a:extLst>
            <a:ext uri="{FF2B5EF4-FFF2-40B4-BE49-F238E27FC236}">
              <a16:creationId xmlns:a16="http://schemas.microsoft.com/office/drawing/2014/main" id="{00000000-0008-0000-0600-0000F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78" name="Text Box 4">
          <a:extLst>
            <a:ext uri="{FF2B5EF4-FFF2-40B4-BE49-F238E27FC236}">
              <a16:creationId xmlns:a16="http://schemas.microsoft.com/office/drawing/2014/main" id="{00000000-0008-0000-0600-0000F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79" name="Text Box 5">
          <a:extLst>
            <a:ext uri="{FF2B5EF4-FFF2-40B4-BE49-F238E27FC236}">
              <a16:creationId xmlns:a16="http://schemas.microsoft.com/office/drawing/2014/main" id="{00000000-0008-0000-0600-0000F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80" name="Text Box 14">
          <a:extLst>
            <a:ext uri="{FF2B5EF4-FFF2-40B4-BE49-F238E27FC236}">
              <a16:creationId xmlns:a16="http://schemas.microsoft.com/office/drawing/2014/main" id="{00000000-0008-0000-0600-0000F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81" name="Text Box 15">
          <a:extLst>
            <a:ext uri="{FF2B5EF4-FFF2-40B4-BE49-F238E27FC236}">
              <a16:creationId xmlns:a16="http://schemas.microsoft.com/office/drawing/2014/main" id="{00000000-0008-0000-0600-0000F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82" name="Text Box 4">
          <a:extLst>
            <a:ext uri="{FF2B5EF4-FFF2-40B4-BE49-F238E27FC236}">
              <a16:creationId xmlns:a16="http://schemas.microsoft.com/office/drawing/2014/main" id="{00000000-0008-0000-0600-0000F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83" name="Text Box 5">
          <a:extLst>
            <a:ext uri="{FF2B5EF4-FFF2-40B4-BE49-F238E27FC236}">
              <a16:creationId xmlns:a16="http://schemas.microsoft.com/office/drawing/2014/main" id="{00000000-0008-0000-0600-0000F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84" name="Text Box 14">
          <a:extLst>
            <a:ext uri="{FF2B5EF4-FFF2-40B4-BE49-F238E27FC236}">
              <a16:creationId xmlns:a16="http://schemas.microsoft.com/office/drawing/2014/main" id="{00000000-0008-0000-0600-0000F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85" name="Text Box 15">
          <a:extLst>
            <a:ext uri="{FF2B5EF4-FFF2-40B4-BE49-F238E27FC236}">
              <a16:creationId xmlns:a16="http://schemas.microsoft.com/office/drawing/2014/main" id="{00000000-0008-0000-0600-0000F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86" name="Text Box 4">
          <a:extLst>
            <a:ext uri="{FF2B5EF4-FFF2-40B4-BE49-F238E27FC236}">
              <a16:creationId xmlns:a16="http://schemas.microsoft.com/office/drawing/2014/main" id="{00000000-0008-0000-0600-0000F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87" name="Text Box 5">
          <a:extLst>
            <a:ext uri="{FF2B5EF4-FFF2-40B4-BE49-F238E27FC236}">
              <a16:creationId xmlns:a16="http://schemas.microsoft.com/office/drawing/2014/main" id="{00000000-0008-0000-0600-0000F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88" name="Text Box 14">
          <a:extLst>
            <a:ext uri="{FF2B5EF4-FFF2-40B4-BE49-F238E27FC236}">
              <a16:creationId xmlns:a16="http://schemas.microsoft.com/office/drawing/2014/main" id="{00000000-0008-0000-0600-0000F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89" name="Text Box 15">
          <a:extLst>
            <a:ext uri="{FF2B5EF4-FFF2-40B4-BE49-F238E27FC236}">
              <a16:creationId xmlns:a16="http://schemas.microsoft.com/office/drawing/2014/main" id="{00000000-0008-0000-0600-0000F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90" name="Text Box 4">
          <a:extLst>
            <a:ext uri="{FF2B5EF4-FFF2-40B4-BE49-F238E27FC236}">
              <a16:creationId xmlns:a16="http://schemas.microsoft.com/office/drawing/2014/main" id="{00000000-0008-0000-0600-0000F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91" name="Text Box 5">
          <a:extLst>
            <a:ext uri="{FF2B5EF4-FFF2-40B4-BE49-F238E27FC236}">
              <a16:creationId xmlns:a16="http://schemas.microsoft.com/office/drawing/2014/main" id="{00000000-0008-0000-0600-0000F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92" name="Text Box 14">
          <a:extLst>
            <a:ext uri="{FF2B5EF4-FFF2-40B4-BE49-F238E27FC236}">
              <a16:creationId xmlns:a16="http://schemas.microsoft.com/office/drawing/2014/main" id="{00000000-0008-0000-0600-00000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93" name="Text Box 15">
          <a:extLst>
            <a:ext uri="{FF2B5EF4-FFF2-40B4-BE49-F238E27FC236}">
              <a16:creationId xmlns:a16="http://schemas.microsoft.com/office/drawing/2014/main" id="{00000000-0008-0000-0600-00000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94" name="Text Box 4">
          <a:extLst>
            <a:ext uri="{FF2B5EF4-FFF2-40B4-BE49-F238E27FC236}">
              <a16:creationId xmlns:a16="http://schemas.microsoft.com/office/drawing/2014/main" id="{00000000-0008-0000-0600-00000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95" name="Text Box 5">
          <a:extLst>
            <a:ext uri="{FF2B5EF4-FFF2-40B4-BE49-F238E27FC236}">
              <a16:creationId xmlns:a16="http://schemas.microsoft.com/office/drawing/2014/main" id="{00000000-0008-0000-0600-00000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96" name="Text Box 14">
          <a:extLst>
            <a:ext uri="{FF2B5EF4-FFF2-40B4-BE49-F238E27FC236}">
              <a16:creationId xmlns:a16="http://schemas.microsoft.com/office/drawing/2014/main" id="{00000000-0008-0000-0600-00000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97" name="Text Box 15">
          <a:extLst>
            <a:ext uri="{FF2B5EF4-FFF2-40B4-BE49-F238E27FC236}">
              <a16:creationId xmlns:a16="http://schemas.microsoft.com/office/drawing/2014/main" id="{00000000-0008-0000-0600-00000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98" name="Text Box 4">
          <a:extLst>
            <a:ext uri="{FF2B5EF4-FFF2-40B4-BE49-F238E27FC236}">
              <a16:creationId xmlns:a16="http://schemas.microsoft.com/office/drawing/2014/main" id="{00000000-0008-0000-0600-00000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99" name="Text Box 5">
          <a:extLst>
            <a:ext uri="{FF2B5EF4-FFF2-40B4-BE49-F238E27FC236}">
              <a16:creationId xmlns:a16="http://schemas.microsoft.com/office/drawing/2014/main" id="{00000000-0008-0000-0600-00000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00" name="Text Box 14">
          <a:extLst>
            <a:ext uri="{FF2B5EF4-FFF2-40B4-BE49-F238E27FC236}">
              <a16:creationId xmlns:a16="http://schemas.microsoft.com/office/drawing/2014/main" id="{00000000-0008-0000-0600-00000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01" name="Text Box 15">
          <a:extLst>
            <a:ext uri="{FF2B5EF4-FFF2-40B4-BE49-F238E27FC236}">
              <a16:creationId xmlns:a16="http://schemas.microsoft.com/office/drawing/2014/main" id="{00000000-0008-0000-0600-00000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02" name="Text Box 4">
          <a:extLst>
            <a:ext uri="{FF2B5EF4-FFF2-40B4-BE49-F238E27FC236}">
              <a16:creationId xmlns:a16="http://schemas.microsoft.com/office/drawing/2014/main" id="{00000000-0008-0000-0600-00000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03" name="Text Box 5">
          <a:extLst>
            <a:ext uri="{FF2B5EF4-FFF2-40B4-BE49-F238E27FC236}">
              <a16:creationId xmlns:a16="http://schemas.microsoft.com/office/drawing/2014/main" id="{00000000-0008-0000-0600-00000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04" name="Text Box 14">
          <a:extLst>
            <a:ext uri="{FF2B5EF4-FFF2-40B4-BE49-F238E27FC236}">
              <a16:creationId xmlns:a16="http://schemas.microsoft.com/office/drawing/2014/main" id="{00000000-0008-0000-0600-00000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05" name="Text Box 15">
          <a:extLst>
            <a:ext uri="{FF2B5EF4-FFF2-40B4-BE49-F238E27FC236}">
              <a16:creationId xmlns:a16="http://schemas.microsoft.com/office/drawing/2014/main" id="{00000000-0008-0000-0600-00000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06" name="Text Box 4">
          <a:extLst>
            <a:ext uri="{FF2B5EF4-FFF2-40B4-BE49-F238E27FC236}">
              <a16:creationId xmlns:a16="http://schemas.microsoft.com/office/drawing/2014/main" id="{00000000-0008-0000-0600-00000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07" name="Text Box 5">
          <a:extLst>
            <a:ext uri="{FF2B5EF4-FFF2-40B4-BE49-F238E27FC236}">
              <a16:creationId xmlns:a16="http://schemas.microsoft.com/office/drawing/2014/main" id="{00000000-0008-0000-0600-00000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08" name="Text Box 14">
          <a:extLst>
            <a:ext uri="{FF2B5EF4-FFF2-40B4-BE49-F238E27FC236}">
              <a16:creationId xmlns:a16="http://schemas.microsoft.com/office/drawing/2014/main" id="{00000000-0008-0000-0600-00001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09" name="Text Box 15">
          <a:extLst>
            <a:ext uri="{FF2B5EF4-FFF2-40B4-BE49-F238E27FC236}">
              <a16:creationId xmlns:a16="http://schemas.microsoft.com/office/drawing/2014/main" id="{00000000-0008-0000-0600-00001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10" name="Text Box 4">
          <a:extLst>
            <a:ext uri="{FF2B5EF4-FFF2-40B4-BE49-F238E27FC236}">
              <a16:creationId xmlns:a16="http://schemas.microsoft.com/office/drawing/2014/main" id="{00000000-0008-0000-0600-00001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11" name="Text Box 5">
          <a:extLst>
            <a:ext uri="{FF2B5EF4-FFF2-40B4-BE49-F238E27FC236}">
              <a16:creationId xmlns:a16="http://schemas.microsoft.com/office/drawing/2014/main" id="{00000000-0008-0000-0600-00001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12" name="Text Box 14">
          <a:extLst>
            <a:ext uri="{FF2B5EF4-FFF2-40B4-BE49-F238E27FC236}">
              <a16:creationId xmlns:a16="http://schemas.microsoft.com/office/drawing/2014/main" id="{00000000-0008-0000-0600-00001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13" name="Text Box 15">
          <a:extLst>
            <a:ext uri="{FF2B5EF4-FFF2-40B4-BE49-F238E27FC236}">
              <a16:creationId xmlns:a16="http://schemas.microsoft.com/office/drawing/2014/main" id="{00000000-0008-0000-0600-00001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14" name="Text Box 4">
          <a:extLst>
            <a:ext uri="{FF2B5EF4-FFF2-40B4-BE49-F238E27FC236}">
              <a16:creationId xmlns:a16="http://schemas.microsoft.com/office/drawing/2014/main" id="{00000000-0008-0000-0600-00001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15" name="Text Box 5">
          <a:extLst>
            <a:ext uri="{FF2B5EF4-FFF2-40B4-BE49-F238E27FC236}">
              <a16:creationId xmlns:a16="http://schemas.microsoft.com/office/drawing/2014/main" id="{00000000-0008-0000-0600-00001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16" name="Text Box 14">
          <a:extLst>
            <a:ext uri="{FF2B5EF4-FFF2-40B4-BE49-F238E27FC236}">
              <a16:creationId xmlns:a16="http://schemas.microsoft.com/office/drawing/2014/main" id="{00000000-0008-0000-0600-00001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17" name="Text Box 15">
          <a:extLst>
            <a:ext uri="{FF2B5EF4-FFF2-40B4-BE49-F238E27FC236}">
              <a16:creationId xmlns:a16="http://schemas.microsoft.com/office/drawing/2014/main" id="{00000000-0008-0000-0600-00001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18" name="Text Box 4">
          <a:extLst>
            <a:ext uri="{FF2B5EF4-FFF2-40B4-BE49-F238E27FC236}">
              <a16:creationId xmlns:a16="http://schemas.microsoft.com/office/drawing/2014/main" id="{00000000-0008-0000-0600-00001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19" name="Text Box 5">
          <a:extLst>
            <a:ext uri="{FF2B5EF4-FFF2-40B4-BE49-F238E27FC236}">
              <a16:creationId xmlns:a16="http://schemas.microsoft.com/office/drawing/2014/main" id="{00000000-0008-0000-0600-00001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20" name="Text Box 14">
          <a:extLst>
            <a:ext uri="{FF2B5EF4-FFF2-40B4-BE49-F238E27FC236}">
              <a16:creationId xmlns:a16="http://schemas.microsoft.com/office/drawing/2014/main" id="{00000000-0008-0000-0600-00001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21" name="Text Box 15">
          <a:extLst>
            <a:ext uri="{FF2B5EF4-FFF2-40B4-BE49-F238E27FC236}">
              <a16:creationId xmlns:a16="http://schemas.microsoft.com/office/drawing/2014/main" id="{00000000-0008-0000-0600-00001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22" name="Text Box 4">
          <a:extLst>
            <a:ext uri="{FF2B5EF4-FFF2-40B4-BE49-F238E27FC236}">
              <a16:creationId xmlns:a16="http://schemas.microsoft.com/office/drawing/2014/main" id="{00000000-0008-0000-0600-00001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23" name="Text Box 5">
          <a:extLst>
            <a:ext uri="{FF2B5EF4-FFF2-40B4-BE49-F238E27FC236}">
              <a16:creationId xmlns:a16="http://schemas.microsoft.com/office/drawing/2014/main" id="{00000000-0008-0000-0600-00001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24" name="Text Box 14">
          <a:extLst>
            <a:ext uri="{FF2B5EF4-FFF2-40B4-BE49-F238E27FC236}">
              <a16:creationId xmlns:a16="http://schemas.microsoft.com/office/drawing/2014/main" id="{00000000-0008-0000-0600-00002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25" name="Text Box 15">
          <a:extLst>
            <a:ext uri="{FF2B5EF4-FFF2-40B4-BE49-F238E27FC236}">
              <a16:creationId xmlns:a16="http://schemas.microsoft.com/office/drawing/2014/main" id="{00000000-0008-0000-0600-00002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26" name="Text Box 4">
          <a:extLst>
            <a:ext uri="{FF2B5EF4-FFF2-40B4-BE49-F238E27FC236}">
              <a16:creationId xmlns:a16="http://schemas.microsoft.com/office/drawing/2014/main" id="{00000000-0008-0000-0600-00002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27" name="Text Box 5">
          <a:extLst>
            <a:ext uri="{FF2B5EF4-FFF2-40B4-BE49-F238E27FC236}">
              <a16:creationId xmlns:a16="http://schemas.microsoft.com/office/drawing/2014/main" id="{00000000-0008-0000-0600-00002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28" name="Text Box 14">
          <a:extLst>
            <a:ext uri="{FF2B5EF4-FFF2-40B4-BE49-F238E27FC236}">
              <a16:creationId xmlns:a16="http://schemas.microsoft.com/office/drawing/2014/main" id="{00000000-0008-0000-0600-00002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29" name="Text Box 15">
          <a:extLst>
            <a:ext uri="{FF2B5EF4-FFF2-40B4-BE49-F238E27FC236}">
              <a16:creationId xmlns:a16="http://schemas.microsoft.com/office/drawing/2014/main" id="{00000000-0008-0000-0600-00002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30" name="Text Box 4">
          <a:extLst>
            <a:ext uri="{FF2B5EF4-FFF2-40B4-BE49-F238E27FC236}">
              <a16:creationId xmlns:a16="http://schemas.microsoft.com/office/drawing/2014/main" id="{00000000-0008-0000-0600-00002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31" name="Text Box 5">
          <a:extLst>
            <a:ext uri="{FF2B5EF4-FFF2-40B4-BE49-F238E27FC236}">
              <a16:creationId xmlns:a16="http://schemas.microsoft.com/office/drawing/2014/main" id="{00000000-0008-0000-0600-00002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32" name="Text Box 14">
          <a:extLst>
            <a:ext uri="{FF2B5EF4-FFF2-40B4-BE49-F238E27FC236}">
              <a16:creationId xmlns:a16="http://schemas.microsoft.com/office/drawing/2014/main" id="{00000000-0008-0000-0600-00002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33" name="Text Box 15">
          <a:extLst>
            <a:ext uri="{FF2B5EF4-FFF2-40B4-BE49-F238E27FC236}">
              <a16:creationId xmlns:a16="http://schemas.microsoft.com/office/drawing/2014/main" id="{00000000-0008-0000-0600-00002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34" name="Text Box 4">
          <a:extLst>
            <a:ext uri="{FF2B5EF4-FFF2-40B4-BE49-F238E27FC236}">
              <a16:creationId xmlns:a16="http://schemas.microsoft.com/office/drawing/2014/main" id="{00000000-0008-0000-0600-00002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35" name="Text Box 5">
          <a:extLst>
            <a:ext uri="{FF2B5EF4-FFF2-40B4-BE49-F238E27FC236}">
              <a16:creationId xmlns:a16="http://schemas.microsoft.com/office/drawing/2014/main" id="{00000000-0008-0000-0600-00002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36" name="Text Box 14">
          <a:extLst>
            <a:ext uri="{FF2B5EF4-FFF2-40B4-BE49-F238E27FC236}">
              <a16:creationId xmlns:a16="http://schemas.microsoft.com/office/drawing/2014/main" id="{00000000-0008-0000-0600-00002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37" name="Text Box 15">
          <a:extLst>
            <a:ext uri="{FF2B5EF4-FFF2-40B4-BE49-F238E27FC236}">
              <a16:creationId xmlns:a16="http://schemas.microsoft.com/office/drawing/2014/main" id="{00000000-0008-0000-0600-00002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38" name="Text Box 4">
          <a:extLst>
            <a:ext uri="{FF2B5EF4-FFF2-40B4-BE49-F238E27FC236}">
              <a16:creationId xmlns:a16="http://schemas.microsoft.com/office/drawing/2014/main" id="{00000000-0008-0000-0600-00002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39" name="Text Box 5">
          <a:extLst>
            <a:ext uri="{FF2B5EF4-FFF2-40B4-BE49-F238E27FC236}">
              <a16:creationId xmlns:a16="http://schemas.microsoft.com/office/drawing/2014/main" id="{00000000-0008-0000-0600-00002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40" name="Text Box 14">
          <a:extLst>
            <a:ext uri="{FF2B5EF4-FFF2-40B4-BE49-F238E27FC236}">
              <a16:creationId xmlns:a16="http://schemas.microsoft.com/office/drawing/2014/main" id="{00000000-0008-0000-0600-00003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41" name="Text Box 15">
          <a:extLst>
            <a:ext uri="{FF2B5EF4-FFF2-40B4-BE49-F238E27FC236}">
              <a16:creationId xmlns:a16="http://schemas.microsoft.com/office/drawing/2014/main" id="{00000000-0008-0000-0600-00003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42" name="Text Box 4">
          <a:extLst>
            <a:ext uri="{FF2B5EF4-FFF2-40B4-BE49-F238E27FC236}">
              <a16:creationId xmlns:a16="http://schemas.microsoft.com/office/drawing/2014/main" id="{00000000-0008-0000-0600-00003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43" name="Text Box 5">
          <a:extLst>
            <a:ext uri="{FF2B5EF4-FFF2-40B4-BE49-F238E27FC236}">
              <a16:creationId xmlns:a16="http://schemas.microsoft.com/office/drawing/2014/main" id="{00000000-0008-0000-0600-00003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44" name="Text Box 14">
          <a:extLst>
            <a:ext uri="{FF2B5EF4-FFF2-40B4-BE49-F238E27FC236}">
              <a16:creationId xmlns:a16="http://schemas.microsoft.com/office/drawing/2014/main" id="{00000000-0008-0000-0600-00003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45" name="Text Box 15">
          <a:extLst>
            <a:ext uri="{FF2B5EF4-FFF2-40B4-BE49-F238E27FC236}">
              <a16:creationId xmlns:a16="http://schemas.microsoft.com/office/drawing/2014/main" id="{00000000-0008-0000-0600-00003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46" name="Text Box 4">
          <a:extLst>
            <a:ext uri="{FF2B5EF4-FFF2-40B4-BE49-F238E27FC236}">
              <a16:creationId xmlns:a16="http://schemas.microsoft.com/office/drawing/2014/main" id="{00000000-0008-0000-0600-00003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47" name="Text Box 5">
          <a:extLst>
            <a:ext uri="{FF2B5EF4-FFF2-40B4-BE49-F238E27FC236}">
              <a16:creationId xmlns:a16="http://schemas.microsoft.com/office/drawing/2014/main" id="{00000000-0008-0000-0600-00003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48" name="Text Box 14">
          <a:extLst>
            <a:ext uri="{FF2B5EF4-FFF2-40B4-BE49-F238E27FC236}">
              <a16:creationId xmlns:a16="http://schemas.microsoft.com/office/drawing/2014/main" id="{00000000-0008-0000-0600-00003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49" name="Text Box 15">
          <a:extLst>
            <a:ext uri="{FF2B5EF4-FFF2-40B4-BE49-F238E27FC236}">
              <a16:creationId xmlns:a16="http://schemas.microsoft.com/office/drawing/2014/main" id="{00000000-0008-0000-0600-00003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50" name="Text Box 4">
          <a:extLst>
            <a:ext uri="{FF2B5EF4-FFF2-40B4-BE49-F238E27FC236}">
              <a16:creationId xmlns:a16="http://schemas.microsoft.com/office/drawing/2014/main" id="{00000000-0008-0000-0600-00003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51" name="Text Box 5">
          <a:extLst>
            <a:ext uri="{FF2B5EF4-FFF2-40B4-BE49-F238E27FC236}">
              <a16:creationId xmlns:a16="http://schemas.microsoft.com/office/drawing/2014/main" id="{00000000-0008-0000-0600-00003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52" name="Text Box 14">
          <a:extLst>
            <a:ext uri="{FF2B5EF4-FFF2-40B4-BE49-F238E27FC236}">
              <a16:creationId xmlns:a16="http://schemas.microsoft.com/office/drawing/2014/main" id="{00000000-0008-0000-0600-00003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53" name="Text Box 15">
          <a:extLst>
            <a:ext uri="{FF2B5EF4-FFF2-40B4-BE49-F238E27FC236}">
              <a16:creationId xmlns:a16="http://schemas.microsoft.com/office/drawing/2014/main" id="{00000000-0008-0000-0600-00003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54" name="Text Box 4">
          <a:extLst>
            <a:ext uri="{FF2B5EF4-FFF2-40B4-BE49-F238E27FC236}">
              <a16:creationId xmlns:a16="http://schemas.microsoft.com/office/drawing/2014/main" id="{00000000-0008-0000-0600-00003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55" name="Text Box 5">
          <a:extLst>
            <a:ext uri="{FF2B5EF4-FFF2-40B4-BE49-F238E27FC236}">
              <a16:creationId xmlns:a16="http://schemas.microsoft.com/office/drawing/2014/main" id="{00000000-0008-0000-0600-00003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56" name="Text Box 14">
          <a:extLst>
            <a:ext uri="{FF2B5EF4-FFF2-40B4-BE49-F238E27FC236}">
              <a16:creationId xmlns:a16="http://schemas.microsoft.com/office/drawing/2014/main" id="{00000000-0008-0000-0600-00004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57" name="Text Box 15">
          <a:extLst>
            <a:ext uri="{FF2B5EF4-FFF2-40B4-BE49-F238E27FC236}">
              <a16:creationId xmlns:a16="http://schemas.microsoft.com/office/drawing/2014/main" id="{00000000-0008-0000-0600-00004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58" name="Text Box 4">
          <a:extLst>
            <a:ext uri="{FF2B5EF4-FFF2-40B4-BE49-F238E27FC236}">
              <a16:creationId xmlns:a16="http://schemas.microsoft.com/office/drawing/2014/main" id="{00000000-0008-0000-0600-00004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59" name="Text Box 5">
          <a:extLst>
            <a:ext uri="{FF2B5EF4-FFF2-40B4-BE49-F238E27FC236}">
              <a16:creationId xmlns:a16="http://schemas.microsoft.com/office/drawing/2014/main" id="{00000000-0008-0000-0600-00004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60" name="Text Box 14">
          <a:extLst>
            <a:ext uri="{FF2B5EF4-FFF2-40B4-BE49-F238E27FC236}">
              <a16:creationId xmlns:a16="http://schemas.microsoft.com/office/drawing/2014/main" id="{00000000-0008-0000-0600-00004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61" name="Text Box 15">
          <a:extLst>
            <a:ext uri="{FF2B5EF4-FFF2-40B4-BE49-F238E27FC236}">
              <a16:creationId xmlns:a16="http://schemas.microsoft.com/office/drawing/2014/main" id="{00000000-0008-0000-0600-00004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62" name="Text Box 4">
          <a:extLst>
            <a:ext uri="{FF2B5EF4-FFF2-40B4-BE49-F238E27FC236}">
              <a16:creationId xmlns:a16="http://schemas.microsoft.com/office/drawing/2014/main" id="{00000000-0008-0000-0600-00004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63" name="Text Box 5">
          <a:extLst>
            <a:ext uri="{FF2B5EF4-FFF2-40B4-BE49-F238E27FC236}">
              <a16:creationId xmlns:a16="http://schemas.microsoft.com/office/drawing/2014/main" id="{00000000-0008-0000-0600-00004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64" name="Text Box 14">
          <a:extLst>
            <a:ext uri="{FF2B5EF4-FFF2-40B4-BE49-F238E27FC236}">
              <a16:creationId xmlns:a16="http://schemas.microsoft.com/office/drawing/2014/main" id="{00000000-0008-0000-0600-00004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65" name="Text Box 15">
          <a:extLst>
            <a:ext uri="{FF2B5EF4-FFF2-40B4-BE49-F238E27FC236}">
              <a16:creationId xmlns:a16="http://schemas.microsoft.com/office/drawing/2014/main" id="{00000000-0008-0000-0600-00004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66" name="Text Box 4">
          <a:extLst>
            <a:ext uri="{FF2B5EF4-FFF2-40B4-BE49-F238E27FC236}">
              <a16:creationId xmlns:a16="http://schemas.microsoft.com/office/drawing/2014/main" id="{00000000-0008-0000-0600-00004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67" name="Text Box 5">
          <a:extLst>
            <a:ext uri="{FF2B5EF4-FFF2-40B4-BE49-F238E27FC236}">
              <a16:creationId xmlns:a16="http://schemas.microsoft.com/office/drawing/2014/main" id="{00000000-0008-0000-0600-00004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68" name="Text Box 14">
          <a:extLst>
            <a:ext uri="{FF2B5EF4-FFF2-40B4-BE49-F238E27FC236}">
              <a16:creationId xmlns:a16="http://schemas.microsoft.com/office/drawing/2014/main" id="{00000000-0008-0000-0600-00004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69" name="Text Box 15">
          <a:extLst>
            <a:ext uri="{FF2B5EF4-FFF2-40B4-BE49-F238E27FC236}">
              <a16:creationId xmlns:a16="http://schemas.microsoft.com/office/drawing/2014/main" id="{00000000-0008-0000-0600-00004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70" name="Text Box 4">
          <a:extLst>
            <a:ext uri="{FF2B5EF4-FFF2-40B4-BE49-F238E27FC236}">
              <a16:creationId xmlns:a16="http://schemas.microsoft.com/office/drawing/2014/main" id="{00000000-0008-0000-0600-00004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71" name="Text Box 5">
          <a:extLst>
            <a:ext uri="{FF2B5EF4-FFF2-40B4-BE49-F238E27FC236}">
              <a16:creationId xmlns:a16="http://schemas.microsoft.com/office/drawing/2014/main" id="{00000000-0008-0000-0600-00004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72" name="Text Box 14">
          <a:extLst>
            <a:ext uri="{FF2B5EF4-FFF2-40B4-BE49-F238E27FC236}">
              <a16:creationId xmlns:a16="http://schemas.microsoft.com/office/drawing/2014/main" id="{00000000-0008-0000-0600-00005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73" name="Text Box 15">
          <a:extLst>
            <a:ext uri="{FF2B5EF4-FFF2-40B4-BE49-F238E27FC236}">
              <a16:creationId xmlns:a16="http://schemas.microsoft.com/office/drawing/2014/main" id="{00000000-0008-0000-0600-00005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74" name="Text Box 4">
          <a:extLst>
            <a:ext uri="{FF2B5EF4-FFF2-40B4-BE49-F238E27FC236}">
              <a16:creationId xmlns:a16="http://schemas.microsoft.com/office/drawing/2014/main" id="{00000000-0008-0000-0600-00005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75" name="Text Box 5">
          <a:extLst>
            <a:ext uri="{FF2B5EF4-FFF2-40B4-BE49-F238E27FC236}">
              <a16:creationId xmlns:a16="http://schemas.microsoft.com/office/drawing/2014/main" id="{00000000-0008-0000-0600-00005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76" name="Text Box 14">
          <a:extLst>
            <a:ext uri="{FF2B5EF4-FFF2-40B4-BE49-F238E27FC236}">
              <a16:creationId xmlns:a16="http://schemas.microsoft.com/office/drawing/2014/main" id="{00000000-0008-0000-0600-00005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77" name="Text Box 15">
          <a:extLst>
            <a:ext uri="{FF2B5EF4-FFF2-40B4-BE49-F238E27FC236}">
              <a16:creationId xmlns:a16="http://schemas.microsoft.com/office/drawing/2014/main" id="{00000000-0008-0000-0600-00005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78" name="Text Box 4">
          <a:extLst>
            <a:ext uri="{FF2B5EF4-FFF2-40B4-BE49-F238E27FC236}">
              <a16:creationId xmlns:a16="http://schemas.microsoft.com/office/drawing/2014/main" id="{00000000-0008-0000-0600-00005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79" name="Text Box 5">
          <a:extLst>
            <a:ext uri="{FF2B5EF4-FFF2-40B4-BE49-F238E27FC236}">
              <a16:creationId xmlns:a16="http://schemas.microsoft.com/office/drawing/2014/main" id="{00000000-0008-0000-0600-00005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80" name="Text Box 14">
          <a:extLst>
            <a:ext uri="{FF2B5EF4-FFF2-40B4-BE49-F238E27FC236}">
              <a16:creationId xmlns:a16="http://schemas.microsoft.com/office/drawing/2014/main" id="{00000000-0008-0000-0600-00005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81" name="Text Box 15">
          <a:extLst>
            <a:ext uri="{FF2B5EF4-FFF2-40B4-BE49-F238E27FC236}">
              <a16:creationId xmlns:a16="http://schemas.microsoft.com/office/drawing/2014/main" id="{00000000-0008-0000-0600-00005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82" name="Text Box 4">
          <a:extLst>
            <a:ext uri="{FF2B5EF4-FFF2-40B4-BE49-F238E27FC236}">
              <a16:creationId xmlns:a16="http://schemas.microsoft.com/office/drawing/2014/main" id="{00000000-0008-0000-0600-00005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83" name="Text Box 5">
          <a:extLst>
            <a:ext uri="{FF2B5EF4-FFF2-40B4-BE49-F238E27FC236}">
              <a16:creationId xmlns:a16="http://schemas.microsoft.com/office/drawing/2014/main" id="{00000000-0008-0000-0600-00005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84" name="Text Box 14">
          <a:extLst>
            <a:ext uri="{FF2B5EF4-FFF2-40B4-BE49-F238E27FC236}">
              <a16:creationId xmlns:a16="http://schemas.microsoft.com/office/drawing/2014/main" id="{00000000-0008-0000-0600-00005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85" name="Text Box 15">
          <a:extLst>
            <a:ext uri="{FF2B5EF4-FFF2-40B4-BE49-F238E27FC236}">
              <a16:creationId xmlns:a16="http://schemas.microsoft.com/office/drawing/2014/main" id="{00000000-0008-0000-0600-00005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86" name="Text Box 4">
          <a:extLst>
            <a:ext uri="{FF2B5EF4-FFF2-40B4-BE49-F238E27FC236}">
              <a16:creationId xmlns:a16="http://schemas.microsoft.com/office/drawing/2014/main" id="{00000000-0008-0000-0600-00005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87" name="Text Box 5">
          <a:extLst>
            <a:ext uri="{FF2B5EF4-FFF2-40B4-BE49-F238E27FC236}">
              <a16:creationId xmlns:a16="http://schemas.microsoft.com/office/drawing/2014/main" id="{00000000-0008-0000-0600-00005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88" name="Text Box 14">
          <a:extLst>
            <a:ext uri="{FF2B5EF4-FFF2-40B4-BE49-F238E27FC236}">
              <a16:creationId xmlns:a16="http://schemas.microsoft.com/office/drawing/2014/main" id="{00000000-0008-0000-0600-00006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89" name="Text Box 15">
          <a:extLst>
            <a:ext uri="{FF2B5EF4-FFF2-40B4-BE49-F238E27FC236}">
              <a16:creationId xmlns:a16="http://schemas.microsoft.com/office/drawing/2014/main" id="{00000000-0008-0000-0600-00006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90" name="Text Box 4">
          <a:extLst>
            <a:ext uri="{FF2B5EF4-FFF2-40B4-BE49-F238E27FC236}">
              <a16:creationId xmlns:a16="http://schemas.microsoft.com/office/drawing/2014/main" id="{00000000-0008-0000-0600-00006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91" name="Text Box 5">
          <a:extLst>
            <a:ext uri="{FF2B5EF4-FFF2-40B4-BE49-F238E27FC236}">
              <a16:creationId xmlns:a16="http://schemas.microsoft.com/office/drawing/2014/main" id="{00000000-0008-0000-0600-00006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92" name="Text Box 14">
          <a:extLst>
            <a:ext uri="{FF2B5EF4-FFF2-40B4-BE49-F238E27FC236}">
              <a16:creationId xmlns:a16="http://schemas.microsoft.com/office/drawing/2014/main" id="{00000000-0008-0000-0600-00006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93" name="Text Box 15">
          <a:extLst>
            <a:ext uri="{FF2B5EF4-FFF2-40B4-BE49-F238E27FC236}">
              <a16:creationId xmlns:a16="http://schemas.microsoft.com/office/drawing/2014/main" id="{00000000-0008-0000-0600-00006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94" name="Text Box 4">
          <a:extLst>
            <a:ext uri="{FF2B5EF4-FFF2-40B4-BE49-F238E27FC236}">
              <a16:creationId xmlns:a16="http://schemas.microsoft.com/office/drawing/2014/main" id="{00000000-0008-0000-0600-00006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95" name="Text Box 5">
          <a:extLst>
            <a:ext uri="{FF2B5EF4-FFF2-40B4-BE49-F238E27FC236}">
              <a16:creationId xmlns:a16="http://schemas.microsoft.com/office/drawing/2014/main" id="{00000000-0008-0000-0600-00006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96" name="Text Box 14">
          <a:extLst>
            <a:ext uri="{FF2B5EF4-FFF2-40B4-BE49-F238E27FC236}">
              <a16:creationId xmlns:a16="http://schemas.microsoft.com/office/drawing/2014/main" id="{00000000-0008-0000-0600-00006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97" name="Text Box 15">
          <a:extLst>
            <a:ext uri="{FF2B5EF4-FFF2-40B4-BE49-F238E27FC236}">
              <a16:creationId xmlns:a16="http://schemas.microsoft.com/office/drawing/2014/main" id="{00000000-0008-0000-0600-00006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98" name="Text Box 4">
          <a:extLst>
            <a:ext uri="{FF2B5EF4-FFF2-40B4-BE49-F238E27FC236}">
              <a16:creationId xmlns:a16="http://schemas.microsoft.com/office/drawing/2014/main" id="{00000000-0008-0000-0600-00006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99" name="Text Box 5">
          <a:extLst>
            <a:ext uri="{FF2B5EF4-FFF2-40B4-BE49-F238E27FC236}">
              <a16:creationId xmlns:a16="http://schemas.microsoft.com/office/drawing/2014/main" id="{00000000-0008-0000-0600-00006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900" name="Text Box 14">
          <a:extLst>
            <a:ext uri="{FF2B5EF4-FFF2-40B4-BE49-F238E27FC236}">
              <a16:creationId xmlns:a16="http://schemas.microsoft.com/office/drawing/2014/main" id="{00000000-0008-0000-0600-00006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901" name="Text Box 15">
          <a:extLst>
            <a:ext uri="{FF2B5EF4-FFF2-40B4-BE49-F238E27FC236}">
              <a16:creationId xmlns:a16="http://schemas.microsoft.com/office/drawing/2014/main" id="{00000000-0008-0000-0600-00006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902" name="Text Box 4">
          <a:extLst>
            <a:ext uri="{FF2B5EF4-FFF2-40B4-BE49-F238E27FC236}">
              <a16:creationId xmlns:a16="http://schemas.microsoft.com/office/drawing/2014/main" id="{00000000-0008-0000-0600-00006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903" name="Text Box 5">
          <a:extLst>
            <a:ext uri="{FF2B5EF4-FFF2-40B4-BE49-F238E27FC236}">
              <a16:creationId xmlns:a16="http://schemas.microsoft.com/office/drawing/2014/main" id="{00000000-0008-0000-0600-00006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904" name="Text Box 14">
          <a:extLst>
            <a:ext uri="{FF2B5EF4-FFF2-40B4-BE49-F238E27FC236}">
              <a16:creationId xmlns:a16="http://schemas.microsoft.com/office/drawing/2014/main" id="{00000000-0008-0000-0600-00007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905" name="Text Box 15">
          <a:extLst>
            <a:ext uri="{FF2B5EF4-FFF2-40B4-BE49-F238E27FC236}">
              <a16:creationId xmlns:a16="http://schemas.microsoft.com/office/drawing/2014/main" id="{00000000-0008-0000-0600-00007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06" name="Text Box 4">
          <a:extLst>
            <a:ext uri="{FF2B5EF4-FFF2-40B4-BE49-F238E27FC236}">
              <a16:creationId xmlns:a16="http://schemas.microsoft.com/office/drawing/2014/main" id="{00000000-0008-0000-0600-00007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07" name="Text Box 5">
          <a:extLst>
            <a:ext uri="{FF2B5EF4-FFF2-40B4-BE49-F238E27FC236}">
              <a16:creationId xmlns:a16="http://schemas.microsoft.com/office/drawing/2014/main" id="{00000000-0008-0000-0600-00007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08" name="Text Box 14">
          <a:extLst>
            <a:ext uri="{FF2B5EF4-FFF2-40B4-BE49-F238E27FC236}">
              <a16:creationId xmlns:a16="http://schemas.microsoft.com/office/drawing/2014/main" id="{00000000-0008-0000-0600-00007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09" name="Text Box 15">
          <a:extLst>
            <a:ext uri="{FF2B5EF4-FFF2-40B4-BE49-F238E27FC236}">
              <a16:creationId xmlns:a16="http://schemas.microsoft.com/office/drawing/2014/main" id="{00000000-0008-0000-0600-00007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10" name="Text Box 4">
          <a:extLst>
            <a:ext uri="{FF2B5EF4-FFF2-40B4-BE49-F238E27FC236}">
              <a16:creationId xmlns:a16="http://schemas.microsoft.com/office/drawing/2014/main" id="{00000000-0008-0000-0600-00007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11" name="Text Box 5">
          <a:extLst>
            <a:ext uri="{FF2B5EF4-FFF2-40B4-BE49-F238E27FC236}">
              <a16:creationId xmlns:a16="http://schemas.microsoft.com/office/drawing/2014/main" id="{00000000-0008-0000-0600-00007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12" name="Text Box 14">
          <a:extLst>
            <a:ext uri="{FF2B5EF4-FFF2-40B4-BE49-F238E27FC236}">
              <a16:creationId xmlns:a16="http://schemas.microsoft.com/office/drawing/2014/main" id="{00000000-0008-0000-0600-00007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13" name="Text Box 15">
          <a:extLst>
            <a:ext uri="{FF2B5EF4-FFF2-40B4-BE49-F238E27FC236}">
              <a16:creationId xmlns:a16="http://schemas.microsoft.com/office/drawing/2014/main" id="{00000000-0008-0000-0600-00007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14" name="Text Box 4">
          <a:extLst>
            <a:ext uri="{FF2B5EF4-FFF2-40B4-BE49-F238E27FC236}">
              <a16:creationId xmlns:a16="http://schemas.microsoft.com/office/drawing/2014/main" id="{00000000-0008-0000-0600-00007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15" name="Text Box 5">
          <a:extLst>
            <a:ext uri="{FF2B5EF4-FFF2-40B4-BE49-F238E27FC236}">
              <a16:creationId xmlns:a16="http://schemas.microsoft.com/office/drawing/2014/main" id="{00000000-0008-0000-0600-00007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16" name="Text Box 14">
          <a:extLst>
            <a:ext uri="{FF2B5EF4-FFF2-40B4-BE49-F238E27FC236}">
              <a16:creationId xmlns:a16="http://schemas.microsoft.com/office/drawing/2014/main" id="{00000000-0008-0000-0600-00007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17" name="Text Box 15">
          <a:extLst>
            <a:ext uri="{FF2B5EF4-FFF2-40B4-BE49-F238E27FC236}">
              <a16:creationId xmlns:a16="http://schemas.microsoft.com/office/drawing/2014/main" id="{00000000-0008-0000-0600-00007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18" name="Text Box 4">
          <a:extLst>
            <a:ext uri="{FF2B5EF4-FFF2-40B4-BE49-F238E27FC236}">
              <a16:creationId xmlns:a16="http://schemas.microsoft.com/office/drawing/2014/main" id="{00000000-0008-0000-0600-00007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19" name="Text Box 5">
          <a:extLst>
            <a:ext uri="{FF2B5EF4-FFF2-40B4-BE49-F238E27FC236}">
              <a16:creationId xmlns:a16="http://schemas.microsoft.com/office/drawing/2014/main" id="{00000000-0008-0000-0600-00007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20" name="Text Box 14">
          <a:extLst>
            <a:ext uri="{FF2B5EF4-FFF2-40B4-BE49-F238E27FC236}">
              <a16:creationId xmlns:a16="http://schemas.microsoft.com/office/drawing/2014/main" id="{00000000-0008-0000-0600-00008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21" name="Text Box 15">
          <a:extLst>
            <a:ext uri="{FF2B5EF4-FFF2-40B4-BE49-F238E27FC236}">
              <a16:creationId xmlns:a16="http://schemas.microsoft.com/office/drawing/2014/main" id="{00000000-0008-0000-0600-00008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22" name="Text Box 4">
          <a:extLst>
            <a:ext uri="{FF2B5EF4-FFF2-40B4-BE49-F238E27FC236}">
              <a16:creationId xmlns:a16="http://schemas.microsoft.com/office/drawing/2014/main" id="{00000000-0008-0000-0600-00008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23" name="Text Box 5">
          <a:extLst>
            <a:ext uri="{FF2B5EF4-FFF2-40B4-BE49-F238E27FC236}">
              <a16:creationId xmlns:a16="http://schemas.microsoft.com/office/drawing/2014/main" id="{00000000-0008-0000-0600-00008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24" name="Text Box 14">
          <a:extLst>
            <a:ext uri="{FF2B5EF4-FFF2-40B4-BE49-F238E27FC236}">
              <a16:creationId xmlns:a16="http://schemas.microsoft.com/office/drawing/2014/main" id="{00000000-0008-0000-0600-00008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25" name="Text Box 15">
          <a:extLst>
            <a:ext uri="{FF2B5EF4-FFF2-40B4-BE49-F238E27FC236}">
              <a16:creationId xmlns:a16="http://schemas.microsoft.com/office/drawing/2014/main" id="{00000000-0008-0000-0600-00008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26" name="Text Box 4">
          <a:extLst>
            <a:ext uri="{FF2B5EF4-FFF2-40B4-BE49-F238E27FC236}">
              <a16:creationId xmlns:a16="http://schemas.microsoft.com/office/drawing/2014/main" id="{00000000-0008-0000-0600-00008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27" name="Text Box 5">
          <a:extLst>
            <a:ext uri="{FF2B5EF4-FFF2-40B4-BE49-F238E27FC236}">
              <a16:creationId xmlns:a16="http://schemas.microsoft.com/office/drawing/2014/main" id="{00000000-0008-0000-0600-00008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28" name="Text Box 14">
          <a:extLst>
            <a:ext uri="{FF2B5EF4-FFF2-40B4-BE49-F238E27FC236}">
              <a16:creationId xmlns:a16="http://schemas.microsoft.com/office/drawing/2014/main" id="{00000000-0008-0000-0600-00008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29" name="Text Box 15">
          <a:extLst>
            <a:ext uri="{FF2B5EF4-FFF2-40B4-BE49-F238E27FC236}">
              <a16:creationId xmlns:a16="http://schemas.microsoft.com/office/drawing/2014/main" id="{00000000-0008-0000-0600-00008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30" name="Text Box 4">
          <a:extLst>
            <a:ext uri="{FF2B5EF4-FFF2-40B4-BE49-F238E27FC236}">
              <a16:creationId xmlns:a16="http://schemas.microsoft.com/office/drawing/2014/main" id="{00000000-0008-0000-0600-00008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31" name="Text Box 5">
          <a:extLst>
            <a:ext uri="{FF2B5EF4-FFF2-40B4-BE49-F238E27FC236}">
              <a16:creationId xmlns:a16="http://schemas.microsoft.com/office/drawing/2014/main" id="{00000000-0008-0000-0600-00008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32" name="Text Box 14">
          <a:extLst>
            <a:ext uri="{FF2B5EF4-FFF2-40B4-BE49-F238E27FC236}">
              <a16:creationId xmlns:a16="http://schemas.microsoft.com/office/drawing/2014/main" id="{00000000-0008-0000-0600-00008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33" name="Text Box 15">
          <a:extLst>
            <a:ext uri="{FF2B5EF4-FFF2-40B4-BE49-F238E27FC236}">
              <a16:creationId xmlns:a16="http://schemas.microsoft.com/office/drawing/2014/main" id="{00000000-0008-0000-0600-00008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34" name="Text Box 4">
          <a:extLst>
            <a:ext uri="{FF2B5EF4-FFF2-40B4-BE49-F238E27FC236}">
              <a16:creationId xmlns:a16="http://schemas.microsoft.com/office/drawing/2014/main" id="{00000000-0008-0000-0600-00008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35" name="Text Box 5">
          <a:extLst>
            <a:ext uri="{FF2B5EF4-FFF2-40B4-BE49-F238E27FC236}">
              <a16:creationId xmlns:a16="http://schemas.microsoft.com/office/drawing/2014/main" id="{00000000-0008-0000-0600-00008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36" name="Text Box 14">
          <a:extLst>
            <a:ext uri="{FF2B5EF4-FFF2-40B4-BE49-F238E27FC236}">
              <a16:creationId xmlns:a16="http://schemas.microsoft.com/office/drawing/2014/main" id="{00000000-0008-0000-0600-00009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37" name="Text Box 15">
          <a:extLst>
            <a:ext uri="{FF2B5EF4-FFF2-40B4-BE49-F238E27FC236}">
              <a16:creationId xmlns:a16="http://schemas.microsoft.com/office/drawing/2014/main" id="{00000000-0008-0000-0600-00009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38" name="Text Box 4">
          <a:extLst>
            <a:ext uri="{FF2B5EF4-FFF2-40B4-BE49-F238E27FC236}">
              <a16:creationId xmlns:a16="http://schemas.microsoft.com/office/drawing/2014/main" id="{00000000-0008-0000-0600-00009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39" name="Text Box 5">
          <a:extLst>
            <a:ext uri="{FF2B5EF4-FFF2-40B4-BE49-F238E27FC236}">
              <a16:creationId xmlns:a16="http://schemas.microsoft.com/office/drawing/2014/main" id="{00000000-0008-0000-0600-00009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40" name="Text Box 14">
          <a:extLst>
            <a:ext uri="{FF2B5EF4-FFF2-40B4-BE49-F238E27FC236}">
              <a16:creationId xmlns:a16="http://schemas.microsoft.com/office/drawing/2014/main" id="{00000000-0008-0000-0600-00009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41" name="Text Box 15">
          <a:extLst>
            <a:ext uri="{FF2B5EF4-FFF2-40B4-BE49-F238E27FC236}">
              <a16:creationId xmlns:a16="http://schemas.microsoft.com/office/drawing/2014/main" id="{00000000-0008-0000-0600-00009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42" name="Text Box 4">
          <a:extLst>
            <a:ext uri="{FF2B5EF4-FFF2-40B4-BE49-F238E27FC236}">
              <a16:creationId xmlns:a16="http://schemas.microsoft.com/office/drawing/2014/main" id="{00000000-0008-0000-0600-00009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43" name="Text Box 5">
          <a:extLst>
            <a:ext uri="{FF2B5EF4-FFF2-40B4-BE49-F238E27FC236}">
              <a16:creationId xmlns:a16="http://schemas.microsoft.com/office/drawing/2014/main" id="{00000000-0008-0000-0600-00009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44" name="Text Box 14">
          <a:extLst>
            <a:ext uri="{FF2B5EF4-FFF2-40B4-BE49-F238E27FC236}">
              <a16:creationId xmlns:a16="http://schemas.microsoft.com/office/drawing/2014/main" id="{00000000-0008-0000-0600-00009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45" name="Text Box 15">
          <a:extLst>
            <a:ext uri="{FF2B5EF4-FFF2-40B4-BE49-F238E27FC236}">
              <a16:creationId xmlns:a16="http://schemas.microsoft.com/office/drawing/2014/main" id="{00000000-0008-0000-0600-00009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46" name="Text Box 4">
          <a:extLst>
            <a:ext uri="{FF2B5EF4-FFF2-40B4-BE49-F238E27FC236}">
              <a16:creationId xmlns:a16="http://schemas.microsoft.com/office/drawing/2014/main" id="{00000000-0008-0000-0600-00009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47" name="Text Box 5">
          <a:extLst>
            <a:ext uri="{FF2B5EF4-FFF2-40B4-BE49-F238E27FC236}">
              <a16:creationId xmlns:a16="http://schemas.microsoft.com/office/drawing/2014/main" id="{00000000-0008-0000-0600-00009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48" name="Text Box 14">
          <a:extLst>
            <a:ext uri="{FF2B5EF4-FFF2-40B4-BE49-F238E27FC236}">
              <a16:creationId xmlns:a16="http://schemas.microsoft.com/office/drawing/2014/main" id="{00000000-0008-0000-0600-00009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49" name="Text Box 15">
          <a:extLst>
            <a:ext uri="{FF2B5EF4-FFF2-40B4-BE49-F238E27FC236}">
              <a16:creationId xmlns:a16="http://schemas.microsoft.com/office/drawing/2014/main" id="{00000000-0008-0000-0600-00009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50" name="Text Box 4">
          <a:extLst>
            <a:ext uri="{FF2B5EF4-FFF2-40B4-BE49-F238E27FC236}">
              <a16:creationId xmlns:a16="http://schemas.microsoft.com/office/drawing/2014/main" id="{00000000-0008-0000-0600-00009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51" name="Text Box 5">
          <a:extLst>
            <a:ext uri="{FF2B5EF4-FFF2-40B4-BE49-F238E27FC236}">
              <a16:creationId xmlns:a16="http://schemas.microsoft.com/office/drawing/2014/main" id="{00000000-0008-0000-0600-00009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52" name="Text Box 14">
          <a:extLst>
            <a:ext uri="{FF2B5EF4-FFF2-40B4-BE49-F238E27FC236}">
              <a16:creationId xmlns:a16="http://schemas.microsoft.com/office/drawing/2014/main" id="{00000000-0008-0000-0600-0000A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53" name="Text Box 15">
          <a:extLst>
            <a:ext uri="{FF2B5EF4-FFF2-40B4-BE49-F238E27FC236}">
              <a16:creationId xmlns:a16="http://schemas.microsoft.com/office/drawing/2014/main" id="{00000000-0008-0000-0600-0000A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54" name="Text Box 4">
          <a:extLst>
            <a:ext uri="{FF2B5EF4-FFF2-40B4-BE49-F238E27FC236}">
              <a16:creationId xmlns:a16="http://schemas.microsoft.com/office/drawing/2014/main" id="{00000000-0008-0000-0600-0000A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55" name="Text Box 5">
          <a:extLst>
            <a:ext uri="{FF2B5EF4-FFF2-40B4-BE49-F238E27FC236}">
              <a16:creationId xmlns:a16="http://schemas.microsoft.com/office/drawing/2014/main" id="{00000000-0008-0000-0600-0000A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56" name="Text Box 14">
          <a:extLst>
            <a:ext uri="{FF2B5EF4-FFF2-40B4-BE49-F238E27FC236}">
              <a16:creationId xmlns:a16="http://schemas.microsoft.com/office/drawing/2014/main" id="{00000000-0008-0000-0600-0000A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57" name="Text Box 15">
          <a:extLst>
            <a:ext uri="{FF2B5EF4-FFF2-40B4-BE49-F238E27FC236}">
              <a16:creationId xmlns:a16="http://schemas.microsoft.com/office/drawing/2014/main" id="{00000000-0008-0000-0600-0000A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58" name="Text Box 4">
          <a:extLst>
            <a:ext uri="{FF2B5EF4-FFF2-40B4-BE49-F238E27FC236}">
              <a16:creationId xmlns:a16="http://schemas.microsoft.com/office/drawing/2014/main" id="{00000000-0008-0000-0600-0000A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59" name="Text Box 5">
          <a:extLst>
            <a:ext uri="{FF2B5EF4-FFF2-40B4-BE49-F238E27FC236}">
              <a16:creationId xmlns:a16="http://schemas.microsoft.com/office/drawing/2014/main" id="{00000000-0008-0000-0600-0000A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60" name="Text Box 14">
          <a:extLst>
            <a:ext uri="{FF2B5EF4-FFF2-40B4-BE49-F238E27FC236}">
              <a16:creationId xmlns:a16="http://schemas.microsoft.com/office/drawing/2014/main" id="{00000000-0008-0000-0600-0000A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61" name="Text Box 15">
          <a:extLst>
            <a:ext uri="{FF2B5EF4-FFF2-40B4-BE49-F238E27FC236}">
              <a16:creationId xmlns:a16="http://schemas.microsoft.com/office/drawing/2014/main" id="{00000000-0008-0000-0600-0000A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62" name="Text Box 4">
          <a:extLst>
            <a:ext uri="{FF2B5EF4-FFF2-40B4-BE49-F238E27FC236}">
              <a16:creationId xmlns:a16="http://schemas.microsoft.com/office/drawing/2014/main" id="{00000000-0008-0000-0600-0000A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63" name="Text Box 5">
          <a:extLst>
            <a:ext uri="{FF2B5EF4-FFF2-40B4-BE49-F238E27FC236}">
              <a16:creationId xmlns:a16="http://schemas.microsoft.com/office/drawing/2014/main" id="{00000000-0008-0000-0600-0000A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64" name="Text Box 14">
          <a:extLst>
            <a:ext uri="{FF2B5EF4-FFF2-40B4-BE49-F238E27FC236}">
              <a16:creationId xmlns:a16="http://schemas.microsoft.com/office/drawing/2014/main" id="{00000000-0008-0000-0600-0000A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65" name="Text Box 15">
          <a:extLst>
            <a:ext uri="{FF2B5EF4-FFF2-40B4-BE49-F238E27FC236}">
              <a16:creationId xmlns:a16="http://schemas.microsoft.com/office/drawing/2014/main" id="{00000000-0008-0000-0600-0000A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66" name="Text Box 4">
          <a:extLst>
            <a:ext uri="{FF2B5EF4-FFF2-40B4-BE49-F238E27FC236}">
              <a16:creationId xmlns:a16="http://schemas.microsoft.com/office/drawing/2014/main" id="{00000000-0008-0000-0600-0000A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67" name="Text Box 5">
          <a:extLst>
            <a:ext uri="{FF2B5EF4-FFF2-40B4-BE49-F238E27FC236}">
              <a16:creationId xmlns:a16="http://schemas.microsoft.com/office/drawing/2014/main" id="{00000000-0008-0000-0600-0000A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68" name="Text Box 14">
          <a:extLst>
            <a:ext uri="{FF2B5EF4-FFF2-40B4-BE49-F238E27FC236}">
              <a16:creationId xmlns:a16="http://schemas.microsoft.com/office/drawing/2014/main" id="{00000000-0008-0000-0600-0000B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69" name="Text Box 15">
          <a:extLst>
            <a:ext uri="{FF2B5EF4-FFF2-40B4-BE49-F238E27FC236}">
              <a16:creationId xmlns:a16="http://schemas.microsoft.com/office/drawing/2014/main" id="{00000000-0008-0000-0600-0000B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70" name="Text Box 4">
          <a:extLst>
            <a:ext uri="{FF2B5EF4-FFF2-40B4-BE49-F238E27FC236}">
              <a16:creationId xmlns:a16="http://schemas.microsoft.com/office/drawing/2014/main" id="{00000000-0008-0000-0600-0000B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71" name="Text Box 5">
          <a:extLst>
            <a:ext uri="{FF2B5EF4-FFF2-40B4-BE49-F238E27FC236}">
              <a16:creationId xmlns:a16="http://schemas.microsoft.com/office/drawing/2014/main" id="{00000000-0008-0000-0600-0000B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72" name="Text Box 14">
          <a:extLst>
            <a:ext uri="{FF2B5EF4-FFF2-40B4-BE49-F238E27FC236}">
              <a16:creationId xmlns:a16="http://schemas.microsoft.com/office/drawing/2014/main" id="{00000000-0008-0000-0600-0000B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73" name="Text Box 15">
          <a:extLst>
            <a:ext uri="{FF2B5EF4-FFF2-40B4-BE49-F238E27FC236}">
              <a16:creationId xmlns:a16="http://schemas.microsoft.com/office/drawing/2014/main" id="{00000000-0008-0000-0600-0000B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74" name="Text Box 4">
          <a:extLst>
            <a:ext uri="{FF2B5EF4-FFF2-40B4-BE49-F238E27FC236}">
              <a16:creationId xmlns:a16="http://schemas.microsoft.com/office/drawing/2014/main" id="{00000000-0008-0000-0600-0000B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75" name="Text Box 5">
          <a:extLst>
            <a:ext uri="{FF2B5EF4-FFF2-40B4-BE49-F238E27FC236}">
              <a16:creationId xmlns:a16="http://schemas.microsoft.com/office/drawing/2014/main" id="{00000000-0008-0000-0600-0000B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76" name="Text Box 14">
          <a:extLst>
            <a:ext uri="{FF2B5EF4-FFF2-40B4-BE49-F238E27FC236}">
              <a16:creationId xmlns:a16="http://schemas.microsoft.com/office/drawing/2014/main" id="{00000000-0008-0000-0600-0000B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77" name="Text Box 15">
          <a:extLst>
            <a:ext uri="{FF2B5EF4-FFF2-40B4-BE49-F238E27FC236}">
              <a16:creationId xmlns:a16="http://schemas.microsoft.com/office/drawing/2014/main" id="{00000000-0008-0000-0600-0000B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78" name="Text Box 4">
          <a:extLst>
            <a:ext uri="{FF2B5EF4-FFF2-40B4-BE49-F238E27FC236}">
              <a16:creationId xmlns:a16="http://schemas.microsoft.com/office/drawing/2014/main" id="{00000000-0008-0000-0600-0000B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79" name="Text Box 5">
          <a:extLst>
            <a:ext uri="{FF2B5EF4-FFF2-40B4-BE49-F238E27FC236}">
              <a16:creationId xmlns:a16="http://schemas.microsoft.com/office/drawing/2014/main" id="{00000000-0008-0000-0600-0000B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80" name="Text Box 14">
          <a:extLst>
            <a:ext uri="{FF2B5EF4-FFF2-40B4-BE49-F238E27FC236}">
              <a16:creationId xmlns:a16="http://schemas.microsoft.com/office/drawing/2014/main" id="{00000000-0008-0000-0600-0000B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81" name="Text Box 15">
          <a:extLst>
            <a:ext uri="{FF2B5EF4-FFF2-40B4-BE49-F238E27FC236}">
              <a16:creationId xmlns:a16="http://schemas.microsoft.com/office/drawing/2014/main" id="{00000000-0008-0000-0600-0000B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82" name="Text Box 4">
          <a:extLst>
            <a:ext uri="{FF2B5EF4-FFF2-40B4-BE49-F238E27FC236}">
              <a16:creationId xmlns:a16="http://schemas.microsoft.com/office/drawing/2014/main" id="{00000000-0008-0000-0600-0000B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83" name="Text Box 5">
          <a:extLst>
            <a:ext uri="{FF2B5EF4-FFF2-40B4-BE49-F238E27FC236}">
              <a16:creationId xmlns:a16="http://schemas.microsoft.com/office/drawing/2014/main" id="{00000000-0008-0000-0600-0000B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84" name="Text Box 14">
          <a:extLst>
            <a:ext uri="{FF2B5EF4-FFF2-40B4-BE49-F238E27FC236}">
              <a16:creationId xmlns:a16="http://schemas.microsoft.com/office/drawing/2014/main" id="{00000000-0008-0000-0600-0000C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85" name="Text Box 15">
          <a:extLst>
            <a:ext uri="{FF2B5EF4-FFF2-40B4-BE49-F238E27FC236}">
              <a16:creationId xmlns:a16="http://schemas.microsoft.com/office/drawing/2014/main" id="{00000000-0008-0000-0600-0000C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86" name="Text Box 4">
          <a:extLst>
            <a:ext uri="{FF2B5EF4-FFF2-40B4-BE49-F238E27FC236}">
              <a16:creationId xmlns:a16="http://schemas.microsoft.com/office/drawing/2014/main" id="{00000000-0008-0000-0600-0000C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87" name="Text Box 5">
          <a:extLst>
            <a:ext uri="{FF2B5EF4-FFF2-40B4-BE49-F238E27FC236}">
              <a16:creationId xmlns:a16="http://schemas.microsoft.com/office/drawing/2014/main" id="{00000000-0008-0000-0600-0000C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88" name="Text Box 14">
          <a:extLst>
            <a:ext uri="{FF2B5EF4-FFF2-40B4-BE49-F238E27FC236}">
              <a16:creationId xmlns:a16="http://schemas.microsoft.com/office/drawing/2014/main" id="{00000000-0008-0000-0600-0000C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89" name="Text Box 15">
          <a:extLst>
            <a:ext uri="{FF2B5EF4-FFF2-40B4-BE49-F238E27FC236}">
              <a16:creationId xmlns:a16="http://schemas.microsoft.com/office/drawing/2014/main" id="{00000000-0008-0000-0600-0000C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90" name="Text Box 4">
          <a:extLst>
            <a:ext uri="{FF2B5EF4-FFF2-40B4-BE49-F238E27FC236}">
              <a16:creationId xmlns:a16="http://schemas.microsoft.com/office/drawing/2014/main" id="{00000000-0008-0000-0600-0000C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91" name="Text Box 5">
          <a:extLst>
            <a:ext uri="{FF2B5EF4-FFF2-40B4-BE49-F238E27FC236}">
              <a16:creationId xmlns:a16="http://schemas.microsoft.com/office/drawing/2014/main" id="{00000000-0008-0000-0600-0000C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92" name="Text Box 14">
          <a:extLst>
            <a:ext uri="{FF2B5EF4-FFF2-40B4-BE49-F238E27FC236}">
              <a16:creationId xmlns:a16="http://schemas.microsoft.com/office/drawing/2014/main" id="{00000000-0008-0000-0600-0000C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93" name="Text Box 15">
          <a:extLst>
            <a:ext uri="{FF2B5EF4-FFF2-40B4-BE49-F238E27FC236}">
              <a16:creationId xmlns:a16="http://schemas.microsoft.com/office/drawing/2014/main" id="{00000000-0008-0000-0600-0000C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94" name="Text Box 4">
          <a:extLst>
            <a:ext uri="{FF2B5EF4-FFF2-40B4-BE49-F238E27FC236}">
              <a16:creationId xmlns:a16="http://schemas.microsoft.com/office/drawing/2014/main" id="{00000000-0008-0000-0600-0000C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95" name="Text Box 5">
          <a:extLst>
            <a:ext uri="{FF2B5EF4-FFF2-40B4-BE49-F238E27FC236}">
              <a16:creationId xmlns:a16="http://schemas.microsoft.com/office/drawing/2014/main" id="{00000000-0008-0000-0600-0000C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96" name="Text Box 14">
          <a:extLst>
            <a:ext uri="{FF2B5EF4-FFF2-40B4-BE49-F238E27FC236}">
              <a16:creationId xmlns:a16="http://schemas.microsoft.com/office/drawing/2014/main" id="{00000000-0008-0000-0600-0000C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97" name="Text Box 15">
          <a:extLst>
            <a:ext uri="{FF2B5EF4-FFF2-40B4-BE49-F238E27FC236}">
              <a16:creationId xmlns:a16="http://schemas.microsoft.com/office/drawing/2014/main" id="{00000000-0008-0000-0600-0000C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98" name="Text Box 4">
          <a:extLst>
            <a:ext uri="{FF2B5EF4-FFF2-40B4-BE49-F238E27FC236}">
              <a16:creationId xmlns:a16="http://schemas.microsoft.com/office/drawing/2014/main" id="{00000000-0008-0000-0600-0000C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99" name="Text Box 5">
          <a:extLst>
            <a:ext uri="{FF2B5EF4-FFF2-40B4-BE49-F238E27FC236}">
              <a16:creationId xmlns:a16="http://schemas.microsoft.com/office/drawing/2014/main" id="{00000000-0008-0000-0600-0000C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00" name="Text Box 14">
          <a:extLst>
            <a:ext uri="{FF2B5EF4-FFF2-40B4-BE49-F238E27FC236}">
              <a16:creationId xmlns:a16="http://schemas.microsoft.com/office/drawing/2014/main" id="{00000000-0008-0000-0600-0000D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01" name="Text Box 15">
          <a:extLst>
            <a:ext uri="{FF2B5EF4-FFF2-40B4-BE49-F238E27FC236}">
              <a16:creationId xmlns:a16="http://schemas.microsoft.com/office/drawing/2014/main" id="{00000000-0008-0000-0600-0000D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02" name="Text Box 4">
          <a:extLst>
            <a:ext uri="{FF2B5EF4-FFF2-40B4-BE49-F238E27FC236}">
              <a16:creationId xmlns:a16="http://schemas.microsoft.com/office/drawing/2014/main" id="{00000000-0008-0000-0600-0000D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03" name="Text Box 5">
          <a:extLst>
            <a:ext uri="{FF2B5EF4-FFF2-40B4-BE49-F238E27FC236}">
              <a16:creationId xmlns:a16="http://schemas.microsoft.com/office/drawing/2014/main" id="{00000000-0008-0000-0600-0000D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04" name="Text Box 14">
          <a:extLst>
            <a:ext uri="{FF2B5EF4-FFF2-40B4-BE49-F238E27FC236}">
              <a16:creationId xmlns:a16="http://schemas.microsoft.com/office/drawing/2014/main" id="{00000000-0008-0000-0600-0000D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05" name="Text Box 15">
          <a:extLst>
            <a:ext uri="{FF2B5EF4-FFF2-40B4-BE49-F238E27FC236}">
              <a16:creationId xmlns:a16="http://schemas.microsoft.com/office/drawing/2014/main" id="{00000000-0008-0000-0600-0000D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06" name="Text Box 4">
          <a:extLst>
            <a:ext uri="{FF2B5EF4-FFF2-40B4-BE49-F238E27FC236}">
              <a16:creationId xmlns:a16="http://schemas.microsoft.com/office/drawing/2014/main" id="{00000000-0008-0000-0600-0000D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07" name="Text Box 5">
          <a:extLst>
            <a:ext uri="{FF2B5EF4-FFF2-40B4-BE49-F238E27FC236}">
              <a16:creationId xmlns:a16="http://schemas.microsoft.com/office/drawing/2014/main" id="{00000000-0008-0000-0600-0000D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08" name="Text Box 14">
          <a:extLst>
            <a:ext uri="{FF2B5EF4-FFF2-40B4-BE49-F238E27FC236}">
              <a16:creationId xmlns:a16="http://schemas.microsoft.com/office/drawing/2014/main" id="{00000000-0008-0000-0600-0000D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09" name="Text Box 15">
          <a:extLst>
            <a:ext uri="{FF2B5EF4-FFF2-40B4-BE49-F238E27FC236}">
              <a16:creationId xmlns:a16="http://schemas.microsoft.com/office/drawing/2014/main" id="{00000000-0008-0000-0600-0000D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10" name="Text Box 4">
          <a:extLst>
            <a:ext uri="{FF2B5EF4-FFF2-40B4-BE49-F238E27FC236}">
              <a16:creationId xmlns:a16="http://schemas.microsoft.com/office/drawing/2014/main" id="{00000000-0008-0000-0600-0000D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11" name="Text Box 5">
          <a:extLst>
            <a:ext uri="{FF2B5EF4-FFF2-40B4-BE49-F238E27FC236}">
              <a16:creationId xmlns:a16="http://schemas.microsoft.com/office/drawing/2014/main" id="{00000000-0008-0000-0600-0000D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12" name="Text Box 14">
          <a:extLst>
            <a:ext uri="{FF2B5EF4-FFF2-40B4-BE49-F238E27FC236}">
              <a16:creationId xmlns:a16="http://schemas.microsoft.com/office/drawing/2014/main" id="{00000000-0008-0000-0600-0000D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13" name="Text Box 15">
          <a:extLst>
            <a:ext uri="{FF2B5EF4-FFF2-40B4-BE49-F238E27FC236}">
              <a16:creationId xmlns:a16="http://schemas.microsoft.com/office/drawing/2014/main" id="{00000000-0008-0000-0600-0000D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14" name="Text Box 4">
          <a:extLst>
            <a:ext uri="{FF2B5EF4-FFF2-40B4-BE49-F238E27FC236}">
              <a16:creationId xmlns:a16="http://schemas.microsoft.com/office/drawing/2014/main" id="{00000000-0008-0000-0600-0000D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15" name="Text Box 5">
          <a:extLst>
            <a:ext uri="{FF2B5EF4-FFF2-40B4-BE49-F238E27FC236}">
              <a16:creationId xmlns:a16="http://schemas.microsoft.com/office/drawing/2014/main" id="{00000000-0008-0000-0600-0000D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16" name="Text Box 14">
          <a:extLst>
            <a:ext uri="{FF2B5EF4-FFF2-40B4-BE49-F238E27FC236}">
              <a16:creationId xmlns:a16="http://schemas.microsoft.com/office/drawing/2014/main" id="{00000000-0008-0000-0600-0000E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17" name="Text Box 15">
          <a:extLst>
            <a:ext uri="{FF2B5EF4-FFF2-40B4-BE49-F238E27FC236}">
              <a16:creationId xmlns:a16="http://schemas.microsoft.com/office/drawing/2014/main" id="{00000000-0008-0000-0600-0000E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18" name="Text Box 4">
          <a:extLst>
            <a:ext uri="{FF2B5EF4-FFF2-40B4-BE49-F238E27FC236}">
              <a16:creationId xmlns:a16="http://schemas.microsoft.com/office/drawing/2014/main" id="{00000000-0008-0000-0600-0000E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19" name="Text Box 5">
          <a:extLst>
            <a:ext uri="{FF2B5EF4-FFF2-40B4-BE49-F238E27FC236}">
              <a16:creationId xmlns:a16="http://schemas.microsoft.com/office/drawing/2014/main" id="{00000000-0008-0000-0600-0000E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20" name="Text Box 14">
          <a:extLst>
            <a:ext uri="{FF2B5EF4-FFF2-40B4-BE49-F238E27FC236}">
              <a16:creationId xmlns:a16="http://schemas.microsoft.com/office/drawing/2014/main" id="{00000000-0008-0000-0600-0000E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21" name="Text Box 15">
          <a:extLst>
            <a:ext uri="{FF2B5EF4-FFF2-40B4-BE49-F238E27FC236}">
              <a16:creationId xmlns:a16="http://schemas.microsoft.com/office/drawing/2014/main" id="{00000000-0008-0000-0600-0000E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22" name="Text Box 4">
          <a:extLst>
            <a:ext uri="{FF2B5EF4-FFF2-40B4-BE49-F238E27FC236}">
              <a16:creationId xmlns:a16="http://schemas.microsoft.com/office/drawing/2014/main" id="{00000000-0008-0000-0600-0000E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23" name="Text Box 5">
          <a:extLst>
            <a:ext uri="{FF2B5EF4-FFF2-40B4-BE49-F238E27FC236}">
              <a16:creationId xmlns:a16="http://schemas.microsoft.com/office/drawing/2014/main" id="{00000000-0008-0000-0600-0000E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24" name="Text Box 14">
          <a:extLst>
            <a:ext uri="{FF2B5EF4-FFF2-40B4-BE49-F238E27FC236}">
              <a16:creationId xmlns:a16="http://schemas.microsoft.com/office/drawing/2014/main" id="{00000000-0008-0000-0600-0000E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25" name="Text Box 15">
          <a:extLst>
            <a:ext uri="{FF2B5EF4-FFF2-40B4-BE49-F238E27FC236}">
              <a16:creationId xmlns:a16="http://schemas.microsoft.com/office/drawing/2014/main" id="{00000000-0008-0000-0600-0000E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26" name="Text Box 4">
          <a:extLst>
            <a:ext uri="{FF2B5EF4-FFF2-40B4-BE49-F238E27FC236}">
              <a16:creationId xmlns:a16="http://schemas.microsoft.com/office/drawing/2014/main" id="{00000000-0008-0000-0600-0000E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27" name="Text Box 5">
          <a:extLst>
            <a:ext uri="{FF2B5EF4-FFF2-40B4-BE49-F238E27FC236}">
              <a16:creationId xmlns:a16="http://schemas.microsoft.com/office/drawing/2014/main" id="{00000000-0008-0000-0600-0000E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28" name="Text Box 14">
          <a:extLst>
            <a:ext uri="{FF2B5EF4-FFF2-40B4-BE49-F238E27FC236}">
              <a16:creationId xmlns:a16="http://schemas.microsoft.com/office/drawing/2014/main" id="{00000000-0008-0000-0600-0000E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29" name="Text Box 15">
          <a:extLst>
            <a:ext uri="{FF2B5EF4-FFF2-40B4-BE49-F238E27FC236}">
              <a16:creationId xmlns:a16="http://schemas.microsoft.com/office/drawing/2014/main" id="{00000000-0008-0000-0600-0000E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30" name="Text Box 4">
          <a:extLst>
            <a:ext uri="{FF2B5EF4-FFF2-40B4-BE49-F238E27FC236}">
              <a16:creationId xmlns:a16="http://schemas.microsoft.com/office/drawing/2014/main" id="{00000000-0008-0000-0600-0000E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31" name="Text Box 5">
          <a:extLst>
            <a:ext uri="{FF2B5EF4-FFF2-40B4-BE49-F238E27FC236}">
              <a16:creationId xmlns:a16="http://schemas.microsoft.com/office/drawing/2014/main" id="{00000000-0008-0000-0600-0000E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32" name="Text Box 14">
          <a:extLst>
            <a:ext uri="{FF2B5EF4-FFF2-40B4-BE49-F238E27FC236}">
              <a16:creationId xmlns:a16="http://schemas.microsoft.com/office/drawing/2014/main" id="{00000000-0008-0000-0600-0000F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33" name="Text Box 15">
          <a:extLst>
            <a:ext uri="{FF2B5EF4-FFF2-40B4-BE49-F238E27FC236}">
              <a16:creationId xmlns:a16="http://schemas.microsoft.com/office/drawing/2014/main" id="{00000000-0008-0000-0600-0000F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34" name="Text Box 4">
          <a:extLst>
            <a:ext uri="{FF2B5EF4-FFF2-40B4-BE49-F238E27FC236}">
              <a16:creationId xmlns:a16="http://schemas.microsoft.com/office/drawing/2014/main" id="{00000000-0008-0000-0600-0000F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35" name="Text Box 5">
          <a:extLst>
            <a:ext uri="{FF2B5EF4-FFF2-40B4-BE49-F238E27FC236}">
              <a16:creationId xmlns:a16="http://schemas.microsoft.com/office/drawing/2014/main" id="{00000000-0008-0000-0600-0000F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36" name="Text Box 14">
          <a:extLst>
            <a:ext uri="{FF2B5EF4-FFF2-40B4-BE49-F238E27FC236}">
              <a16:creationId xmlns:a16="http://schemas.microsoft.com/office/drawing/2014/main" id="{00000000-0008-0000-0600-0000F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37" name="Text Box 15">
          <a:extLst>
            <a:ext uri="{FF2B5EF4-FFF2-40B4-BE49-F238E27FC236}">
              <a16:creationId xmlns:a16="http://schemas.microsoft.com/office/drawing/2014/main" id="{00000000-0008-0000-0600-0000F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38" name="Text Box 4">
          <a:extLst>
            <a:ext uri="{FF2B5EF4-FFF2-40B4-BE49-F238E27FC236}">
              <a16:creationId xmlns:a16="http://schemas.microsoft.com/office/drawing/2014/main" id="{00000000-0008-0000-0600-0000F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39" name="Text Box 5">
          <a:extLst>
            <a:ext uri="{FF2B5EF4-FFF2-40B4-BE49-F238E27FC236}">
              <a16:creationId xmlns:a16="http://schemas.microsoft.com/office/drawing/2014/main" id="{00000000-0008-0000-0600-0000F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40" name="Text Box 14">
          <a:extLst>
            <a:ext uri="{FF2B5EF4-FFF2-40B4-BE49-F238E27FC236}">
              <a16:creationId xmlns:a16="http://schemas.microsoft.com/office/drawing/2014/main" id="{00000000-0008-0000-0600-0000F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41" name="Text Box 15">
          <a:extLst>
            <a:ext uri="{FF2B5EF4-FFF2-40B4-BE49-F238E27FC236}">
              <a16:creationId xmlns:a16="http://schemas.microsoft.com/office/drawing/2014/main" id="{00000000-0008-0000-0600-0000F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42" name="Text Box 4">
          <a:extLst>
            <a:ext uri="{FF2B5EF4-FFF2-40B4-BE49-F238E27FC236}">
              <a16:creationId xmlns:a16="http://schemas.microsoft.com/office/drawing/2014/main" id="{00000000-0008-0000-0600-0000F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43" name="Text Box 5">
          <a:extLst>
            <a:ext uri="{FF2B5EF4-FFF2-40B4-BE49-F238E27FC236}">
              <a16:creationId xmlns:a16="http://schemas.microsoft.com/office/drawing/2014/main" id="{00000000-0008-0000-0600-0000F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44" name="Text Box 14">
          <a:extLst>
            <a:ext uri="{FF2B5EF4-FFF2-40B4-BE49-F238E27FC236}">
              <a16:creationId xmlns:a16="http://schemas.microsoft.com/office/drawing/2014/main" id="{00000000-0008-0000-0600-0000F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45" name="Text Box 15">
          <a:extLst>
            <a:ext uri="{FF2B5EF4-FFF2-40B4-BE49-F238E27FC236}">
              <a16:creationId xmlns:a16="http://schemas.microsoft.com/office/drawing/2014/main" id="{00000000-0008-0000-0600-0000F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46" name="Text Box 4">
          <a:extLst>
            <a:ext uri="{FF2B5EF4-FFF2-40B4-BE49-F238E27FC236}">
              <a16:creationId xmlns:a16="http://schemas.microsoft.com/office/drawing/2014/main" id="{00000000-0008-0000-0600-0000F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47" name="Text Box 5">
          <a:extLst>
            <a:ext uri="{FF2B5EF4-FFF2-40B4-BE49-F238E27FC236}">
              <a16:creationId xmlns:a16="http://schemas.microsoft.com/office/drawing/2014/main" id="{00000000-0008-0000-0600-0000F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48" name="Text Box 14">
          <a:extLst>
            <a:ext uri="{FF2B5EF4-FFF2-40B4-BE49-F238E27FC236}">
              <a16:creationId xmlns:a16="http://schemas.microsoft.com/office/drawing/2014/main" id="{00000000-0008-0000-0600-00000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49" name="Text Box 15">
          <a:extLst>
            <a:ext uri="{FF2B5EF4-FFF2-40B4-BE49-F238E27FC236}">
              <a16:creationId xmlns:a16="http://schemas.microsoft.com/office/drawing/2014/main" id="{00000000-0008-0000-0600-00000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50" name="Text Box 4">
          <a:extLst>
            <a:ext uri="{FF2B5EF4-FFF2-40B4-BE49-F238E27FC236}">
              <a16:creationId xmlns:a16="http://schemas.microsoft.com/office/drawing/2014/main" id="{00000000-0008-0000-0600-00000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51" name="Text Box 5">
          <a:extLst>
            <a:ext uri="{FF2B5EF4-FFF2-40B4-BE49-F238E27FC236}">
              <a16:creationId xmlns:a16="http://schemas.microsoft.com/office/drawing/2014/main" id="{00000000-0008-0000-0600-00000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52" name="Text Box 14">
          <a:extLst>
            <a:ext uri="{FF2B5EF4-FFF2-40B4-BE49-F238E27FC236}">
              <a16:creationId xmlns:a16="http://schemas.microsoft.com/office/drawing/2014/main" id="{00000000-0008-0000-0600-00000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53" name="Text Box 15">
          <a:extLst>
            <a:ext uri="{FF2B5EF4-FFF2-40B4-BE49-F238E27FC236}">
              <a16:creationId xmlns:a16="http://schemas.microsoft.com/office/drawing/2014/main" id="{00000000-0008-0000-0600-00000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54" name="Text Box 4">
          <a:extLst>
            <a:ext uri="{FF2B5EF4-FFF2-40B4-BE49-F238E27FC236}">
              <a16:creationId xmlns:a16="http://schemas.microsoft.com/office/drawing/2014/main" id="{00000000-0008-0000-0600-00000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55" name="Text Box 5">
          <a:extLst>
            <a:ext uri="{FF2B5EF4-FFF2-40B4-BE49-F238E27FC236}">
              <a16:creationId xmlns:a16="http://schemas.microsoft.com/office/drawing/2014/main" id="{00000000-0008-0000-0600-00000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56" name="Text Box 14">
          <a:extLst>
            <a:ext uri="{FF2B5EF4-FFF2-40B4-BE49-F238E27FC236}">
              <a16:creationId xmlns:a16="http://schemas.microsoft.com/office/drawing/2014/main" id="{00000000-0008-0000-0600-00000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57" name="Text Box 15">
          <a:extLst>
            <a:ext uri="{FF2B5EF4-FFF2-40B4-BE49-F238E27FC236}">
              <a16:creationId xmlns:a16="http://schemas.microsoft.com/office/drawing/2014/main" id="{00000000-0008-0000-0600-00000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58" name="Text Box 4">
          <a:extLst>
            <a:ext uri="{FF2B5EF4-FFF2-40B4-BE49-F238E27FC236}">
              <a16:creationId xmlns:a16="http://schemas.microsoft.com/office/drawing/2014/main" id="{00000000-0008-0000-0600-00000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59" name="Text Box 5">
          <a:extLst>
            <a:ext uri="{FF2B5EF4-FFF2-40B4-BE49-F238E27FC236}">
              <a16:creationId xmlns:a16="http://schemas.microsoft.com/office/drawing/2014/main" id="{00000000-0008-0000-0600-00000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60" name="Text Box 14">
          <a:extLst>
            <a:ext uri="{FF2B5EF4-FFF2-40B4-BE49-F238E27FC236}">
              <a16:creationId xmlns:a16="http://schemas.microsoft.com/office/drawing/2014/main" id="{00000000-0008-0000-0600-00000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61" name="Text Box 15">
          <a:extLst>
            <a:ext uri="{FF2B5EF4-FFF2-40B4-BE49-F238E27FC236}">
              <a16:creationId xmlns:a16="http://schemas.microsoft.com/office/drawing/2014/main" id="{00000000-0008-0000-0600-00000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62" name="Text Box 4">
          <a:extLst>
            <a:ext uri="{FF2B5EF4-FFF2-40B4-BE49-F238E27FC236}">
              <a16:creationId xmlns:a16="http://schemas.microsoft.com/office/drawing/2014/main" id="{00000000-0008-0000-0600-00000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63" name="Text Box 5">
          <a:extLst>
            <a:ext uri="{FF2B5EF4-FFF2-40B4-BE49-F238E27FC236}">
              <a16:creationId xmlns:a16="http://schemas.microsoft.com/office/drawing/2014/main" id="{00000000-0008-0000-0600-00000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64" name="Text Box 14">
          <a:extLst>
            <a:ext uri="{FF2B5EF4-FFF2-40B4-BE49-F238E27FC236}">
              <a16:creationId xmlns:a16="http://schemas.microsoft.com/office/drawing/2014/main" id="{00000000-0008-0000-0600-00001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65" name="Text Box 15">
          <a:extLst>
            <a:ext uri="{FF2B5EF4-FFF2-40B4-BE49-F238E27FC236}">
              <a16:creationId xmlns:a16="http://schemas.microsoft.com/office/drawing/2014/main" id="{00000000-0008-0000-0600-00001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66" name="Text Box 4">
          <a:extLst>
            <a:ext uri="{FF2B5EF4-FFF2-40B4-BE49-F238E27FC236}">
              <a16:creationId xmlns:a16="http://schemas.microsoft.com/office/drawing/2014/main" id="{00000000-0008-0000-0600-00001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67" name="Text Box 5">
          <a:extLst>
            <a:ext uri="{FF2B5EF4-FFF2-40B4-BE49-F238E27FC236}">
              <a16:creationId xmlns:a16="http://schemas.microsoft.com/office/drawing/2014/main" id="{00000000-0008-0000-0600-00001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68" name="Text Box 14">
          <a:extLst>
            <a:ext uri="{FF2B5EF4-FFF2-40B4-BE49-F238E27FC236}">
              <a16:creationId xmlns:a16="http://schemas.microsoft.com/office/drawing/2014/main" id="{00000000-0008-0000-0600-00001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69" name="Text Box 15">
          <a:extLst>
            <a:ext uri="{FF2B5EF4-FFF2-40B4-BE49-F238E27FC236}">
              <a16:creationId xmlns:a16="http://schemas.microsoft.com/office/drawing/2014/main" id="{00000000-0008-0000-0600-00001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70" name="Text Box 4">
          <a:extLst>
            <a:ext uri="{FF2B5EF4-FFF2-40B4-BE49-F238E27FC236}">
              <a16:creationId xmlns:a16="http://schemas.microsoft.com/office/drawing/2014/main" id="{00000000-0008-0000-0600-00001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71" name="Text Box 5">
          <a:extLst>
            <a:ext uri="{FF2B5EF4-FFF2-40B4-BE49-F238E27FC236}">
              <a16:creationId xmlns:a16="http://schemas.microsoft.com/office/drawing/2014/main" id="{00000000-0008-0000-0600-00001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72" name="Text Box 14">
          <a:extLst>
            <a:ext uri="{FF2B5EF4-FFF2-40B4-BE49-F238E27FC236}">
              <a16:creationId xmlns:a16="http://schemas.microsoft.com/office/drawing/2014/main" id="{00000000-0008-0000-0600-00001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73" name="Text Box 15">
          <a:extLst>
            <a:ext uri="{FF2B5EF4-FFF2-40B4-BE49-F238E27FC236}">
              <a16:creationId xmlns:a16="http://schemas.microsoft.com/office/drawing/2014/main" id="{00000000-0008-0000-0600-00001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74" name="Text Box 4">
          <a:extLst>
            <a:ext uri="{FF2B5EF4-FFF2-40B4-BE49-F238E27FC236}">
              <a16:creationId xmlns:a16="http://schemas.microsoft.com/office/drawing/2014/main" id="{00000000-0008-0000-0600-00001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75" name="Text Box 5">
          <a:extLst>
            <a:ext uri="{FF2B5EF4-FFF2-40B4-BE49-F238E27FC236}">
              <a16:creationId xmlns:a16="http://schemas.microsoft.com/office/drawing/2014/main" id="{00000000-0008-0000-0600-00001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76" name="Text Box 14">
          <a:extLst>
            <a:ext uri="{FF2B5EF4-FFF2-40B4-BE49-F238E27FC236}">
              <a16:creationId xmlns:a16="http://schemas.microsoft.com/office/drawing/2014/main" id="{00000000-0008-0000-0600-00001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77" name="Text Box 15">
          <a:extLst>
            <a:ext uri="{FF2B5EF4-FFF2-40B4-BE49-F238E27FC236}">
              <a16:creationId xmlns:a16="http://schemas.microsoft.com/office/drawing/2014/main" id="{00000000-0008-0000-0600-00001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78" name="Text Box 4">
          <a:extLst>
            <a:ext uri="{FF2B5EF4-FFF2-40B4-BE49-F238E27FC236}">
              <a16:creationId xmlns:a16="http://schemas.microsoft.com/office/drawing/2014/main" id="{00000000-0008-0000-0600-00001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79" name="Text Box 5">
          <a:extLst>
            <a:ext uri="{FF2B5EF4-FFF2-40B4-BE49-F238E27FC236}">
              <a16:creationId xmlns:a16="http://schemas.microsoft.com/office/drawing/2014/main" id="{00000000-0008-0000-0600-00001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80" name="Text Box 14">
          <a:extLst>
            <a:ext uri="{FF2B5EF4-FFF2-40B4-BE49-F238E27FC236}">
              <a16:creationId xmlns:a16="http://schemas.microsoft.com/office/drawing/2014/main" id="{00000000-0008-0000-0600-00002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81" name="Text Box 15">
          <a:extLst>
            <a:ext uri="{FF2B5EF4-FFF2-40B4-BE49-F238E27FC236}">
              <a16:creationId xmlns:a16="http://schemas.microsoft.com/office/drawing/2014/main" id="{00000000-0008-0000-0600-00002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82" name="Text Box 4">
          <a:extLst>
            <a:ext uri="{FF2B5EF4-FFF2-40B4-BE49-F238E27FC236}">
              <a16:creationId xmlns:a16="http://schemas.microsoft.com/office/drawing/2014/main" id="{00000000-0008-0000-0600-00002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83" name="Text Box 5">
          <a:extLst>
            <a:ext uri="{FF2B5EF4-FFF2-40B4-BE49-F238E27FC236}">
              <a16:creationId xmlns:a16="http://schemas.microsoft.com/office/drawing/2014/main" id="{00000000-0008-0000-0600-00002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84" name="Text Box 14">
          <a:extLst>
            <a:ext uri="{FF2B5EF4-FFF2-40B4-BE49-F238E27FC236}">
              <a16:creationId xmlns:a16="http://schemas.microsoft.com/office/drawing/2014/main" id="{00000000-0008-0000-0600-00002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85" name="Text Box 15">
          <a:extLst>
            <a:ext uri="{FF2B5EF4-FFF2-40B4-BE49-F238E27FC236}">
              <a16:creationId xmlns:a16="http://schemas.microsoft.com/office/drawing/2014/main" id="{00000000-0008-0000-0600-00002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86" name="Text Box 4">
          <a:extLst>
            <a:ext uri="{FF2B5EF4-FFF2-40B4-BE49-F238E27FC236}">
              <a16:creationId xmlns:a16="http://schemas.microsoft.com/office/drawing/2014/main" id="{00000000-0008-0000-0600-00002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87" name="Text Box 5">
          <a:extLst>
            <a:ext uri="{FF2B5EF4-FFF2-40B4-BE49-F238E27FC236}">
              <a16:creationId xmlns:a16="http://schemas.microsoft.com/office/drawing/2014/main" id="{00000000-0008-0000-0600-00002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88" name="Text Box 14">
          <a:extLst>
            <a:ext uri="{FF2B5EF4-FFF2-40B4-BE49-F238E27FC236}">
              <a16:creationId xmlns:a16="http://schemas.microsoft.com/office/drawing/2014/main" id="{00000000-0008-0000-0600-00002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89" name="Text Box 15">
          <a:extLst>
            <a:ext uri="{FF2B5EF4-FFF2-40B4-BE49-F238E27FC236}">
              <a16:creationId xmlns:a16="http://schemas.microsoft.com/office/drawing/2014/main" id="{00000000-0008-0000-0600-00002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90" name="Text Box 4">
          <a:extLst>
            <a:ext uri="{FF2B5EF4-FFF2-40B4-BE49-F238E27FC236}">
              <a16:creationId xmlns:a16="http://schemas.microsoft.com/office/drawing/2014/main" id="{00000000-0008-0000-0600-00002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91" name="Text Box 5">
          <a:extLst>
            <a:ext uri="{FF2B5EF4-FFF2-40B4-BE49-F238E27FC236}">
              <a16:creationId xmlns:a16="http://schemas.microsoft.com/office/drawing/2014/main" id="{00000000-0008-0000-0600-00002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92" name="Text Box 14">
          <a:extLst>
            <a:ext uri="{FF2B5EF4-FFF2-40B4-BE49-F238E27FC236}">
              <a16:creationId xmlns:a16="http://schemas.microsoft.com/office/drawing/2014/main" id="{00000000-0008-0000-0600-00002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93" name="Text Box 15">
          <a:extLst>
            <a:ext uri="{FF2B5EF4-FFF2-40B4-BE49-F238E27FC236}">
              <a16:creationId xmlns:a16="http://schemas.microsoft.com/office/drawing/2014/main" id="{00000000-0008-0000-0600-00002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94" name="Text Box 4">
          <a:extLst>
            <a:ext uri="{FF2B5EF4-FFF2-40B4-BE49-F238E27FC236}">
              <a16:creationId xmlns:a16="http://schemas.microsoft.com/office/drawing/2014/main" id="{00000000-0008-0000-0600-00002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95" name="Text Box 5">
          <a:extLst>
            <a:ext uri="{FF2B5EF4-FFF2-40B4-BE49-F238E27FC236}">
              <a16:creationId xmlns:a16="http://schemas.microsoft.com/office/drawing/2014/main" id="{00000000-0008-0000-0600-00002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96" name="Text Box 14">
          <a:extLst>
            <a:ext uri="{FF2B5EF4-FFF2-40B4-BE49-F238E27FC236}">
              <a16:creationId xmlns:a16="http://schemas.microsoft.com/office/drawing/2014/main" id="{00000000-0008-0000-0600-00003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97" name="Text Box 15">
          <a:extLst>
            <a:ext uri="{FF2B5EF4-FFF2-40B4-BE49-F238E27FC236}">
              <a16:creationId xmlns:a16="http://schemas.microsoft.com/office/drawing/2014/main" id="{00000000-0008-0000-0600-00003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98" name="Text Box 4">
          <a:extLst>
            <a:ext uri="{FF2B5EF4-FFF2-40B4-BE49-F238E27FC236}">
              <a16:creationId xmlns:a16="http://schemas.microsoft.com/office/drawing/2014/main" id="{00000000-0008-0000-0600-00003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99" name="Text Box 5">
          <a:extLst>
            <a:ext uri="{FF2B5EF4-FFF2-40B4-BE49-F238E27FC236}">
              <a16:creationId xmlns:a16="http://schemas.microsoft.com/office/drawing/2014/main" id="{00000000-0008-0000-0600-00003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00" name="Text Box 14">
          <a:extLst>
            <a:ext uri="{FF2B5EF4-FFF2-40B4-BE49-F238E27FC236}">
              <a16:creationId xmlns:a16="http://schemas.microsoft.com/office/drawing/2014/main" id="{00000000-0008-0000-0600-00003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01" name="Text Box 15">
          <a:extLst>
            <a:ext uri="{FF2B5EF4-FFF2-40B4-BE49-F238E27FC236}">
              <a16:creationId xmlns:a16="http://schemas.microsoft.com/office/drawing/2014/main" id="{00000000-0008-0000-0600-00003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02" name="Text Box 4">
          <a:extLst>
            <a:ext uri="{FF2B5EF4-FFF2-40B4-BE49-F238E27FC236}">
              <a16:creationId xmlns:a16="http://schemas.microsoft.com/office/drawing/2014/main" id="{00000000-0008-0000-0600-00003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03" name="Text Box 5">
          <a:extLst>
            <a:ext uri="{FF2B5EF4-FFF2-40B4-BE49-F238E27FC236}">
              <a16:creationId xmlns:a16="http://schemas.microsoft.com/office/drawing/2014/main" id="{00000000-0008-0000-0600-00003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04" name="Text Box 14">
          <a:extLst>
            <a:ext uri="{FF2B5EF4-FFF2-40B4-BE49-F238E27FC236}">
              <a16:creationId xmlns:a16="http://schemas.microsoft.com/office/drawing/2014/main" id="{00000000-0008-0000-0600-00003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05" name="Text Box 15">
          <a:extLst>
            <a:ext uri="{FF2B5EF4-FFF2-40B4-BE49-F238E27FC236}">
              <a16:creationId xmlns:a16="http://schemas.microsoft.com/office/drawing/2014/main" id="{00000000-0008-0000-0600-00003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06" name="Text Box 4">
          <a:extLst>
            <a:ext uri="{FF2B5EF4-FFF2-40B4-BE49-F238E27FC236}">
              <a16:creationId xmlns:a16="http://schemas.microsoft.com/office/drawing/2014/main" id="{00000000-0008-0000-0600-00003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07" name="Text Box 5">
          <a:extLst>
            <a:ext uri="{FF2B5EF4-FFF2-40B4-BE49-F238E27FC236}">
              <a16:creationId xmlns:a16="http://schemas.microsoft.com/office/drawing/2014/main" id="{00000000-0008-0000-0600-00003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08" name="Text Box 14">
          <a:extLst>
            <a:ext uri="{FF2B5EF4-FFF2-40B4-BE49-F238E27FC236}">
              <a16:creationId xmlns:a16="http://schemas.microsoft.com/office/drawing/2014/main" id="{00000000-0008-0000-0600-00003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09" name="Text Box 15">
          <a:extLst>
            <a:ext uri="{FF2B5EF4-FFF2-40B4-BE49-F238E27FC236}">
              <a16:creationId xmlns:a16="http://schemas.microsoft.com/office/drawing/2014/main" id="{00000000-0008-0000-0600-00003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10" name="Text Box 4">
          <a:extLst>
            <a:ext uri="{FF2B5EF4-FFF2-40B4-BE49-F238E27FC236}">
              <a16:creationId xmlns:a16="http://schemas.microsoft.com/office/drawing/2014/main" id="{00000000-0008-0000-0600-00003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11" name="Text Box 5">
          <a:extLst>
            <a:ext uri="{FF2B5EF4-FFF2-40B4-BE49-F238E27FC236}">
              <a16:creationId xmlns:a16="http://schemas.microsoft.com/office/drawing/2014/main" id="{00000000-0008-0000-0600-00003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12" name="Text Box 14">
          <a:extLst>
            <a:ext uri="{FF2B5EF4-FFF2-40B4-BE49-F238E27FC236}">
              <a16:creationId xmlns:a16="http://schemas.microsoft.com/office/drawing/2014/main" id="{00000000-0008-0000-0600-00004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13" name="Text Box 15">
          <a:extLst>
            <a:ext uri="{FF2B5EF4-FFF2-40B4-BE49-F238E27FC236}">
              <a16:creationId xmlns:a16="http://schemas.microsoft.com/office/drawing/2014/main" id="{00000000-0008-0000-0600-00004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14" name="Text Box 4">
          <a:extLst>
            <a:ext uri="{FF2B5EF4-FFF2-40B4-BE49-F238E27FC236}">
              <a16:creationId xmlns:a16="http://schemas.microsoft.com/office/drawing/2014/main" id="{00000000-0008-0000-0600-00004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15" name="Text Box 5">
          <a:extLst>
            <a:ext uri="{FF2B5EF4-FFF2-40B4-BE49-F238E27FC236}">
              <a16:creationId xmlns:a16="http://schemas.microsoft.com/office/drawing/2014/main" id="{00000000-0008-0000-0600-00004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16" name="Text Box 14">
          <a:extLst>
            <a:ext uri="{FF2B5EF4-FFF2-40B4-BE49-F238E27FC236}">
              <a16:creationId xmlns:a16="http://schemas.microsoft.com/office/drawing/2014/main" id="{00000000-0008-0000-0600-00004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17" name="Text Box 15">
          <a:extLst>
            <a:ext uri="{FF2B5EF4-FFF2-40B4-BE49-F238E27FC236}">
              <a16:creationId xmlns:a16="http://schemas.microsoft.com/office/drawing/2014/main" id="{00000000-0008-0000-0600-00004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18" name="Text Box 4">
          <a:extLst>
            <a:ext uri="{FF2B5EF4-FFF2-40B4-BE49-F238E27FC236}">
              <a16:creationId xmlns:a16="http://schemas.microsoft.com/office/drawing/2014/main" id="{00000000-0008-0000-0600-00004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19" name="Text Box 5">
          <a:extLst>
            <a:ext uri="{FF2B5EF4-FFF2-40B4-BE49-F238E27FC236}">
              <a16:creationId xmlns:a16="http://schemas.microsoft.com/office/drawing/2014/main" id="{00000000-0008-0000-0600-00004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20" name="Text Box 14">
          <a:extLst>
            <a:ext uri="{FF2B5EF4-FFF2-40B4-BE49-F238E27FC236}">
              <a16:creationId xmlns:a16="http://schemas.microsoft.com/office/drawing/2014/main" id="{00000000-0008-0000-0600-00004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21" name="Text Box 15">
          <a:extLst>
            <a:ext uri="{FF2B5EF4-FFF2-40B4-BE49-F238E27FC236}">
              <a16:creationId xmlns:a16="http://schemas.microsoft.com/office/drawing/2014/main" id="{00000000-0008-0000-0600-00004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22" name="Text Box 4">
          <a:extLst>
            <a:ext uri="{FF2B5EF4-FFF2-40B4-BE49-F238E27FC236}">
              <a16:creationId xmlns:a16="http://schemas.microsoft.com/office/drawing/2014/main" id="{00000000-0008-0000-0600-00004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23" name="Text Box 5">
          <a:extLst>
            <a:ext uri="{FF2B5EF4-FFF2-40B4-BE49-F238E27FC236}">
              <a16:creationId xmlns:a16="http://schemas.microsoft.com/office/drawing/2014/main" id="{00000000-0008-0000-0600-00004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24" name="Text Box 14">
          <a:extLst>
            <a:ext uri="{FF2B5EF4-FFF2-40B4-BE49-F238E27FC236}">
              <a16:creationId xmlns:a16="http://schemas.microsoft.com/office/drawing/2014/main" id="{00000000-0008-0000-0600-00004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25" name="Text Box 15">
          <a:extLst>
            <a:ext uri="{FF2B5EF4-FFF2-40B4-BE49-F238E27FC236}">
              <a16:creationId xmlns:a16="http://schemas.microsoft.com/office/drawing/2014/main" id="{00000000-0008-0000-0600-00004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26" name="Text Box 4">
          <a:extLst>
            <a:ext uri="{FF2B5EF4-FFF2-40B4-BE49-F238E27FC236}">
              <a16:creationId xmlns:a16="http://schemas.microsoft.com/office/drawing/2014/main" id="{00000000-0008-0000-0600-00004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27" name="Text Box 5">
          <a:extLst>
            <a:ext uri="{FF2B5EF4-FFF2-40B4-BE49-F238E27FC236}">
              <a16:creationId xmlns:a16="http://schemas.microsoft.com/office/drawing/2014/main" id="{00000000-0008-0000-0600-00004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28" name="Text Box 14">
          <a:extLst>
            <a:ext uri="{FF2B5EF4-FFF2-40B4-BE49-F238E27FC236}">
              <a16:creationId xmlns:a16="http://schemas.microsoft.com/office/drawing/2014/main" id="{00000000-0008-0000-0600-00005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29" name="Text Box 15">
          <a:extLst>
            <a:ext uri="{FF2B5EF4-FFF2-40B4-BE49-F238E27FC236}">
              <a16:creationId xmlns:a16="http://schemas.microsoft.com/office/drawing/2014/main" id="{00000000-0008-0000-0600-00005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30" name="Text Box 4">
          <a:extLst>
            <a:ext uri="{FF2B5EF4-FFF2-40B4-BE49-F238E27FC236}">
              <a16:creationId xmlns:a16="http://schemas.microsoft.com/office/drawing/2014/main" id="{00000000-0008-0000-0600-00005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31" name="Text Box 5">
          <a:extLst>
            <a:ext uri="{FF2B5EF4-FFF2-40B4-BE49-F238E27FC236}">
              <a16:creationId xmlns:a16="http://schemas.microsoft.com/office/drawing/2014/main" id="{00000000-0008-0000-0600-00005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32" name="Text Box 14">
          <a:extLst>
            <a:ext uri="{FF2B5EF4-FFF2-40B4-BE49-F238E27FC236}">
              <a16:creationId xmlns:a16="http://schemas.microsoft.com/office/drawing/2014/main" id="{00000000-0008-0000-0600-00005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33" name="Text Box 15">
          <a:extLst>
            <a:ext uri="{FF2B5EF4-FFF2-40B4-BE49-F238E27FC236}">
              <a16:creationId xmlns:a16="http://schemas.microsoft.com/office/drawing/2014/main" id="{00000000-0008-0000-0600-00005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34" name="Text Box 4">
          <a:extLst>
            <a:ext uri="{FF2B5EF4-FFF2-40B4-BE49-F238E27FC236}">
              <a16:creationId xmlns:a16="http://schemas.microsoft.com/office/drawing/2014/main" id="{00000000-0008-0000-0600-00005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35" name="Text Box 5">
          <a:extLst>
            <a:ext uri="{FF2B5EF4-FFF2-40B4-BE49-F238E27FC236}">
              <a16:creationId xmlns:a16="http://schemas.microsoft.com/office/drawing/2014/main" id="{00000000-0008-0000-0600-00005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36" name="Text Box 14">
          <a:extLst>
            <a:ext uri="{FF2B5EF4-FFF2-40B4-BE49-F238E27FC236}">
              <a16:creationId xmlns:a16="http://schemas.microsoft.com/office/drawing/2014/main" id="{00000000-0008-0000-0600-00005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37" name="Text Box 15">
          <a:extLst>
            <a:ext uri="{FF2B5EF4-FFF2-40B4-BE49-F238E27FC236}">
              <a16:creationId xmlns:a16="http://schemas.microsoft.com/office/drawing/2014/main" id="{00000000-0008-0000-0600-00005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38" name="Text Box 4">
          <a:extLst>
            <a:ext uri="{FF2B5EF4-FFF2-40B4-BE49-F238E27FC236}">
              <a16:creationId xmlns:a16="http://schemas.microsoft.com/office/drawing/2014/main" id="{00000000-0008-0000-0600-00005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39" name="Text Box 5">
          <a:extLst>
            <a:ext uri="{FF2B5EF4-FFF2-40B4-BE49-F238E27FC236}">
              <a16:creationId xmlns:a16="http://schemas.microsoft.com/office/drawing/2014/main" id="{00000000-0008-0000-0600-00005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40" name="Text Box 14">
          <a:extLst>
            <a:ext uri="{FF2B5EF4-FFF2-40B4-BE49-F238E27FC236}">
              <a16:creationId xmlns:a16="http://schemas.microsoft.com/office/drawing/2014/main" id="{00000000-0008-0000-0600-00005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41" name="Text Box 15">
          <a:extLst>
            <a:ext uri="{FF2B5EF4-FFF2-40B4-BE49-F238E27FC236}">
              <a16:creationId xmlns:a16="http://schemas.microsoft.com/office/drawing/2014/main" id="{00000000-0008-0000-0600-00005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42" name="Text Box 4">
          <a:extLst>
            <a:ext uri="{FF2B5EF4-FFF2-40B4-BE49-F238E27FC236}">
              <a16:creationId xmlns:a16="http://schemas.microsoft.com/office/drawing/2014/main" id="{00000000-0008-0000-0600-00005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43" name="Text Box 5">
          <a:extLst>
            <a:ext uri="{FF2B5EF4-FFF2-40B4-BE49-F238E27FC236}">
              <a16:creationId xmlns:a16="http://schemas.microsoft.com/office/drawing/2014/main" id="{00000000-0008-0000-0600-00005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44" name="Text Box 14">
          <a:extLst>
            <a:ext uri="{FF2B5EF4-FFF2-40B4-BE49-F238E27FC236}">
              <a16:creationId xmlns:a16="http://schemas.microsoft.com/office/drawing/2014/main" id="{00000000-0008-0000-0600-00006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45" name="Text Box 15">
          <a:extLst>
            <a:ext uri="{FF2B5EF4-FFF2-40B4-BE49-F238E27FC236}">
              <a16:creationId xmlns:a16="http://schemas.microsoft.com/office/drawing/2014/main" id="{00000000-0008-0000-0600-00006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46" name="Text Box 4">
          <a:extLst>
            <a:ext uri="{FF2B5EF4-FFF2-40B4-BE49-F238E27FC236}">
              <a16:creationId xmlns:a16="http://schemas.microsoft.com/office/drawing/2014/main" id="{00000000-0008-0000-0600-00006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47" name="Text Box 5">
          <a:extLst>
            <a:ext uri="{FF2B5EF4-FFF2-40B4-BE49-F238E27FC236}">
              <a16:creationId xmlns:a16="http://schemas.microsoft.com/office/drawing/2014/main" id="{00000000-0008-0000-0600-00006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48" name="Text Box 14">
          <a:extLst>
            <a:ext uri="{FF2B5EF4-FFF2-40B4-BE49-F238E27FC236}">
              <a16:creationId xmlns:a16="http://schemas.microsoft.com/office/drawing/2014/main" id="{00000000-0008-0000-0600-00006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49" name="Text Box 15">
          <a:extLst>
            <a:ext uri="{FF2B5EF4-FFF2-40B4-BE49-F238E27FC236}">
              <a16:creationId xmlns:a16="http://schemas.microsoft.com/office/drawing/2014/main" id="{00000000-0008-0000-0600-00006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50" name="Text Box 4">
          <a:extLst>
            <a:ext uri="{FF2B5EF4-FFF2-40B4-BE49-F238E27FC236}">
              <a16:creationId xmlns:a16="http://schemas.microsoft.com/office/drawing/2014/main" id="{00000000-0008-0000-0600-00006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51" name="Text Box 5">
          <a:extLst>
            <a:ext uri="{FF2B5EF4-FFF2-40B4-BE49-F238E27FC236}">
              <a16:creationId xmlns:a16="http://schemas.microsoft.com/office/drawing/2014/main" id="{00000000-0008-0000-0600-00006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52" name="Text Box 14">
          <a:extLst>
            <a:ext uri="{FF2B5EF4-FFF2-40B4-BE49-F238E27FC236}">
              <a16:creationId xmlns:a16="http://schemas.microsoft.com/office/drawing/2014/main" id="{00000000-0008-0000-0600-00006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53" name="Text Box 15">
          <a:extLst>
            <a:ext uri="{FF2B5EF4-FFF2-40B4-BE49-F238E27FC236}">
              <a16:creationId xmlns:a16="http://schemas.microsoft.com/office/drawing/2014/main" id="{00000000-0008-0000-0600-00006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54" name="Text Box 4">
          <a:extLst>
            <a:ext uri="{FF2B5EF4-FFF2-40B4-BE49-F238E27FC236}">
              <a16:creationId xmlns:a16="http://schemas.microsoft.com/office/drawing/2014/main" id="{00000000-0008-0000-0600-00006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55" name="Text Box 5">
          <a:extLst>
            <a:ext uri="{FF2B5EF4-FFF2-40B4-BE49-F238E27FC236}">
              <a16:creationId xmlns:a16="http://schemas.microsoft.com/office/drawing/2014/main" id="{00000000-0008-0000-0600-00006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56" name="Text Box 14">
          <a:extLst>
            <a:ext uri="{FF2B5EF4-FFF2-40B4-BE49-F238E27FC236}">
              <a16:creationId xmlns:a16="http://schemas.microsoft.com/office/drawing/2014/main" id="{00000000-0008-0000-0600-00006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57" name="Text Box 15">
          <a:extLst>
            <a:ext uri="{FF2B5EF4-FFF2-40B4-BE49-F238E27FC236}">
              <a16:creationId xmlns:a16="http://schemas.microsoft.com/office/drawing/2014/main" id="{00000000-0008-0000-0600-00006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58" name="Text Box 4">
          <a:extLst>
            <a:ext uri="{FF2B5EF4-FFF2-40B4-BE49-F238E27FC236}">
              <a16:creationId xmlns:a16="http://schemas.microsoft.com/office/drawing/2014/main" id="{00000000-0008-0000-0600-00006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59" name="Text Box 5">
          <a:extLst>
            <a:ext uri="{FF2B5EF4-FFF2-40B4-BE49-F238E27FC236}">
              <a16:creationId xmlns:a16="http://schemas.microsoft.com/office/drawing/2014/main" id="{00000000-0008-0000-0600-00006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60" name="Text Box 14">
          <a:extLst>
            <a:ext uri="{FF2B5EF4-FFF2-40B4-BE49-F238E27FC236}">
              <a16:creationId xmlns:a16="http://schemas.microsoft.com/office/drawing/2014/main" id="{00000000-0008-0000-0600-00007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61" name="Text Box 15">
          <a:extLst>
            <a:ext uri="{FF2B5EF4-FFF2-40B4-BE49-F238E27FC236}">
              <a16:creationId xmlns:a16="http://schemas.microsoft.com/office/drawing/2014/main" id="{00000000-0008-0000-0600-00007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62" name="Text Box 4">
          <a:extLst>
            <a:ext uri="{FF2B5EF4-FFF2-40B4-BE49-F238E27FC236}">
              <a16:creationId xmlns:a16="http://schemas.microsoft.com/office/drawing/2014/main" id="{00000000-0008-0000-0600-00007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63" name="Text Box 5">
          <a:extLst>
            <a:ext uri="{FF2B5EF4-FFF2-40B4-BE49-F238E27FC236}">
              <a16:creationId xmlns:a16="http://schemas.microsoft.com/office/drawing/2014/main" id="{00000000-0008-0000-0600-00007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64" name="Text Box 14">
          <a:extLst>
            <a:ext uri="{FF2B5EF4-FFF2-40B4-BE49-F238E27FC236}">
              <a16:creationId xmlns:a16="http://schemas.microsoft.com/office/drawing/2014/main" id="{00000000-0008-0000-0600-00007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65" name="Text Box 15">
          <a:extLst>
            <a:ext uri="{FF2B5EF4-FFF2-40B4-BE49-F238E27FC236}">
              <a16:creationId xmlns:a16="http://schemas.microsoft.com/office/drawing/2014/main" id="{00000000-0008-0000-0600-00007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66" name="Text Box 4">
          <a:extLst>
            <a:ext uri="{FF2B5EF4-FFF2-40B4-BE49-F238E27FC236}">
              <a16:creationId xmlns:a16="http://schemas.microsoft.com/office/drawing/2014/main" id="{00000000-0008-0000-0600-00007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67" name="Text Box 5">
          <a:extLst>
            <a:ext uri="{FF2B5EF4-FFF2-40B4-BE49-F238E27FC236}">
              <a16:creationId xmlns:a16="http://schemas.microsoft.com/office/drawing/2014/main" id="{00000000-0008-0000-0600-00007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68" name="Text Box 14">
          <a:extLst>
            <a:ext uri="{FF2B5EF4-FFF2-40B4-BE49-F238E27FC236}">
              <a16:creationId xmlns:a16="http://schemas.microsoft.com/office/drawing/2014/main" id="{00000000-0008-0000-0600-00007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69" name="Text Box 15">
          <a:extLst>
            <a:ext uri="{FF2B5EF4-FFF2-40B4-BE49-F238E27FC236}">
              <a16:creationId xmlns:a16="http://schemas.microsoft.com/office/drawing/2014/main" id="{00000000-0008-0000-0600-00007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70" name="Text Box 4">
          <a:extLst>
            <a:ext uri="{FF2B5EF4-FFF2-40B4-BE49-F238E27FC236}">
              <a16:creationId xmlns:a16="http://schemas.microsoft.com/office/drawing/2014/main" id="{00000000-0008-0000-0600-00007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71" name="Text Box 5">
          <a:extLst>
            <a:ext uri="{FF2B5EF4-FFF2-40B4-BE49-F238E27FC236}">
              <a16:creationId xmlns:a16="http://schemas.microsoft.com/office/drawing/2014/main" id="{00000000-0008-0000-0600-00007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72" name="Text Box 14">
          <a:extLst>
            <a:ext uri="{FF2B5EF4-FFF2-40B4-BE49-F238E27FC236}">
              <a16:creationId xmlns:a16="http://schemas.microsoft.com/office/drawing/2014/main" id="{00000000-0008-0000-0600-00007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73" name="Text Box 15">
          <a:extLst>
            <a:ext uri="{FF2B5EF4-FFF2-40B4-BE49-F238E27FC236}">
              <a16:creationId xmlns:a16="http://schemas.microsoft.com/office/drawing/2014/main" id="{00000000-0008-0000-0600-00007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74" name="Text Box 4">
          <a:extLst>
            <a:ext uri="{FF2B5EF4-FFF2-40B4-BE49-F238E27FC236}">
              <a16:creationId xmlns:a16="http://schemas.microsoft.com/office/drawing/2014/main" id="{00000000-0008-0000-0600-00007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75" name="Text Box 5">
          <a:extLst>
            <a:ext uri="{FF2B5EF4-FFF2-40B4-BE49-F238E27FC236}">
              <a16:creationId xmlns:a16="http://schemas.microsoft.com/office/drawing/2014/main" id="{00000000-0008-0000-0600-00007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76" name="Text Box 14">
          <a:extLst>
            <a:ext uri="{FF2B5EF4-FFF2-40B4-BE49-F238E27FC236}">
              <a16:creationId xmlns:a16="http://schemas.microsoft.com/office/drawing/2014/main" id="{00000000-0008-0000-0600-00008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77" name="Text Box 15">
          <a:extLst>
            <a:ext uri="{FF2B5EF4-FFF2-40B4-BE49-F238E27FC236}">
              <a16:creationId xmlns:a16="http://schemas.microsoft.com/office/drawing/2014/main" id="{00000000-0008-0000-0600-00008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78" name="Text Box 4">
          <a:extLst>
            <a:ext uri="{FF2B5EF4-FFF2-40B4-BE49-F238E27FC236}">
              <a16:creationId xmlns:a16="http://schemas.microsoft.com/office/drawing/2014/main" id="{00000000-0008-0000-0600-00008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79" name="Text Box 5">
          <a:extLst>
            <a:ext uri="{FF2B5EF4-FFF2-40B4-BE49-F238E27FC236}">
              <a16:creationId xmlns:a16="http://schemas.microsoft.com/office/drawing/2014/main" id="{00000000-0008-0000-0600-00008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80" name="Text Box 14">
          <a:extLst>
            <a:ext uri="{FF2B5EF4-FFF2-40B4-BE49-F238E27FC236}">
              <a16:creationId xmlns:a16="http://schemas.microsoft.com/office/drawing/2014/main" id="{00000000-0008-0000-0600-00008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81" name="Text Box 15">
          <a:extLst>
            <a:ext uri="{FF2B5EF4-FFF2-40B4-BE49-F238E27FC236}">
              <a16:creationId xmlns:a16="http://schemas.microsoft.com/office/drawing/2014/main" id="{00000000-0008-0000-0600-00008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82" name="Text Box 4">
          <a:extLst>
            <a:ext uri="{FF2B5EF4-FFF2-40B4-BE49-F238E27FC236}">
              <a16:creationId xmlns:a16="http://schemas.microsoft.com/office/drawing/2014/main" id="{00000000-0008-0000-0600-00008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83" name="Text Box 5">
          <a:extLst>
            <a:ext uri="{FF2B5EF4-FFF2-40B4-BE49-F238E27FC236}">
              <a16:creationId xmlns:a16="http://schemas.microsoft.com/office/drawing/2014/main" id="{00000000-0008-0000-0600-00008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84" name="Text Box 14">
          <a:extLst>
            <a:ext uri="{FF2B5EF4-FFF2-40B4-BE49-F238E27FC236}">
              <a16:creationId xmlns:a16="http://schemas.microsoft.com/office/drawing/2014/main" id="{00000000-0008-0000-0600-00008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85" name="Text Box 15">
          <a:extLst>
            <a:ext uri="{FF2B5EF4-FFF2-40B4-BE49-F238E27FC236}">
              <a16:creationId xmlns:a16="http://schemas.microsoft.com/office/drawing/2014/main" id="{00000000-0008-0000-0600-00008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86" name="Text Box 4">
          <a:extLst>
            <a:ext uri="{FF2B5EF4-FFF2-40B4-BE49-F238E27FC236}">
              <a16:creationId xmlns:a16="http://schemas.microsoft.com/office/drawing/2014/main" id="{00000000-0008-0000-0600-00008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87" name="Text Box 5">
          <a:extLst>
            <a:ext uri="{FF2B5EF4-FFF2-40B4-BE49-F238E27FC236}">
              <a16:creationId xmlns:a16="http://schemas.microsoft.com/office/drawing/2014/main" id="{00000000-0008-0000-0600-00008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88" name="Text Box 14">
          <a:extLst>
            <a:ext uri="{FF2B5EF4-FFF2-40B4-BE49-F238E27FC236}">
              <a16:creationId xmlns:a16="http://schemas.microsoft.com/office/drawing/2014/main" id="{00000000-0008-0000-0600-00008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89" name="Text Box 15">
          <a:extLst>
            <a:ext uri="{FF2B5EF4-FFF2-40B4-BE49-F238E27FC236}">
              <a16:creationId xmlns:a16="http://schemas.microsoft.com/office/drawing/2014/main" id="{00000000-0008-0000-0600-00008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90" name="Text Box 4">
          <a:extLst>
            <a:ext uri="{FF2B5EF4-FFF2-40B4-BE49-F238E27FC236}">
              <a16:creationId xmlns:a16="http://schemas.microsoft.com/office/drawing/2014/main" id="{00000000-0008-0000-0600-00008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91" name="Text Box 5">
          <a:extLst>
            <a:ext uri="{FF2B5EF4-FFF2-40B4-BE49-F238E27FC236}">
              <a16:creationId xmlns:a16="http://schemas.microsoft.com/office/drawing/2014/main" id="{00000000-0008-0000-0600-00008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92" name="Text Box 14">
          <a:extLst>
            <a:ext uri="{FF2B5EF4-FFF2-40B4-BE49-F238E27FC236}">
              <a16:creationId xmlns:a16="http://schemas.microsoft.com/office/drawing/2014/main" id="{00000000-0008-0000-0600-00009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93" name="Text Box 15">
          <a:extLst>
            <a:ext uri="{FF2B5EF4-FFF2-40B4-BE49-F238E27FC236}">
              <a16:creationId xmlns:a16="http://schemas.microsoft.com/office/drawing/2014/main" id="{00000000-0008-0000-0600-00009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94" name="Text Box 4">
          <a:extLst>
            <a:ext uri="{FF2B5EF4-FFF2-40B4-BE49-F238E27FC236}">
              <a16:creationId xmlns:a16="http://schemas.microsoft.com/office/drawing/2014/main" id="{00000000-0008-0000-0600-00009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95" name="Text Box 5">
          <a:extLst>
            <a:ext uri="{FF2B5EF4-FFF2-40B4-BE49-F238E27FC236}">
              <a16:creationId xmlns:a16="http://schemas.microsoft.com/office/drawing/2014/main" id="{00000000-0008-0000-0600-00009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96" name="Text Box 14">
          <a:extLst>
            <a:ext uri="{FF2B5EF4-FFF2-40B4-BE49-F238E27FC236}">
              <a16:creationId xmlns:a16="http://schemas.microsoft.com/office/drawing/2014/main" id="{00000000-0008-0000-0600-00009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97" name="Text Box 15">
          <a:extLst>
            <a:ext uri="{FF2B5EF4-FFF2-40B4-BE49-F238E27FC236}">
              <a16:creationId xmlns:a16="http://schemas.microsoft.com/office/drawing/2014/main" id="{00000000-0008-0000-0600-00009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98" name="Text Box 4">
          <a:extLst>
            <a:ext uri="{FF2B5EF4-FFF2-40B4-BE49-F238E27FC236}">
              <a16:creationId xmlns:a16="http://schemas.microsoft.com/office/drawing/2014/main" id="{00000000-0008-0000-0600-00009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99" name="Text Box 5">
          <a:extLst>
            <a:ext uri="{FF2B5EF4-FFF2-40B4-BE49-F238E27FC236}">
              <a16:creationId xmlns:a16="http://schemas.microsoft.com/office/drawing/2014/main" id="{00000000-0008-0000-0600-00009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00" name="Text Box 14">
          <a:extLst>
            <a:ext uri="{FF2B5EF4-FFF2-40B4-BE49-F238E27FC236}">
              <a16:creationId xmlns:a16="http://schemas.microsoft.com/office/drawing/2014/main" id="{00000000-0008-0000-0600-00009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01" name="Text Box 15">
          <a:extLst>
            <a:ext uri="{FF2B5EF4-FFF2-40B4-BE49-F238E27FC236}">
              <a16:creationId xmlns:a16="http://schemas.microsoft.com/office/drawing/2014/main" id="{00000000-0008-0000-0600-00009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02" name="Text Box 4">
          <a:extLst>
            <a:ext uri="{FF2B5EF4-FFF2-40B4-BE49-F238E27FC236}">
              <a16:creationId xmlns:a16="http://schemas.microsoft.com/office/drawing/2014/main" id="{00000000-0008-0000-0600-00009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03" name="Text Box 5">
          <a:extLst>
            <a:ext uri="{FF2B5EF4-FFF2-40B4-BE49-F238E27FC236}">
              <a16:creationId xmlns:a16="http://schemas.microsoft.com/office/drawing/2014/main" id="{00000000-0008-0000-0600-00009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04" name="Text Box 14">
          <a:extLst>
            <a:ext uri="{FF2B5EF4-FFF2-40B4-BE49-F238E27FC236}">
              <a16:creationId xmlns:a16="http://schemas.microsoft.com/office/drawing/2014/main" id="{00000000-0008-0000-0600-00009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05" name="Text Box 15">
          <a:extLst>
            <a:ext uri="{FF2B5EF4-FFF2-40B4-BE49-F238E27FC236}">
              <a16:creationId xmlns:a16="http://schemas.microsoft.com/office/drawing/2014/main" id="{00000000-0008-0000-0600-00009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06" name="Text Box 4">
          <a:extLst>
            <a:ext uri="{FF2B5EF4-FFF2-40B4-BE49-F238E27FC236}">
              <a16:creationId xmlns:a16="http://schemas.microsoft.com/office/drawing/2014/main" id="{00000000-0008-0000-0600-00009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07" name="Text Box 5">
          <a:extLst>
            <a:ext uri="{FF2B5EF4-FFF2-40B4-BE49-F238E27FC236}">
              <a16:creationId xmlns:a16="http://schemas.microsoft.com/office/drawing/2014/main" id="{00000000-0008-0000-0600-00009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08" name="Text Box 14">
          <a:extLst>
            <a:ext uri="{FF2B5EF4-FFF2-40B4-BE49-F238E27FC236}">
              <a16:creationId xmlns:a16="http://schemas.microsoft.com/office/drawing/2014/main" id="{00000000-0008-0000-0600-0000A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09" name="Text Box 15">
          <a:extLst>
            <a:ext uri="{FF2B5EF4-FFF2-40B4-BE49-F238E27FC236}">
              <a16:creationId xmlns:a16="http://schemas.microsoft.com/office/drawing/2014/main" id="{00000000-0008-0000-0600-0000A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10" name="Text Box 4">
          <a:extLst>
            <a:ext uri="{FF2B5EF4-FFF2-40B4-BE49-F238E27FC236}">
              <a16:creationId xmlns:a16="http://schemas.microsoft.com/office/drawing/2014/main" id="{00000000-0008-0000-0600-0000A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11" name="Text Box 5">
          <a:extLst>
            <a:ext uri="{FF2B5EF4-FFF2-40B4-BE49-F238E27FC236}">
              <a16:creationId xmlns:a16="http://schemas.microsoft.com/office/drawing/2014/main" id="{00000000-0008-0000-0600-0000A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12" name="Text Box 14">
          <a:extLst>
            <a:ext uri="{FF2B5EF4-FFF2-40B4-BE49-F238E27FC236}">
              <a16:creationId xmlns:a16="http://schemas.microsoft.com/office/drawing/2014/main" id="{00000000-0008-0000-0600-0000A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13" name="Text Box 15">
          <a:extLst>
            <a:ext uri="{FF2B5EF4-FFF2-40B4-BE49-F238E27FC236}">
              <a16:creationId xmlns:a16="http://schemas.microsoft.com/office/drawing/2014/main" id="{00000000-0008-0000-0600-0000A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14" name="Text Box 4">
          <a:extLst>
            <a:ext uri="{FF2B5EF4-FFF2-40B4-BE49-F238E27FC236}">
              <a16:creationId xmlns:a16="http://schemas.microsoft.com/office/drawing/2014/main" id="{00000000-0008-0000-0600-0000A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15" name="Text Box 5">
          <a:extLst>
            <a:ext uri="{FF2B5EF4-FFF2-40B4-BE49-F238E27FC236}">
              <a16:creationId xmlns:a16="http://schemas.microsoft.com/office/drawing/2014/main" id="{00000000-0008-0000-0600-0000A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16" name="Text Box 14">
          <a:extLst>
            <a:ext uri="{FF2B5EF4-FFF2-40B4-BE49-F238E27FC236}">
              <a16:creationId xmlns:a16="http://schemas.microsoft.com/office/drawing/2014/main" id="{00000000-0008-0000-0600-0000A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17" name="Text Box 15">
          <a:extLst>
            <a:ext uri="{FF2B5EF4-FFF2-40B4-BE49-F238E27FC236}">
              <a16:creationId xmlns:a16="http://schemas.microsoft.com/office/drawing/2014/main" id="{00000000-0008-0000-0600-0000A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18" name="Text Box 4">
          <a:extLst>
            <a:ext uri="{FF2B5EF4-FFF2-40B4-BE49-F238E27FC236}">
              <a16:creationId xmlns:a16="http://schemas.microsoft.com/office/drawing/2014/main" id="{00000000-0008-0000-0600-0000A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19" name="Text Box 5">
          <a:extLst>
            <a:ext uri="{FF2B5EF4-FFF2-40B4-BE49-F238E27FC236}">
              <a16:creationId xmlns:a16="http://schemas.microsoft.com/office/drawing/2014/main" id="{00000000-0008-0000-0600-0000A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20" name="Text Box 14">
          <a:extLst>
            <a:ext uri="{FF2B5EF4-FFF2-40B4-BE49-F238E27FC236}">
              <a16:creationId xmlns:a16="http://schemas.microsoft.com/office/drawing/2014/main" id="{00000000-0008-0000-0600-0000A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21" name="Text Box 15">
          <a:extLst>
            <a:ext uri="{FF2B5EF4-FFF2-40B4-BE49-F238E27FC236}">
              <a16:creationId xmlns:a16="http://schemas.microsoft.com/office/drawing/2014/main" id="{00000000-0008-0000-0600-0000A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22" name="Text Box 4">
          <a:extLst>
            <a:ext uri="{FF2B5EF4-FFF2-40B4-BE49-F238E27FC236}">
              <a16:creationId xmlns:a16="http://schemas.microsoft.com/office/drawing/2014/main" id="{00000000-0008-0000-0600-0000A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23" name="Text Box 5">
          <a:extLst>
            <a:ext uri="{FF2B5EF4-FFF2-40B4-BE49-F238E27FC236}">
              <a16:creationId xmlns:a16="http://schemas.microsoft.com/office/drawing/2014/main" id="{00000000-0008-0000-0600-0000A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24" name="Text Box 14">
          <a:extLst>
            <a:ext uri="{FF2B5EF4-FFF2-40B4-BE49-F238E27FC236}">
              <a16:creationId xmlns:a16="http://schemas.microsoft.com/office/drawing/2014/main" id="{00000000-0008-0000-0600-0000B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25" name="Text Box 15">
          <a:extLst>
            <a:ext uri="{FF2B5EF4-FFF2-40B4-BE49-F238E27FC236}">
              <a16:creationId xmlns:a16="http://schemas.microsoft.com/office/drawing/2014/main" id="{00000000-0008-0000-0600-0000B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26" name="Text Box 4">
          <a:extLst>
            <a:ext uri="{FF2B5EF4-FFF2-40B4-BE49-F238E27FC236}">
              <a16:creationId xmlns:a16="http://schemas.microsoft.com/office/drawing/2014/main" id="{00000000-0008-0000-0600-0000B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27" name="Text Box 5">
          <a:extLst>
            <a:ext uri="{FF2B5EF4-FFF2-40B4-BE49-F238E27FC236}">
              <a16:creationId xmlns:a16="http://schemas.microsoft.com/office/drawing/2014/main" id="{00000000-0008-0000-0600-0000B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28" name="Text Box 14">
          <a:extLst>
            <a:ext uri="{FF2B5EF4-FFF2-40B4-BE49-F238E27FC236}">
              <a16:creationId xmlns:a16="http://schemas.microsoft.com/office/drawing/2014/main" id="{00000000-0008-0000-0600-0000B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29" name="Text Box 15">
          <a:extLst>
            <a:ext uri="{FF2B5EF4-FFF2-40B4-BE49-F238E27FC236}">
              <a16:creationId xmlns:a16="http://schemas.microsoft.com/office/drawing/2014/main" id="{00000000-0008-0000-0600-0000B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30" name="Text Box 4">
          <a:extLst>
            <a:ext uri="{FF2B5EF4-FFF2-40B4-BE49-F238E27FC236}">
              <a16:creationId xmlns:a16="http://schemas.microsoft.com/office/drawing/2014/main" id="{00000000-0008-0000-0600-0000B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31" name="Text Box 5">
          <a:extLst>
            <a:ext uri="{FF2B5EF4-FFF2-40B4-BE49-F238E27FC236}">
              <a16:creationId xmlns:a16="http://schemas.microsoft.com/office/drawing/2014/main" id="{00000000-0008-0000-0600-0000B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32" name="Text Box 14">
          <a:extLst>
            <a:ext uri="{FF2B5EF4-FFF2-40B4-BE49-F238E27FC236}">
              <a16:creationId xmlns:a16="http://schemas.microsoft.com/office/drawing/2014/main" id="{00000000-0008-0000-0600-0000B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33" name="Text Box 15">
          <a:extLst>
            <a:ext uri="{FF2B5EF4-FFF2-40B4-BE49-F238E27FC236}">
              <a16:creationId xmlns:a16="http://schemas.microsoft.com/office/drawing/2014/main" id="{00000000-0008-0000-0600-0000B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34" name="Text Box 4">
          <a:extLst>
            <a:ext uri="{FF2B5EF4-FFF2-40B4-BE49-F238E27FC236}">
              <a16:creationId xmlns:a16="http://schemas.microsoft.com/office/drawing/2014/main" id="{00000000-0008-0000-0600-0000B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35" name="Text Box 5">
          <a:extLst>
            <a:ext uri="{FF2B5EF4-FFF2-40B4-BE49-F238E27FC236}">
              <a16:creationId xmlns:a16="http://schemas.microsoft.com/office/drawing/2014/main" id="{00000000-0008-0000-0600-0000B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36" name="Text Box 14">
          <a:extLst>
            <a:ext uri="{FF2B5EF4-FFF2-40B4-BE49-F238E27FC236}">
              <a16:creationId xmlns:a16="http://schemas.microsoft.com/office/drawing/2014/main" id="{00000000-0008-0000-0600-0000B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37" name="Text Box 15">
          <a:extLst>
            <a:ext uri="{FF2B5EF4-FFF2-40B4-BE49-F238E27FC236}">
              <a16:creationId xmlns:a16="http://schemas.microsoft.com/office/drawing/2014/main" id="{00000000-0008-0000-0600-0000B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38" name="Text Box 4">
          <a:extLst>
            <a:ext uri="{FF2B5EF4-FFF2-40B4-BE49-F238E27FC236}">
              <a16:creationId xmlns:a16="http://schemas.microsoft.com/office/drawing/2014/main" id="{00000000-0008-0000-0600-0000B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39" name="Text Box 5">
          <a:extLst>
            <a:ext uri="{FF2B5EF4-FFF2-40B4-BE49-F238E27FC236}">
              <a16:creationId xmlns:a16="http://schemas.microsoft.com/office/drawing/2014/main" id="{00000000-0008-0000-0600-0000B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40" name="Text Box 14">
          <a:extLst>
            <a:ext uri="{FF2B5EF4-FFF2-40B4-BE49-F238E27FC236}">
              <a16:creationId xmlns:a16="http://schemas.microsoft.com/office/drawing/2014/main" id="{00000000-0008-0000-0600-0000C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41" name="Text Box 15">
          <a:extLst>
            <a:ext uri="{FF2B5EF4-FFF2-40B4-BE49-F238E27FC236}">
              <a16:creationId xmlns:a16="http://schemas.microsoft.com/office/drawing/2014/main" id="{00000000-0008-0000-0600-0000C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42" name="Text Box 4">
          <a:extLst>
            <a:ext uri="{FF2B5EF4-FFF2-40B4-BE49-F238E27FC236}">
              <a16:creationId xmlns:a16="http://schemas.microsoft.com/office/drawing/2014/main" id="{00000000-0008-0000-0600-0000C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43" name="Text Box 5">
          <a:extLst>
            <a:ext uri="{FF2B5EF4-FFF2-40B4-BE49-F238E27FC236}">
              <a16:creationId xmlns:a16="http://schemas.microsoft.com/office/drawing/2014/main" id="{00000000-0008-0000-0600-0000C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44" name="Text Box 14">
          <a:extLst>
            <a:ext uri="{FF2B5EF4-FFF2-40B4-BE49-F238E27FC236}">
              <a16:creationId xmlns:a16="http://schemas.microsoft.com/office/drawing/2014/main" id="{00000000-0008-0000-0600-0000C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45" name="Text Box 15">
          <a:extLst>
            <a:ext uri="{FF2B5EF4-FFF2-40B4-BE49-F238E27FC236}">
              <a16:creationId xmlns:a16="http://schemas.microsoft.com/office/drawing/2014/main" id="{00000000-0008-0000-0600-0000C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46" name="Text Box 4">
          <a:extLst>
            <a:ext uri="{FF2B5EF4-FFF2-40B4-BE49-F238E27FC236}">
              <a16:creationId xmlns:a16="http://schemas.microsoft.com/office/drawing/2014/main" id="{00000000-0008-0000-0600-0000C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47" name="Text Box 5">
          <a:extLst>
            <a:ext uri="{FF2B5EF4-FFF2-40B4-BE49-F238E27FC236}">
              <a16:creationId xmlns:a16="http://schemas.microsoft.com/office/drawing/2014/main" id="{00000000-0008-0000-0600-0000C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48" name="Text Box 14">
          <a:extLst>
            <a:ext uri="{FF2B5EF4-FFF2-40B4-BE49-F238E27FC236}">
              <a16:creationId xmlns:a16="http://schemas.microsoft.com/office/drawing/2014/main" id="{00000000-0008-0000-0600-0000C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49" name="Text Box 15">
          <a:extLst>
            <a:ext uri="{FF2B5EF4-FFF2-40B4-BE49-F238E27FC236}">
              <a16:creationId xmlns:a16="http://schemas.microsoft.com/office/drawing/2014/main" id="{00000000-0008-0000-0600-0000C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50" name="Text Box 4">
          <a:extLst>
            <a:ext uri="{FF2B5EF4-FFF2-40B4-BE49-F238E27FC236}">
              <a16:creationId xmlns:a16="http://schemas.microsoft.com/office/drawing/2014/main" id="{00000000-0008-0000-0600-0000C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51" name="Text Box 5">
          <a:extLst>
            <a:ext uri="{FF2B5EF4-FFF2-40B4-BE49-F238E27FC236}">
              <a16:creationId xmlns:a16="http://schemas.microsoft.com/office/drawing/2014/main" id="{00000000-0008-0000-0600-0000C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52" name="Text Box 14">
          <a:extLst>
            <a:ext uri="{FF2B5EF4-FFF2-40B4-BE49-F238E27FC236}">
              <a16:creationId xmlns:a16="http://schemas.microsoft.com/office/drawing/2014/main" id="{00000000-0008-0000-0600-0000C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53" name="Text Box 15">
          <a:extLst>
            <a:ext uri="{FF2B5EF4-FFF2-40B4-BE49-F238E27FC236}">
              <a16:creationId xmlns:a16="http://schemas.microsoft.com/office/drawing/2014/main" id="{00000000-0008-0000-0600-0000C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54" name="Text Box 4">
          <a:extLst>
            <a:ext uri="{FF2B5EF4-FFF2-40B4-BE49-F238E27FC236}">
              <a16:creationId xmlns:a16="http://schemas.microsoft.com/office/drawing/2014/main" id="{00000000-0008-0000-0600-0000C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55" name="Text Box 5">
          <a:extLst>
            <a:ext uri="{FF2B5EF4-FFF2-40B4-BE49-F238E27FC236}">
              <a16:creationId xmlns:a16="http://schemas.microsoft.com/office/drawing/2014/main" id="{00000000-0008-0000-0600-0000C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56" name="Text Box 14">
          <a:extLst>
            <a:ext uri="{FF2B5EF4-FFF2-40B4-BE49-F238E27FC236}">
              <a16:creationId xmlns:a16="http://schemas.microsoft.com/office/drawing/2014/main" id="{00000000-0008-0000-0600-0000D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57" name="Text Box 15">
          <a:extLst>
            <a:ext uri="{FF2B5EF4-FFF2-40B4-BE49-F238E27FC236}">
              <a16:creationId xmlns:a16="http://schemas.microsoft.com/office/drawing/2014/main" id="{00000000-0008-0000-0600-0000D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58" name="Text Box 4">
          <a:extLst>
            <a:ext uri="{FF2B5EF4-FFF2-40B4-BE49-F238E27FC236}">
              <a16:creationId xmlns:a16="http://schemas.microsoft.com/office/drawing/2014/main" id="{00000000-0008-0000-0600-0000D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59" name="Text Box 5">
          <a:extLst>
            <a:ext uri="{FF2B5EF4-FFF2-40B4-BE49-F238E27FC236}">
              <a16:creationId xmlns:a16="http://schemas.microsoft.com/office/drawing/2014/main" id="{00000000-0008-0000-0600-0000D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60" name="Text Box 14">
          <a:extLst>
            <a:ext uri="{FF2B5EF4-FFF2-40B4-BE49-F238E27FC236}">
              <a16:creationId xmlns:a16="http://schemas.microsoft.com/office/drawing/2014/main" id="{00000000-0008-0000-0600-0000D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61" name="Text Box 15">
          <a:extLst>
            <a:ext uri="{FF2B5EF4-FFF2-40B4-BE49-F238E27FC236}">
              <a16:creationId xmlns:a16="http://schemas.microsoft.com/office/drawing/2014/main" id="{00000000-0008-0000-0600-0000D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62" name="Text Box 4">
          <a:extLst>
            <a:ext uri="{FF2B5EF4-FFF2-40B4-BE49-F238E27FC236}">
              <a16:creationId xmlns:a16="http://schemas.microsoft.com/office/drawing/2014/main" id="{00000000-0008-0000-0600-0000D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63" name="Text Box 5">
          <a:extLst>
            <a:ext uri="{FF2B5EF4-FFF2-40B4-BE49-F238E27FC236}">
              <a16:creationId xmlns:a16="http://schemas.microsoft.com/office/drawing/2014/main" id="{00000000-0008-0000-0600-0000D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64" name="Text Box 14">
          <a:extLst>
            <a:ext uri="{FF2B5EF4-FFF2-40B4-BE49-F238E27FC236}">
              <a16:creationId xmlns:a16="http://schemas.microsoft.com/office/drawing/2014/main" id="{00000000-0008-0000-0600-0000D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65" name="Text Box 15">
          <a:extLst>
            <a:ext uri="{FF2B5EF4-FFF2-40B4-BE49-F238E27FC236}">
              <a16:creationId xmlns:a16="http://schemas.microsoft.com/office/drawing/2014/main" id="{00000000-0008-0000-0600-0000D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66" name="Text Box 4">
          <a:extLst>
            <a:ext uri="{FF2B5EF4-FFF2-40B4-BE49-F238E27FC236}">
              <a16:creationId xmlns:a16="http://schemas.microsoft.com/office/drawing/2014/main" id="{00000000-0008-0000-0600-0000D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67" name="Text Box 5">
          <a:extLst>
            <a:ext uri="{FF2B5EF4-FFF2-40B4-BE49-F238E27FC236}">
              <a16:creationId xmlns:a16="http://schemas.microsoft.com/office/drawing/2014/main" id="{00000000-0008-0000-0600-0000D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68" name="Text Box 14">
          <a:extLst>
            <a:ext uri="{FF2B5EF4-FFF2-40B4-BE49-F238E27FC236}">
              <a16:creationId xmlns:a16="http://schemas.microsoft.com/office/drawing/2014/main" id="{00000000-0008-0000-0600-0000D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69" name="Text Box 15">
          <a:extLst>
            <a:ext uri="{FF2B5EF4-FFF2-40B4-BE49-F238E27FC236}">
              <a16:creationId xmlns:a16="http://schemas.microsoft.com/office/drawing/2014/main" id="{00000000-0008-0000-0600-0000D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70" name="Text Box 4">
          <a:extLst>
            <a:ext uri="{FF2B5EF4-FFF2-40B4-BE49-F238E27FC236}">
              <a16:creationId xmlns:a16="http://schemas.microsoft.com/office/drawing/2014/main" id="{00000000-0008-0000-0600-0000D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71" name="Text Box 5">
          <a:extLst>
            <a:ext uri="{FF2B5EF4-FFF2-40B4-BE49-F238E27FC236}">
              <a16:creationId xmlns:a16="http://schemas.microsoft.com/office/drawing/2014/main" id="{00000000-0008-0000-0600-0000D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72" name="Text Box 14">
          <a:extLst>
            <a:ext uri="{FF2B5EF4-FFF2-40B4-BE49-F238E27FC236}">
              <a16:creationId xmlns:a16="http://schemas.microsoft.com/office/drawing/2014/main" id="{00000000-0008-0000-0600-0000E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73" name="Text Box 15">
          <a:extLst>
            <a:ext uri="{FF2B5EF4-FFF2-40B4-BE49-F238E27FC236}">
              <a16:creationId xmlns:a16="http://schemas.microsoft.com/office/drawing/2014/main" id="{00000000-0008-0000-0600-0000E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923924</xdr:colOff>
      <xdr:row>19</xdr:row>
      <xdr:rowOff>100011</xdr:rowOff>
    </xdr:from>
    <xdr:to>
      <xdr:col>5</xdr:col>
      <xdr:colOff>1095375</xdr:colOff>
      <xdr:row>38</xdr:row>
      <xdr:rowOff>104774</xdr:rowOff>
    </xdr:to>
    <xdr:graphicFrame macro="">
      <xdr:nvGraphicFramePr>
        <xdr:cNvPr id="4" name="Grafikon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9</xdr:row>
      <xdr:rowOff>9526</xdr:rowOff>
    </xdr:from>
    <xdr:to>
      <xdr:col>14</xdr:col>
      <xdr:colOff>266700</xdr:colOff>
      <xdr:row>26</xdr:row>
      <xdr:rowOff>76201</xdr:rowOff>
    </xdr:to>
    <xdr:graphicFrame macro="">
      <xdr:nvGraphicFramePr>
        <xdr:cNvPr id="8" name="Grafikon 7">
          <a:extLst>
            <a:ext uri="{FF2B5EF4-FFF2-40B4-BE49-F238E27FC236}">
              <a16:creationId xmlns:a16="http://schemas.microsoft.com/office/drawing/2014/main" id="{00000000-0008-0000-0C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123826</xdr:colOff>
      <xdr:row>42</xdr:row>
      <xdr:rowOff>190499</xdr:rowOff>
    </xdr:from>
    <xdr:to>
      <xdr:col>14</xdr:col>
      <xdr:colOff>276226</xdr:colOff>
      <xdr:row>59</xdr:row>
      <xdr:rowOff>47624</xdr:rowOff>
    </xdr:to>
    <xdr:graphicFrame macro="">
      <xdr:nvGraphicFramePr>
        <xdr:cNvPr id="10" name="Grafikon 9">
          <a:extLst>
            <a:ext uri="{FF2B5EF4-FFF2-40B4-BE49-F238E27FC236}">
              <a16:creationId xmlns:a16="http://schemas.microsoft.com/office/drawing/2014/main" id="{00000000-0008-0000-0C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N88"/>
  <sheetViews>
    <sheetView zoomScaleNormal="100" workbookViewId="0">
      <selection sqref="A1:XFD1048576"/>
    </sheetView>
  </sheetViews>
  <sheetFormatPr defaultColWidth="9.109375" defaultRowHeight="14.4" x14ac:dyDescent="0.3"/>
  <cols>
    <col min="1" max="1" width="9.109375" style="3"/>
    <col min="2" max="2" width="10.44140625" style="3" customWidth="1"/>
    <col min="3" max="3" width="56" style="3" customWidth="1"/>
    <col min="4" max="4" width="15.5546875" style="3" customWidth="1"/>
    <col min="5" max="5" width="16.44140625" style="3" customWidth="1"/>
    <col min="6" max="6" width="15.44140625" style="3" customWidth="1"/>
    <col min="7" max="7" width="17.109375" style="3" customWidth="1"/>
    <col min="8" max="8" width="16.5546875" style="3" customWidth="1"/>
    <col min="9" max="12" width="15.44140625" style="3" customWidth="1"/>
    <col min="13" max="13" width="12.88671875" style="3" customWidth="1"/>
    <col min="14" max="14" width="10.109375" style="3" bestFit="1" customWidth="1"/>
    <col min="15" max="16384" width="9.109375" style="3"/>
  </cols>
  <sheetData>
    <row r="1" spans="1:12" x14ac:dyDescent="0.3">
      <c r="A1" s="1" t="s">
        <v>60</v>
      </c>
      <c r="B1" s="1"/>
      <c r="C1" s="2"/>
    </row>
    <row r="2" spans="1:12" x14ac:dyDescent="0.3">
      <c r="A2" s="1" t="s">
        <v>61</v>
      </c>
      <c r="B2" s="1"/>
      <c r="C2" s="4"/>
      <c r="D2" s="5"/>
      <c r="E2" s="4"/>
      <c r="F2" s="4"/>
      <c r="G2" s="4"/>
      <c r="H2" s="4"/>
      <c r="I2" s="4"/>
      <c r="J2" s="4"/>
      <c r="K2" s="4"/>
      <c r="L2" s="4"/>
    </row>
    <row r="3" spans="1:12" x14ac:dyDescent="0.3">
      <c r="A3" s="1" t="s">
        <v>149</v>
      </c>
      <c r="B3" s="1"/>
      <c r="C3" s="4"/>
      <c r="D3" s="5"/>
      <c r="E3" s="4"/>
      <c r="F3" s="4"/>
      <c r="G3" s="4"/>
      <c r="H3" s="4"/>
      <c r="I3" s="4"/>
      <c r="J3" s="4"/>
      <c r="K3" s="4"/>
      <c r="L3" s="4"/>
    </row>
    <row r="4" spans="1:12" ht="15" thickBot="1" x14ac:dyDescent="0.35">
      <c r="A4" s="6"/>
      <c r="B4" s="6"/>
      <c r="C4" s="4"/>
      <c r="D4" s="57" t="s">
        <v>179</v>
      </c>
      <c r="E4" s="4"/>
      <c r="F4" s="4"/>
      <c r="G4" s="57" t="s">
        <v>178</v>
      </c>
      <c r="H4" s="4"/>
      <c r="I4" s="4"/>
      <c r="J4" s="57" t="s">
        <v>177</v>
      </c>
      <c r="K4" s="4"/>
      <c r="L4" s="98" t="s">
        <v>133</v>
      </c>
    </row>
    <row r="5" spans="1:12" ht="45.75" customHeight="1" x14ac:dyDescent="0.3">
      <c r="B5" s="6"/>
      <c r="C5" s="4"/>
      <c r="D5" s="58" t="s">
        <v>211</v>
      </c>
      <c r="E5" s="59" t="s">
        <v>212</v>
      </c>
      <c r="F5" s="60" t="s">
        <v>210</v>
      </c>
      <c r="G5" s="18" t="s">
        <v>211</v>
      </c>
      <c r="H5" s="19" t="s">
        <v>213</v>
      </c>
      <c r="I5" s="20" t="s">
        <v>210</v>
      </c>
      <c r="J5" s="25" t="s">
        <v>211</v>
      </c>
      <c r="K5" s="26" t="s">
        <v>213</v>
      </c>
      <c r="L5" s="27" t="s">
        <v>210</v>
      </c>
    </row>
    <row r="6" spans="1:12" ht="27.75" customHeight="1" thickBot="1" x14ac:dyDescent="0.35">
      <c r="A6" s="9"/>
      <c r="B6" s="6"/>
      <c r="C6" s="4"/>
      <c r="D6" s="61">
        <v>1</v>
      </c>
      <c r="E6" s="62">
        <v>2</v>
      </c>
      <c r="F6" s="63" t="s">
        <v>157</v>
      </c>
      <c r="G6" s="11">
        <v>1</v>
      </c>
      <c r="H6" s="11">
        <v>2</v>
      </c>
      <c r="I6" s="21" t="s">
        <v>157</v>
      </c>
      <c r="J6" s="15">
        <v>1</v>
      </c>
      <c r="K6" s="15">
        <v>2</v>
      </c>
      <c r="L6" s="28" t="s">
        <v>157</v>
      </c>
    </row>
    <row r="7" spans="1:12" x14ac:dyDescent="0.3">
      <c r="A7" s="105" t="s">
        <v>62</v>
      </c>
      <c r="B7" s="10" t="s">
        <v>63</v>
      </c>
      <c r="C7" s="195" t="s">
        <v>147</v>
      </c>
      <c r="D7" s="199"/>
      <c r="E7" s="64"/>
      <c r="F7" s="65"/>
      <c r="G7" s="12"/>
      <c r="H7" s="12"/>
      <c r="I7" s="22"/>
      <c r="J7" s="16"/>
      <c r="K7" s="16"/>
      <c r="L7" s="29"/>
    </row>
    <row r="8" spans="1:12" x14ac:dyDescent="0.3">
      <c r="A8" s="106" t="s">
        <v>21</v>
      </c>
      <c r="B8" s="99">
        <v>70</v>
      </c>
      <c r="C8" s="35" t="s">
        <v>123</v>
      </c>
      <c r="D8" s="194" t="e">
        <f>SUM(D9,D21,D26,D28,D36,D53,D51)</f>
        <v>#REF!</v>
      </c>
      <c r="E8" s="66" t="e">
        <f>SUM(E9,E21,E26,E28,E36,E53,E51)</f>
        <v>#REF!</v>
      </c>
      <c r="F8" s="67" t="e">
        <f>+D8/E8*100</f>
        <v>#REF!</v>
      </c>
      <c r="G8" s="34" t="e">
        <f>SUM(G9,G21,G26,G28,G36,G53,G51)</f>
        <v>#REF!</v>
      </c>
      <c r="H8" s="32" t="e">
        <f t="shared" ref="H8" si="0">SUM(H9,H21,H26,H28,H36,H53,H51)</f>
        <v>#REF!</v>
      </c>
      <c r="I8" s="23" t="e">
        <f>+G8/H8*100</f>
        <v>#REF!</v>
      </c>
      <c r="J8" s="72" t="e">
        <f t="shared" ref="J8:J41" si="1">+D8+G8</f>
        <v>#REF!</v>
      </c>
      <c r="K8" s="72" t="e">
        <f t="shared" ref="K8:K41" si="2">+E8+H8</f>
        <v>#REF!</v>
      </c>
      <c r="L8" s="30" t="e">
        <f>+J8/K8*100</f>
        <v>#REF!</v>
      </c>
    </row>
    <row r="9" spans="1:12" s="8" customFormat="1" x14ac:dyDescent="0.3">
      <c r="A9" s="43" t="s">
        <v>22</v>
      </c>
      <c r="B9" s="100">
        <v>700</v>
      </c>
      <c r="C9" s="35" t="s">
        <v>148</v>
      </c>
      <c r="D9" s="197" t="e">
        <f>+D10+D17+D20</f>
        <v>#REF!</v>
      </c>
      <c r="E9" s="68" t="e">
        <f>+E10+E17+E20</f>
        <v>#REF!</v>
      </c>
      <c r="F9" s="67" t="e">
        <f t="shared" ref="F9:F41" si="3">+D9/E9*100</f>
        <v>#REF!</v>
      </c>
      <c r="G9" s="13">
        <v>0</v>
      </c>
      <c r="H9" s="13">
        <v>0</v>
      </c>
      <c r="I9" s="23"/>
      <c r="J9" s="72" t="e">
        <f t="shared" si="1"/>
        <v>#REF!</v>
      </c>
      <c r="K9" s="72" t="e">
        <f t="shared" si="2"/>
        <v>#REF!</v>
      </c>
      <c r="L9" s="30" t="e">
        <f t="shared" ref="L9:L41" si="4">+J9/K9*100</f>
        <v>#REF!</v>
      </c>
    </row>
    <row r="10" spans="1:12" s="8" customFormat="1" x14ac:dyDescent="0.3">
      <c r="A10" s="43" t="s">
        <v>23</v>
      </c>
      <c r="B10" s="100">
        <v>7000</v>
      </c>
      <c r="C10" s="37" t="s">
        <v>64</v>
      </c>
      <c r="D10" s="197" t="e">
        <f>+D11+D14+D15+D16</f>
        <v>#REF!</v>
      </c>
      <c r="E10" s="68" t="e">
        <f>+E11+E14+E15+E16</f>
        <v>#REF!</v>
      </c>
      <c r="F10" s="67" t="e">
        <f t="shared" si="3"/>
        <v>#REF!</v>
      </c>
      <c r="G10" s="13">
        <v>0</v>
      </c>
      <c r="H10" s="13">
        <v>0</v>
      </c>
      <c r="I10" s="23"/>
      <c r="J10" s="72" t="e">
        <f t="shared" si="1"/>
        <v>#REF!</v>
      </c>
      <c r="K10" s="72" t="e">
        <f t="shared" si="2"/>
        <v>#REF!</v>
      </c>
      <c r="L10" s="30" t="e">
        <f t="shared" si="4"/>
        <v>#REF!</v>
      </c>
    </row>
    <row r="11" spans="1:12" s="8" customFormat="1" x14ac:dyDescent="0.3">
      <c r="A11" s="107" t="s">
        <v>24</v>
      </c>
      <c r="B11" s="101">
        <v>700001</v>
      </c>
      <c r="C11" s="38" t="s">
        <v>65</v>
      </c>
      <c r="D11" s="197" t="e">
        <f>+D12-D13</f>
        <v>#REF!</v>
      </c>
      <c r="E11" s="68" t="e">
        <f>+E12-E13</f>
        <v>#REF!</v>
      </c>
      <c r="F11" s="67" t="e">
        <f t="shared" si="3"/>
        <v>#REF!</v>
      </c>
      <c r="G11" s="13">
        <v>0</v>
      </c>
      <c r="H11" s="13">
        <v>0</v>
      </c>
      <c r="I11" s="23"/>
      <c r="J11" s="72" t="e">
        <f t="shared" si="1"/>
        <v>#REF!</v>
      </c>
      <c r="K11" s="72" t="e">
        <f t="shared" si="2"/>
        <v>#REF!</v>
      </c>
      <c r="L11" s="30" t="e">
        <f t="shared" si="4"/>
        <v>#REF!</v>
      </c>
    </row>
    <row r="12" spans="1:12" s="8" customFormat="1" x14ac:dyDescent="0.3">
      <c r="A12" s="108" t="s">
        <v>66</v>
      </c>
      <c r="B12" s="102"/>
      <c r="C12" s="39" t="s">
        <v>0</v>
      </c>
      <c r="D12" s="192" t="e">
        <f>#REF!</f>
        <v>#REF!</v>
      </c>
      <c r="E12" s="69" t="e">
        <f>#REF!</f>
        <v>#REF!</v>
      </c>
      <c r="F12" s="67" t="e">
        <f t="shared" si="3"/>
        <v>#REF!</v>
      </c>
      <c r="G12" s="13"/>
      <c r="H12" s="13"/>
      <c r="I12" s="23"/>
      <c r="J12" s="17" t="e">
        <f t="shared" si="1"/>
        <v>#REF!</v>
      </c>
      <c r="K12" s="17" t="e">
        <f t="shared" si="2"/>
        <v>#REF!</v>
      </c>
      <c r="L12" s="30" t="e">
        <f t="shared" si="4"/>
        <v>#REF!</v>
      </c>
    </row>
    <row r="13" spans="1:12" s="8" customFormat="1" x14ac:dyDescent="0.3">
      <c r="A13" s="108" t="s">
        <v>25</v>
      </c>
      <c r="B13" s="102"/>
      <c r="C13" s="39" t="s">
        <v>1</v>
      </c>
      <c r="D13" s="192" t="e">
        <f>#REF!</f>
        <v>#REF!</v>
      </c>
      <c r="E13" s="69" t="e">
        <f>#REF!</f>
        <v>#REF!</v>
      </c>
      <c r="F13" s="67" t="e">
        <f t="shared" si="3"/>
        <v>#REF!</v>
      </c>
      <c r="G13" s="13"/>
      <c r="H13" s="13"/>
      <c r="I13" s="23"/>
      <c r="J13" s="17" t="e">
        <f t="shared" si="1"/>
        <v>#REF!</v>
      </c>
      <c r="K13" s="17" t="e">
        <f t="shared" si="2"/>
        <v>#REF!</v>
      </c>
      <c r="L13" s="30" t="e">
        <f t="shared" si="4"/>
        <v>#REF!</v>
      </c>
    </row>
    <row r="14" spans="1:12" s="8" customFormat="1" x14ac:dyDescent="0.3">
      <c r="A14" s="107" t="s">
        <v>26</v>
      </c>
      <c r="B14" s="102"/>
      <c r="C14" s="40" t="s">
        <v>67</v>
      </c>
      <c r="D14" s="192" t="e">
        <f>#REF!</f>
        <v>#REF!</v>
      </c>
      <c r="E14" s="69" t="e">
        <f>#REF!</f>
        <v>#REF!</v>
      </c>
      <c r="F14" s="67" t="e">
        <f t="shared" si="3"/>
        <v>#REF!</v>
      </c>
      <c r="G14" s="13"/>
      <c r="H14" s="13"/>
      <c r="I14" s="23"/>
      <c r="J14" s="17" t="e">
        <f t="shared" si="1"/>
        <v>#REF!</v>
      </c>
      <c r="K14" s="17" t="e">
        <f t="shared" si="2"/>
        <v>#REF!</v>
      </c>
      <c r="L14" s="30" t="e">
        <f t="shared" si="4"/>
        <v>#REF!</v>
      </c>
    </row>
    <row r="15" spans="1:12" s="8" customFormat="1" x14ac:dyDescent="0.3">
      <c r="A15" s="107" t="s">
        <v>27</v>
      </c>
      <c r="B15" s="41"/>
      <c r="C15" s="42" t="s">
        <v>176</v>
      </c>
      <c r="D15" s="192" t="e">
        <f>#REF!</f>
        <v>#REF!</v>
      </c>
      <c r="E15" s="69" t="e">
        <f>#REF!</f>
        <v>#REF!</v>
      </c>
      <c r="F15" s="67" t="e">
        <f t="shared" si="3"/>
        <v>#REF!</v>
      </c>
      <c r="G15" s="13"/>
      <c r="H15" s="13"/>
      <c r="I15" s="23"/>
      <c r="J15" s="17" t="e">
        <f t="shared" si="1"/>
        <v>#REF!</v>
      </c>
      <c r="K15" s="17" t="e">
        <f t="shared" si="2"/>
        <v>#REF!</v>
      </c>
      <c r="L15" s="30" t="e">
        <f t="shared" si="4"/>
        <v>#REF!</v>
      </c>
    </row>
    <row r="16" spans="1:12" s="8" customFormat="1" x14ac:dyDescent="0.3">
      <c r="A16" s="107" t="s">
        <v>28</v>
      </c>
      <c r="B16" s="41"/>
      <c r="C16" s="42" t="s">
        <v>2</v>
      </c>
      <c r="D16" s="192" t="e">
        <f>#REF!</f>
        <v>#REF!</v>
      </c>
      <c r="E16" s="69" t="e">
        <f>#REF!</f>
        <v>#REF!</v>
      </c>
      <c r="F16" s="67" t="e">
        <f t="shared" si="3"/>
        <v>#REF!</v>
      </c>
      <c r="G16" s="13"/>
      <c r="H16" s="13"/>
      <c r="I16" s="23"/>
      <c r="J16" s="17" t="e">
        <f t="shared" si="1"/>
        <v>#REF!</v>
      </c>
      <c r="K16" s="17" t="e">
        <f t="shared" si="2"/>
        <v>#REF!</v>
      </c>
      <c r="L16" s="30" t="e">
        <f t="shared" si="4"/>
        <v>#REF!</v>
      </c>
    </row>
    <row r="17" spans="1:12" s="8" customFormat="1" x14ac:dyDescent="0.3">
      <c r="A17" s="36" t="s">
        <v>29</v>
      </c>
      <c r="B17" s="110">
        <v>7001</v>
      </c>
      <c r="C17" s="251" t="s">
        <v>209</v>
      </c>
      <c r="D17" s="192" t="e">
        <f>#REF!</f>
        <v>#REF!</v>
      </c>
      <c r="E17" s="69" t="e">
        <f>#REF!</f>
        <v>#REF!</v>
      </c>
      <c r="F17" s="67" t="e">
        <f t="shared" si="3"/>
        <v>#REF!</v>
      </c>
      <c r="G17" s="13">
        <v>0</v>
      </c>
      <c r="H17" s="13">
        <v>0</v>
      </c>
      <c r="I17" s="23"/>
      <c r="J17" s="17" t="e">
        <f t="shared" si="1"/>
        <v>#REF!</v>
      </c>
      <c r="K17" s="17" t="e">
        <f t="shared" si="2"/>
        <v>#REF!</v>
      </c>
      <c r="L17" s="30" t="e">
        <f t="shared" si="4"/>
        <v>#REF!</v>
      </c>
    </row>
    <row r="18" spans="1:12" s="8" customFormat="1" x14ac:dyDescent="0.3">
      <c r="A18" s="259" t="s">
        <v>207</v>
      </c>
      <c r="B18" s="110"/>
      <c r="C18" s="260" t="s">
        <v>131</v>
      </c>
      <c r="D18" s="192" t="e">
        <f>#REF!</f>
        <v>#REF!</v>
      </c>
      <c r="E18" s="69" t="e">
        <f>#REF!</f>
        <v>#REF!</v>
      </c>
      <c r="F18" s="67" t="e">
        <f t="shared" si="3"/>
        <v>#REF!</v>
      </c>
      <c r="G18" s="13"/>
      <c r="H18" s="13"/>
      <c r="I18" s="23"/>
      <c r="J18" s="17" t="e">
        <f t="shared" si="1"/>
        <v>#REF!</v>
      </c>
      <c r="K18" s="17" t="e">
        <f t="shared" si="2"/>
        <v>#REF!</v>
      </c>
      <c r="L18" s="30" t="e">
        <f t="shared" si="4"/>
        <v>#REF!</v>
      </c>
    </row>
    <row r="19" spans="1:12" s="8" customFormat="1" x14ac:dyDescent="0.3">
      <c r="A19" s="259" t="s">
        <v>208</v>
      </c>
      <c r="B19" s="110"/>
      <c r="C19" s="260" t="s">
        <v>1</v>
      </c>
      <c r="D19" s="192" t="e">
        <f>#REF!</f>
        <v>#REF!</v>
      </c>
      <c r="E19" s="69" t="e">
        <f>#REF!</f>
        <v>#REF!</v>
      </c>
      <c r="F19" s="67" t="e">
        <f t="shared" si="3"/>
        <v>#REF!</v>
      </c>
      <c r="G19" s="13"/>
      <c r="H19" s="13"/>
      <c r="I19" s="23"/>
      <c r="J19" s="17" t="e">
        <f t="shared" si="1"/>
        <v>#REF!</v>
      </c>
      <c r="K19" s="17" t="e">
        <f t="shared" si="2"/>
        <v>#REF!</v>
      </c>
      <c r="L19" s="30" t="e">
        <f t="shared" si="4"/>
        <v>#REF!</v>
      </c>
    </row>
    <row r="20" spans="1:12" s="8" customFormat="1" x14ac:dyDescent="0.3">
      <c r="A20" s="43" t="s">
        <v>30</v>
      </c>
      <c r="B20" s="100" t="s">
        <v>68</v>
      </c>
      <c r="C20" s="35" t="s">
        <v>4</v>
      </c>
      <c r="D20" s="192" t="e">
        <f>#REF!</f>
        <v>#REF!</v>
      </c>
      <c r="E20" s="69" t="e">
        <f>#REF!</f>
        <v>#REF!</v>
      </c>
      <c r="F20" s="67" t="e">
        <f t="shared" si="3"/>
        <v>#REF!</v>
      </c>
      <c r="G20" s="13"/>
      <c r="H20" s="13"/>
      <c r="I20" s="23"/>
      <c r="J20" s="17" t="e">
        <f t="shared" si="1"/>
        <v>#REF!</v>
      </c>
      <c r="K20" s="17" t="e">
        <f t="shared" si="2"/>
        <v>#REF!</v>
      </c>
      <c r="L20" s="30" t="e">
        <f t="shared" si="4"/>
        <v>#REF!</v>
      </c>
    </row>
    <row r="21" spans="1:12" s="8" customFormat="1" x14ac:dyDescent="0.3">
      <c r="A21" s="43" t="s">
        <v>31</v>
      </c>
      <c r="B21" s="100">
        <v>701</v>
      </c>
      <c r="C21" s="35" t="s">
        <v>69</v>
      </c>
      <c r="D21" s="197" t="e">
        <f>+D22+D23+D24+D25</f>
        <v>#REF!</v>
      </c>
      <c r="E21" s="68" t="e">
        <f>+E22+E23+E24+E25</f>
        <v>#REF!</v>
      </c>
      <c r="F21" s="67" t="e">
        <f t="shared" si="3"/>
        <v>#REF!</v>
      </c>
      <c r="G21" s="13">
        <v>0</v>
      </c>
      <c r="H21" s="13">
        <v>0</v>
      </c>
      <c r="I21" s="23"/>
      <c r="J21" s="72" t="e">
        <f t="shared" si="1"/>
        <v>#REF!</v>
      </c>
      <c r="K21" s="72" t="e">
        <f t="shared" si="2"/>
        <v>#REF!</v>
      </c>
      <c r="L21" s="30" t="e">
        <f t="shared" si="4"/>
        <v>#REF!</v>
      </c>
    </row>
    <row r="22" spans="1:12" s="8" customFormat="1" x14ac:dyDescent="0.3">
      <c r="A22" s="43" t="s">
        <v>32</v>
      </c>
      <c r="B22" s="100"/>
      <c r="C22" s="35" t="s">
        <v>5</v>
      </c>
      <c r="D22" s="192" t="e">
        <f>#REF!</f>
        <v>#REF!</v>
      </c>
      <c r="E22" s="69" t="e">
        <f>#REF!</f>
        <v>#REF!</v>
      </c>
      <c r="F22" s="67" t="e">
        <f t="shared" si="3"/>
        <v>#REF!</v>
      </c>
      <c r="G22" s="13"/>
      <c r="H22" s="13"/>
      <c r="I22" s="23"/>
      <c r="J22" s="17" t="e">
        <f t="shared" si="1"/>
        <v>#REF!</v>
      </c>
      <c r="K22" s="17" t="e">
        <f t="shared" si="2"/>
        <v>#REF!</v>
      </c>
      <c r="L22" s="30" t="e">
        <f t="shared" si="4"/>
        <v>#REF!</v>
      </c>
    </row>
    <row r="23" spans="1:12" s="8" customFormat="1" x14ac:dyDescent="0.3">
      <c r="A23" s="43" t="s">
        <v>33</v>
      </c>
      <c r="B23" s="100"/>
      <c r="C23" s="35" t="s">
        <v>6</v>
      </c>
      <c r="D23" s="192" t="e">
        <f>#REF!</f>
        <v>#REF!</v>
      </c>
      <c r="E23" s="69" t="e">
        <f>#REF!</f>
        <v>#REF!</v>
      </c>
      <c r="F23" s="67" t="e">
        <f t="shared" si="3"/>
        <v>#REF!</v>
      </c>
      <c r="G23" s="13"/>
      <c r="H23" s="13"/>
      <c r="I23" s="23"/>
      <c r="J23" s="17" t="e">
        <f t="shared" si="1"/>
        <v>#REF!</v>
      </c>
      <c r="K23" s="17" t="e">
        <f t="shared" si="2"/>
        <v>#REF!</v>
      </c>
      <c r="L23" s="30" t="e">
        <f t="shared" si="4"/>
        <v>#REF!</v>
      </c>
    </row>
    <row r="24" spans="1:12" s="8" customFormat="1" x14ac:dyDescent="0.3">
      <c r="A24" s="43" t="s">
        <v>34</v>
      </c>
      <c r="B24" s="44"/>
      <c r="C24" s="45" t="s">
        <v>7</v>
      </c>
      <c r="D24" s="192" t="e">
        <f>#REF!</f>
        <v>#REF!</v>
      </c>
      <c r="E24" s="69" t="e">
        <f>#REF!</f>
        <v>#REF!</v>
      </c>
      <c r="F24" s="67" t="e">
        <f t="shared" si="3"/>
        <v>#REF!</v>
      </c>
      <c r="G24" s="13"/>
      <c r="H24" s="13"/>
      <c r="I24" s="23"/>
      <c r="J24" s="17" t="e">
        <f t="shared" si="1"/>
        <v>#REF!</v>
      </c>
      <c r="K24" s="17" t="e">
        <f t="shared" si="2"/>
        <v>#REF!</v>
      </c>
      <c r="L24" s="30" t="e">
        <f t="shared" si="4"/>
        <v>#REF!</v>
      </c>
    </row>
    <row r="25" spans="1:12" s="8" customFormat="1" x14ac:dyDescent="0.3">
      <c r="A25" s="43" t="s">
        <v>35</v>
      </c>
      <c r="B25" s="100"/>
      <c r="C25" s="35" t="s">
        <v>8</v>
      </c>
      <c r="D25" s="192" t="e">
        <f>#REF!</f>
        <v>#REF!</v>
      </c>
      <c r="E25" s="69" t="e">
        <f>#REF!</f>
        <v>#REF!</v>
      </c>
      <c r="F25" s="67" t="e">
        <f t="shared" si="3"/>
        <v>#REF!</v>
      </c>
      <c r="G25" s="13"/>
      <c r="H25" s="13"/>
      <c r="I25" s="23"/>
      <c r="J25" s="17" t="e">
        <f t="shared" si="1"/>
        <v>#REF!</v>
      </c>
      <c r="K25" s="17" t="e">
        <f t="shared" si="2"/>
        <v>#REF!</v>
      </c>
      <c r="L25" s="30" t="e">
        <f t="shared" si="4"/>
        <v>#REF!</v>
      </c>
    </row>
    <row r="26" spans="1:12" s="8" customFormat="1" x14ac:dyDescent="0.3">
      <c r="A26" s="43" t="s">
        <v>36</v>
      </c>
      <c r="B26" s="100">
        <v>702</v>
      </c>
      <c r="C26" s="35" t="s">
        <v>70</v>
      </c>
      <c r="D26" s="197" t="e">
        <f>+D27</f>
        <v>#REF!</v>
      </c>
      <c r="E26" s="68" t="e">
        <f>+E27</f>
        <v>#REF!</v>
      </c>
      <c r="F26" s="67" t="e">
        <f t="shared" si="3"/>
        <v>#REF!</v>
      </c>
      <c r="G26" s="13">
        <v>0</v>
      </c>
      <c r="H26" s="13">
        <v>0</v>
      </c>
      <c r="I26" s="23"/>
      <c r="J26" s="72" t="e">
        <f t="shared" si="1"/>
        <v>#REF!</v>
      </c>
      <c r="K26" s="72" t="e">
        <f t="shared" si="2"/>
        <v>#REF!</v>
      </c>
      <c r="L26" s="30" t="e">
        <f t="shared" si="4"/>
        <v>#REF!</v>
      </c>
    </row>
    <row r="27" spans="1:12" s="8" customFormat="1" x14ac:dyDescent="0.3">
      <c r="A27" s="43" t="s">
        <v>37</v>
      </c>
      <c r="B27" s="100">
        <v>7021</v>
      </c>
      <c r="C27" s="35" t="s">
        <v>9</v>
      </c>
      <c r="D27" s="192" t="e">
        <f>#REF!</f>
        <v>#REF!</v>
      </c>
      <c r="E27" s="69" t="e">
        <f>#REF!</f>
        <v>#REF!</v>
      </c>
      <c r="F27" s="67" t="e">
        <f t="shared" si="3"/>
        <v>#REF!</v>
      </c>
      <c r="G27" s="13"/>
      <c r="H27" s="13"/>
      <c r="I27" s="23"/>
      <c r="J27" s="17" t="e">
        <f t="shared" si="1"/>
        <v>#REF!</v>
      </c>
      <c r="K27" s="17" t="e">
        <f t="shared" si="2"/>
        <v>#REF!</v>
      </c>
      <c r="L27" s="30" t="e">
        <f t="shared" si="4"/>
        <v>#REF!</v>
      </c>
    </row>
    <row r="28" spans="1:12" s="8" customFormat="1" x14ac:dyDescent="0.3">
      <c r="A28" s="43" t="s">
        <v>38</v>
      </c>
      <c r="B28" s="100">
        <v>703</v>
      </c>
      <c r="C28" s="35" t="s">
        <v>71</v>
      </c>
      <c r="D28" s="197" t="e">
        <f>+D29+D31+D33+D34</f>
        <v>#REF!</v>
      </c>
      <c r="E28" s="68" t="e">
        <f>+E29+E31+E33+E34</f>
        <v>#REF!</v>
      </c>
      <c r="F28" s="67" t="e">
        <f t="shared" si="3"/>
        <v>#REF!</v>
      </c>
      <c r="G28" s="13">
        <v>0</v>
      </c>
      <c r="H28" s="13">
        <v>0</v>
      </c>
      <c r="I28" s="23"/>
      <c r="J28" s="72" t="e">
        <f t="shared" si="1"/>
        <v>#REF!</v>
      </c>
      <c r="K28" s="72" t="e">
        <f t="shared" si="2"/>
        <v>#REF!</v>
      </c>
      <c r="L28" s="30" t="e">
        <f t="shared" si="4"/>
        <v>#REF!</v>
      </c>
    </row>
    <row r="29" spans="1:12" s="8" customFormat="1" x14ac:dyDescent="0.3">
      <c r="A29" s="43" t="s">
        <v>39</v>
      </c>
      <c r="B29" s="100">
        <v>7030</v>
      </c>
      <c r="C29" s="35" t="s">
        <v>10</v>
      </c>
      <c r="D29" s="192" t="e">
        <f>#REF!</f>
        <v>#REF!</v>
      </c>
      <c r="E29" s="69" t="e">
        <f>#REF!</f>
        <v>#REF!</v>
      </c>
      <c r="F29" s="67" t="e">
        <f t="shared" si="3"/>
        <v>#REF!</v>
      </c>
      <c r="G29" s="13"/>
      <c r="H29" s="13"/>
      <c r="I29" s="23"/>
      <c r="J29" s="17" t="e">
        <f t="shared" si="1"/>
        <v>#REF!</v>
      </c>
      <c r="K29" s="17" t="e">
        <f t="shared" si="2"/>
        <v>#REF!</v>
      </c>
      <c r="L29" s="30" t="e">
        <f t="shared" si="4"/>
        <v>#REF!</v>
      </c>
    </row>
    <row r="30" spans="1:12" s="8" customFormat="1" x14ac:dyDescent="0.3">
      <c r="A30" s="107" t="s">
        <v>72</v>
      </c>
      <c r="B30" s="103" t="s">
        <v>73</v>
      </c>
      <c r="C30" s="40" t="s">
        <v>74</v>
      </c>
      <c r="D30" s="192" t="e">
        <f>#REF!</f>
        <v>#REF!</v>
      </c>
      <c r="E30" s="69" t="e">
        <f>#REF!</f>
        <v>#REF!</v>
      </c>
      <c r="F30" s="67" t="e">
        <f t="shared" si="3"/>
        <v>#REF!</v>
      </c>
      <c r="G30" s="13"/>
      <c r="H30" s="13"/>
      <c r="I30" s="23"/>
      <c r="J30" s="17" t="e">
        <f t="shared" si="1"/>
        <v>#REF!</v>
      </c>
      <c r="K30" s="17" t="e">
        <f t="shared" si="2"/>
        <v>#REF!</v>
      </c>
      <c r="L30" s="30" t="e">
        <f t="shared" si="4"/>
        <v>#REF!</v>
      </c>
    </row>
    <row r="31" spans="1:12" s="8" customFormat="1" x14ac:dyDescent="0.3">
      <c r="A31" s="43" t="s">
        <v>40</v>
      </c>
      <c r="B31" s="100">
        <v>7031</v>
      </c>
      <c r="C31" s="35" t="s">
        <v>11</v>
      </c>
      <c r="D31" s="192" t="e">
        <f>#REF!</f>
        <v>#REF!</v>
      </c>
      <c r="E31" s="69" t="e">
        <f>#REF!</f>
        <v>#REF!</v>
      </c>
      <c r="F31" s="67" t="e">
        <f t="shared" si="3"/>
        <v>#REF!</v>
      </c>
      <c r="G31" s="13"/>
      <c r="H31" s="13"/>
      <c r="I31" s="23"/>
      <c r="J31" s="17" t="e">
        <f t="shared" si="1"/>
        <v>#REF!</v>
      </c>
      <c r="K31" s="17" t="e">
        <f t="shared" si="2"/>
        <v>#REF!</v>
      </c>
      <c r="L31" s="30" t="e">
        <f t="shared" si="4"/>
        <v>#REF!</v>
      </c>
    </row>
    <row r="32" spans="1:12" s="8" customFormat="1" x14ac:dyDescent="0.3">
      <c r="A32" s="107" t="s">
        <v>75</v>
      </c>
      <c r="B32" s="103" t="s">
        <v>76</v>
      </c>
      <c r="C32" s="40" t="s">
        <v>77</v>
      </c>
      <c r="D32" s="192" t="e">
        <f>#REF!</f>
        <v>#REF!</v>
      </c>
      <c r="E32" s="69" t="e">
        <f>#REF!</f>
        <v>#REF!</v>
      </c>
      <c r="F32" s="67" t="e">
        <f t="shared" si="3"/>
        <v>#REF!</v>
      </c>
      <c r="G32" s="13"/>
      <c r="H32" s="13"/>
      <c r="I32" s="23"/>
      <c r="J32" s="17" t="e">
        <f t="shared" si="1"/>
        <v>#REF!</v>
      </c>
      <c r="K32" s="17" t="e">
        <f t="shared" si="2"/>
        <v>#REF!</v>
      </c>
      <c r="L32" s="30" t="e">
        <f t="shared" si="4"/>
        <v>#REF!</v>
      </c>
    </row>
    <row r="33" spans="1:14" s="8" customFormat="1" x14ac:dyDescent="0.3">
      <c r="A33" s="43" t="s">
        <v>41</v>
      </c>
      <c r="B33" s="100">
        <v>7032</v>
      </c>
      <c r="C33" s="35" t="s">
        <v>12</v>
      </c>
      <c r="D33" s="192" t="e">
        <f>#REF!</f>
        <v>#REF!</v>
      </c>
      <c r="E33" s="69" t="e">
        <f>#REF!</f>
        <v>#REF!</v>
      </c>
      <c r="F33" s="67" t="e">
        <f t="shared" si="3"/>
        <v>#REF!</v>
      </c>
      <c r="G33" s="13"/>
      <c r="H33" s="13"/>
      <c r="I33" s="23"/>
      <c r="J33" s="17" t="e">
        <f t="shared" si="1"/>
        <v>#REF!</v>
      </c>
      <c r="K33" s="17" t="e">
        <f t="shared" si="2"/>
        <v>#REF!</v>
      </c>
      <c r="L33" s="30" t="e">
        <f t="shared" si="4"/>
        <v>#REF!</v>
      </c>
    </row>
    <row r="34" spans="1:14" s="8" customFormat="1" x14ac:dyDescent="0.3">
      <c r="A34" s="43" t="s">
        <v>42</v>
      </c>
      <c r="B34" s="100" t="s">
        <v>78</v>
      </c>
      <c r="C34" s="35" t="s">
        <v>13</v>
      </c>
      <c r="D34" s="192" t="e">
        <f>#REF!</f>
        <v>#REF!</v>
      </c>
      <c r="E34" s="69" t="e">
        <f>#REF!</f>
        <v>#REF!</v>
      </c>
      <c r="F34" s="67" t="e">
        <f t="shared" si="3"/>
        <v>#REF!</v>
      </c>
      <c r="G34" s="13"/>
      <c r="H34" s="13"/>
      <c r="I34" s="23"/>
      <c r="J34" s="17" t="e">
        <f t="shared" si="1"/>
        <v>#REF!</v>
      </c>
      <c r="K34" s="17" t="e">
        <f t="shared" si="2"/>
        <v>#REF!</v>
      </c>
      <c r="L34" s="30" t="e">
        <f t="shared" si="4"/>
        <v>#REF!</v>
      </c>
    </row>
    <row r="35" spans="1:14" s="8" customFormat="1" x14ac:dyDescent="0.3">
      <c r="A35" s="107" t="s">
        <v>79</v>
      </c>
      <c r="B35" s="101" t="s">
        <v>80</v>
      </c>
      <c r="C35" s="40" t="s">
        <v>81</v>
      </c>
      <c r="D35" s="192" t="e">
        <f>#REF!</f>
        <v>#REF!</v>
      </c>
      <c r="E35" s="69" t="e">
        <f>#REF!</f>
        <v>#REF!</v>
      </c>
      <c r="F35" s="67" t="e">
        <f t="shared" si="3"/>
        <v>#REF!</v>
      </c>
      <c r="G35" s="13"/>
      <c r="H35" s="13"/>
      <c r="I35" s="23"/>
      <c r="J35" s="17" t="e">
        <f t="shared" si="1"/>
        <v>#REF!</v>
      </c>
      <c r="K35" s="17" t="e">
        <f t="shared" si="2"/>
        <v>#REF!</v>
      </c>
      <c r="L35" s="30" t="e">
        <f t="shared" si="4"/>
        <v>#REF!</v>
      </c>
    </row>
    <row r="36" spans="1:14" s="8" customFormat="1" x14ac:dyDescent="0.3">
      <c r="A36" s="43" t="s">
        <v>43</v>
      </c>
      <c r="B36" s="100">
        <v>704</v>
      </c>
      <c r="C36" s="35" t="s">
        <v>138</v>
      </c>
      <c r="D36" s="197" t="e">
        <f>+D37+D46+D48+D50+D42+D43</f>
        <v>#REF!</v>
      </c>
      <c r="E36" s="68" t="e">
        <f>+E37+E46+E48+E50+E42+E43</f>
        <v>#REF!</v>
      </c>
      <c r="F36" s="67" t="e">
        <f t="shared" si="3"/>
        <v>#REF!</v>
      </c>
      <c r="G36" s="33" t="e">
        <f>+G37+G46+G48+G50+G42+G43</f>
        <v>#REF!</v>
      </c>
      <c r="H36" s="33" t="e">
        <f t="shared" ref="H36" si="5">+H37+H46+H48+H50+H42+H43</f>
        <v>#REF!</v>
      </c>
      <c r="I36" s="23" t="e">
        <f>+G36/H36*100</f>
        <v>#REF!</v>
      </c>
      <c r="J36" s="72" t="e">
        <f t="shared" si="1"/>
        <v>#REF!</v>
      </c>
      <c r="K36" s="72" t="e">
        <f t="shared" si="2"/>
        <v>#REF!</v>
      </c>
      <c r="L36" s="30" t="e">
        <f t="shared" si="4"/>
        <v>#REF!</v>
      </c>
    </row>
    <row r="37" spans="1:14" s="8" customFormat="1" x14ac:dyDescent="0.3">
      <c r="A37" s="43" t="s">
        <v>44</v>
      </c>
      <c r="B37" s="100">
        <v>7040</v>
      </c>
      <c r="C37" s="35" t="s">
        <v>139</v>
      </c>
      <c r="D37" s="197" t="e">
        <f>D38+D41</f>
        <v>#REF!</v>
      </c>
      <c r="E37" s="68" t="e">
        <f>E38+E41</f>
        <v>#REF!</v>
      </c>
      <c r="F37" s="67" t="e">
        <f t="shared" si="3"/>
        <v>#REF!</v>
      </c>
      <c r="G37" s="33" t="e">
        <f>G38+G41</f>
        <v>#REF!</v>
      </c>
      <c r="H37" s="33" t="e">
        <f>H38+H41</f>
        <v>#REF!</v>
      </c>
      <c r="I37" s="23" t="e">
        <f>+G37/H37*100</f>
        <v>#REF!</v>
      </c>
      <c r="J37" s="72" t="e">
        <f t="shared" si="1"/>
        <v>#REF!</v>
      </c>
      <c r="K37" s="72" t="e">
        <f t="shared" si="2"/>
        <v>#REF!</v>
      </c>
      <c r="L37" s="30" t="e">
        <f t="shared" si="4"/>
        <v>#REF!</v>
      </c>
    </row>
    <row r="38" spans="1:14" s="8" customFormat="1" x14ac:dyDescent="0.3">
      <c r="A38" s="43" t="s">
        <v>45</v>
      </c>
      <c r="B38" s="100" t="s">
        <v>130</v>
      </c>
      <c r="C38" s="35" t="s">
        <v>136</v>
      </c>
      <c r="D38" s="196" t="e">
        <f>D39-D40</f>
        <v>#REF!</v>
      </c>
      <c r="E38" s="70" t="e">
        <f>E39-E40</f>
        <v>#REF!</v>
      </c>
      <c r="F38" s="67" t="e">
        <f t="shared" si="3"/>
        <v>#REF!</v>
      </c>
      <c r="G38" s="14"/>
      <c r="H38" s="14"/>
      <c r="I38" s="23"/>
      <c r="J38" s="72" t="e">
        <f t="shared" si="1"/>
        <v>#REF!</v>
      </c>
      <c r="K38" s="72" t="e">
        <f t="shared" si="2"/>
        <v>#REF!</v>
      </c>
      <c r="L38" s="30" t="e">
        <f t="shared" si="4"/>
        <v>#REF!</v>
      </c>
    </row>
    <row r="39" spans="1:14" s="8" customFormat="1" x14ac:dyDescent="0.3">
      <c r="A39" s="109" t="s">
        <v>134</v>
      </c>
      <c r="B39" s="102"/>
      <c r="C39" s="47" t="s">
        <v>131</v>
      </c>
      <c r="D39" s="192" t="e">
        <f>#REF!</f>
        <v>#REF!</v>
      </c>
      <c r="E39" s="69" t="e">
        <f>#REF!</f>
        <v>#REF!</v>
      </c>
      <c r="F39" s="67" t="e">
        <f t="shared" si="3"/>
        <v>#REF!</v>
      </c>
      <c r="G39" s="13"/>
      <c r="H39" s="13"/>
      <c r="I39" s="23"/>
      <c r="J39" s="17" t="e">
        <f t="shared" si="1"/>
        <v>#REF!</v>
      </c>
      <c r="K39" s="17" t="e">
        <f t="shared" si="2"/>
        <v>#REF!</v>
      </c>
      <c r="L39" s="30" t="e">
        <f t="shared" si="4"/>
        <v>#REF!</v>
      </c>
    </row>
    <row r="40" spans="1:14" s="8" customFormat="1" x14ac:dyDescent="0.3">
      <c r="A40" s="109" t="s">
        <v>135</v>
      </c>
      <c r="B40" s="102"/>
      <c r="C40" s="47" t="s">
        <v>1</v>
      </c>
      <c r="D40" s="192" t="e">
        <f>#REF!</f>
        <v>#REF!</v>
      </c>
      <c r="E40" s="69" t="e">
        <f>#REF!</f>
        <v>#REF!</v>
      </c>
      <c r="F40" s="67" t="e">
        <f t="shared" si="3"/>
        <v>#REF!</v>
      </c>
      <c r="G40" s="13"/>
      <c r="H40" s="13"/>
      <c r="I40" s="23"/>
      <c r="J40" s="17" t="e">
        <f t="shared" si="1"/>
        <v>#REF!</v>
      </c>
      <c r="K40" s="17" t="e">
        <f t="shared" si="2"/>
        <v>#REF!</v>
      </c>
      <c r="L40" s="30" t="e">
        <f t="shared" si="4"/>
        <v>#REF!</v>
      </c>
    </row>
    <row r="41" spans="1:14" s="8" customFormat="1" x14ac:dyDescent="0.3">
      <c r="A41" s="109" t="s">
        <v>46</v>
      </c>
      <c r="B41" s="102" t="s">
        <v>130</v>
      </c>
      <c r="C41" s="35" t="s">
        <v>132</v>
      </c>
      <c r="D41" s="192" t="e">
        <f>#REF!</f>
        <v>#REF!</v>
      </c>
      <c r="E41" s="69" t="e">
        <f>#REF!</f>
        <v>#REF!</v>
      </c>
      <c r="F41" s="73" t="e">
        <f t="shared" si="3"/>
        <v>#REF!</v>
      </c>
      <c r="G41" s="14" t="e">
        <f>#REF!</f>
        <v>#REF!</v>
      </c>
      <c r="H41" s="14" t="e">
        <f>#REF!</f>
        <v>#REF!</v>
      </c>
      <c r="I41" s="23" t="e">
        <f>+G41/H41*100</f>
        <v>#REF!</v>
      </c>
      <c r="J41" s="17" t="e">
        <f t="shared" si="1"/>
        <v>#REF!</v>
      </c>
      <c r="K41" s="17" t="e">
        <f t="shared" si="2"/>
        <v>#REF!</v>
      </c>
      <c r="L41" s="30" t="e">
        <f t="shared" si="4"/>
        <v>#REF!</v>
      </c>
      <c r="N41" s="186"/>
    </row>
    <row r="42" spans="1:14" s="8" customFormat="1" x14ac:dyDescent="0.3">
      <c r="A42" s="109" t="s">
        <v>47</v>
      </c>
      <c r="B42" s="102" t="s">
        <v>114</v>
      </c>
      <c r="C42" s="48" t="s">
        <v>140</v>
      </c>
      <c r="D42" s="192" t="e">
        <f>#REF!</f>
        <v>#REF!</v>
      </c>
      <c r="E42" s="69" t="e">
        <f>#REF!</f>
        <v>#REF!</v>
      </c>
      <c r="F42" s="73" t="e">
        <f t="shared" ref="F42:F72" si="6">+D42/E42*100</f>
        <v>#REF!</v>
      </c>
      <c r="G42" s="14" t="e">
        <f>#REF!</f>
        <v>#REF!</v>
      </c>
      <c r="H42" s="14" t="e">
        <f>#REF!</f>
        <v>#REF!</v>
      </c>
      <c r="I42" s="23" t="e">
        <f>+G42/H42*100</f>
        <v>#REF!</v>
      </c>
      <c r="J42" s="17" t="e">
        <f t="shared" ref="J42:J69" si="7">+D42+G42</f>
        <v>#REF!</v>
      </c>
      <c r="K42" s="17" t="e">
        <f t="shared" ref="K42:K69" si="8">+E42+H42</f>
        <v>#REF!</v>
      </c>
      <c r="L42" s="30" t="e">
        <f t="shared" ref="L42:L72" si="9">+J42/K42*100</f>
        <v>#REF!</v>
      </c>
    </row>
    <row r="43" spans="1:14" s="8" customFormat="1" x14ac:dyDescent="0.3">
      <c r="A43" s="43" t="s">
        <v>48</v>
      </c>
      <c r="B43" s="102" t="s">
        <v>115</v>
      </c>
      <c r="C43" s="48" t="s">
        <v>142</v>
      </c>
      <c r="D43" s="197" t="e">
        <f>D44-D45</f>
        <v>#REF!</v>
      </c>
      <c r="E43" s="69">
        <f>E44-E45</f>
        <v>0</v>
      </c>
      <c r="F43" s="73" t="e">
        <f t="shared" si="6"/>
        <v>#REF!</v>
      </c>
      <c r="G43" s="33" t="e">
        <f t="shared" ref="G43:H43" si="10">G44-G45</f>
        <v>#REF!</v>
      </c>
      <c r="H43" s="33" t="e">
        <f t="shared" si="10"/>
        <v>#REF!</v>
      </c>
      <c r="I43" s="23" t="e">
        <f>+G43/H43*100</f>
        <v>#REF!</v>
      </c>
      <c r="J43" s="72" t="e">
        <f t="shared" si="7"/>
        <v>#REF!</v>
      </c>
      <c r="K43" s="72" t="e">
        <f t="shared" si="8"/>
        <v>#REF!</v>
      </c>
      <c r="L43" s="30" t="e">
        <f t="shared" si="9"/>
        <v>#REF!</v>
      </c>
    </row>
    <row r="44" spans="1:14" s="8" customFormat="1" x14ac:dyDescent="0.3">
      <c r="A44" s="109" t="s">
        <v>87</v>
      </c>
      <c r="B44" s="102"/>
      <c r="C44" s="198" t="s">
        <v>131</v>
      </c>
      <c r="D44" s="192" t="e">
        <f>#REF!</f>
        <v>#REF!</v>
      </c>
      <c r="E44" s="69"/>
      <c r="F44" s="73" t="e">
        <f t="shared" si="6"/>
        <v>#REF!</v>
      </c>
      <c r="G44" s="187" t="e">
        <f>#REF!</f>
        <v>#REF!</v>
      </c>
      <c r="H44" s="33" t="e">
        <f>#REF!</f>
        <v>#REF!</v>
      </c>
      <c r="I44" s="23" t="e">
        <f>+G44/H44*100</f>
        <v>#REF!</v>
      </c>
      <c r="J44" s="72" t="e">
        <f t="shared" si="7"/>
        <v>#REF!</v>
      </c>
      <c r="K44" s="72" t="e">
        <f t="shared" si="8"/>
        <v>#REF!</v>
      </c>
      <c r="L44" s="30" t="e">
        <f t="shared" si="9"/>
        <v>#REF!</v>
      </c>
    </row>
    <row r="45" spans="1:14" s="8" customFormat="1" x14ac:dyDescent="0.3">
      <c r="A45" s="43" t="s">
        <v>141</v>
      </c>
      <c r="B45" s="102"/>
      <c r="C45" s="198" t="s">
        <v>1</v>
      </c>
      <c r="D45" s="192" t="e">
        <f>#REF!</f>
        <v>#REF!</v>
      </c>
      <c r="E45" s="69"/>
      <c r="F45" s="73" t="e">
        <f t="shared" si="6"/>
        <v>#REF!</v>
      </c>
      <c r="G45" s="187" t="e">
        <f>#REF!</f>
        <v>#REF!</v>
      </c>
      <c r="H45" s="33" t="e">
        <f>#REF!</f>
        <v>#REF!</v>
      </c>
      <c r="I45" s="23" t="e">
        <f>+G45/H45*100</f>
        <v>#REF!</v>
      </c>
      <c r="J45" s="72" t="e">
        <f t="shared" si="7"/>
        <v>#REF!</v>
      </c>
      <c r="K45" s="72" t="e">
        <f t="shared" si="8"/>
        <v>#REF!</v>
      </c>
      <c r="L45" s="30" t="e">
        <f t="shared" si="9"/>
        <v>#REF!</v>
      </c>
    </row>
    <row r="46" spans="1:14" s="8" customFormat="1" x14ac:dyDescent="0.3">
      <c r="A46" s="43" t="s">
        <v>49</v>
      </c>
      <c r="B46" s="100">
        <v>7044</v>
      </c>
      <c r="C46" s="35" t="s">
        <v>82</v>
      </c>
      <c r="D46" s="192" t="e">
        <f>#REF!</f>
        <v>#REF!</v>
      </c>
      <c r="E46" s="69" t="e">
        <f>#REF!</f>
        <v>#REF!</v>
      </c>
      <c r="F46" s="67" t="e">
        <f t="shared" si="6"/>
        <v>#REF!</v>
      </c>
      <c r="G46" s="13"/>
      <c r="H46" s="13"/>
      <c r="I46" s="23"/>
      <c r="J46" s="17" t="e">
        <f t="shared" si="7"/>
        <v>#REF!</v>
      </c>
      <c r="K46" s="17" t="e">
        <f t="shared" si="8"/>
        <v>#REF!</v>
      </c>
      <c r="L46" s="30" t="e">
        <f t="shared" si="9"/>
        <v>#REF!</v>
      </c>
    </row>
    <row r="47" spans="1:14" s="8" customFormat="1" x14ac:dyDescent="0.3">
      <c r="A47" s="107" t="s">
        <v>137</v>
      </c>
      <c r="B47" s="101" t="s">
        <v>83</v>
      </c>
      <c r="C47" s="40" t="s">
        <v>84</v>
      </c>
      <c r="D47" s="192" t="e">
        <f>#REF!</f>
        <v>#REF!</v>
      </c>
      <c r="E47" s="69" t="e">
        <f>#REF!</f>
        <v>#REF!</v>
      </c>
      <c r="F47" s="67" t="e">
        <f t="shared" si="6"/>
        <v>#REF!</v>
      </c>
      <c r="G47" s="13"/>
      <c r="H47" s="13"/>
      <c r="I47" s="23"/>
      <c r="J47" s="17" t="e">
        <f t="shared" si="7"/>
        <v>#REF!</v>
      </c>
      <c r="K47" s="17" t="e">
        <f t="shared" si="8"/>
        <v>#REF!</v>
      </c>
      <c r="L47" s="30" t="e">
        <f t="shared" si="9"/>
        <v>#REF!</v>
      </c>
    </row>
    <row r="48" spans="1:14" s="8" customFormat="1" x14ac:dyDescent="0.3">
      <c r="A48" s="43" t="s">
        <v>116</v>
      </c>
      <c r="B48" s="100" t="s">
        <v>85</v>
      </c>
      <c r="C48" s="35" t="s">
        <v>86</v>
      </c>
      <c r="D48" s="192" t="e">
        <f>#REF!</f>
        <v>#REF!</v>
      </c>
      <c r="E48" s="69" t="e">
        <f>#REF!</f>
        <v>#REF!</v>
      </c>
      <c r="F48" s="67" t="e">
        <f t="shared" si="6"/>
        <v>#REF!</v>
      </c>
      <c r="G48" s="14" t="e">
        <f>#REF!</f>
        <v>#REF!</v>
      </c>
      <c r="H48" s="14" t="e">
        <f>#REF!</f>
        <v>#REF!</v>
      </c>
      <c r="I48" s="23" t="e">
        <f t="shared" ref="I48:I54" si="11">+G48/H48*100</f>
        <v>#REF!</v>
      </c>
      <c r="J48" s="17" t="e">
        <f t="shared" si="7"/>
        <v>#REF!</v>
      </c>
      <c r="K48" s="17" t="e">
        <f t="shared" si="8"/>
        <v>#REF!</v>
      </c>
      <c r="L48" s="30" t="e">
        <f t="shared" si="9"/>
        <v>#REF!</v>
      </c>
    </row>
    <row r="49" spans="1:12" s="8" customFormat="1" x14ac:dyDescent="0.3">
      <c r="A49" s="107" t="s">
        <v>124</v>
      </c>
      <c r="B49" s="101" t="s">
        <v>88</v>
      </c>
      <c r="C49" s="40" t="s">
        <v>89</v>
      </c>
      <c r="D49" s="192" t="e">
        <f>#REF!</f>
        <v>#REF!</v>
      </c>
      <c r="E49" s="69" t="e">
        <f>#REF!</f>
        <v>#REF!</v>
      </c>
      <c r="F49" s="67" t="e">
        <f t="shared" si="6"/>
        <v>#REF!</v>
      </c>
      <c r="G49" s="14" t="e">
        <f>#REF!</f>
        <v>#REF!</v>
      </c>
      <c r="H49" s="14" t="e">
        <f>#REF!</f>
        <v>#REF!</v>
      </c>
      <c r="I49" s="23" t="e">
        <f t="shared" si="11"/>
        <v>#REF!</v>
      </c>
      <c r="J49" s="17" t="e">
        <f t="shared" si="7"/>
        <v>#REF!</v>
      </c>
      <c r="K49" s="17" t="e">
        <f t="shared" si="8"/>
        <v>#REF!</v>
      </c>
      <c r="L49" s="30" t="e">
        <f t="shared" si="9"/>
        <v>#REF!</v>
      </c>
    </row>
    <row r="50" spans="1:12" s="8" customFormat="1" x14ac:dyDescent="0.3">
      <c r="A50" s="43" t="s">
        <v>125</v>
      </c>
      <c r="B50" s="100">
        <v>7048</v>
      </c>
      <c r="C50" s="35" t="s">
        <v>14</v>
      </c>
      <c r="D50" s="192" t="e">
        <f>#REF!</f>
        <v>#REF!</v>
      </c>
      <c r="E50" s="69" t="e">
        <f>#REF!</f>
        <v>#REF!</v>
      </c>
      <c r="F50" s="67" t="e">
        <f t="shared" si="6"/>
        <v>#REF!</v>
      </c>
      <c r="G50" s="14" t="e">
        <f>#REF!</f>
        <v>#REF!</v>
      </c>
      <c r="H50" s="14" t="e">
        <f>#REF!</f>
        <v>#REF!</v>
      </c>
      <c r="I50" s="23" t="e">
        <f t="shared" si="11"/>
        <v>#REF!</v>
      </c>
      <c r="J50" s="17" t="e">
        <f t="shared" si="7"/>
        <v>#REF!</v>
      </c>
      <c r="K50" s="17" t="e">
        <f t="shared" si="8"/>
        <v>#REF!</v>
      </c>
      <c r="L50" s="30" t="e">
        <f t="shared" si="9"/>
        <v>#REF!</v>
      </c>
    </row>
    <row r="51" spans="1:12" s="8" customFormat="1" x14ac:dyDescent="0.3">
      <c r="A51" s="43" t="s">
        <v>50</v>
      </c>
      <c r="B51" s="100" t="s">
        <v>113</v>
      </c>
      <c r="C51" s="48" t="s">
        <v>112</v>
      </c>
      <c r="D51" s="197">
        <f>D52</f>
        <v>0</v>
      </c>
      <c r="E51" s="68">
        <f>E52</f>
        <v>0</v>
      </c>
      <c r="F51" s="67" t="e">
        <f t="shared" si="6"/>
        <v>#DIV/0!</v>
      </c>
      <c r="G51" s="33" t="e">
        <f t="shared" ref="G51:H51" si="12">G52</f>
        <v>#REF!</v>
      </c>
      <c r="H51" s="33" t="e">
        <f t="shared" si="12"/>
        <v>#REF!</v>
      </c>
      <c r="I51" s="23" t="e">
        <f t="shared" si="11"/>
        <v>#REF!</v>
      </c>
      <c r="J51" s="72" t="e">
        <f t="shared" si="7"/>
        <v>#REF!</v>
      </c>
      <c r="K51" s="72" t="e">
        <f t="shared" si="8"/>
        <v>#REF!</v>
      </c>
      <c r="L51" s="30" t="e">
        <f t="shared" si="9"/>
        <v>#REF!</v>
      </c>
    </row>
    <row r="52" spans="1:12" s="8" customFormat="1" x14ac:dyDescent="0.3">
      <c r="A52" s="43" t="s">
        <v>127</v>
      </c>
      <c r="B52" s="100" t="s">
        <v>129</v>
      </c>
      <c r="C52" s="48" t="s">
        <v>128</v>
      </c>
      <c r="D52" s="192"/>
      <c r="E52" s="69"/>
      <c r="F52" s="67" t="e">
        <f t="shared" si="6"/>
        <v>#DIV/0!</v>
      </c>
      <c r="G52" s="14" t="e">
        <f>#REF!</f>
        <v>#REF!</v>
      </c>
      <c r="H52" s="14" t="e">
        <f>#REF!</f>
        <v>#REF!</v>
      </c>
      <c r="I52" s="23" t="e">
        <f t="shared" si="11"/>
        <v>#REF!</v>
      </c>
      <c r="J52" s="17" t="e">
        <f t="shared" si="7"/>
        <v>#REF!</v>
      </c>
      <c r="K52" s="17" t="e">
        <f t="shared" si="8"/>
        <v>#REF!</v>
      </c>
      <c r="L52" s="30" t="e">
        <f t="shared" si="9"/>
        <v>#REF!</v>
      </c>
    </row>
    <row r="53" spans="1:12" s="8" customFormat="1" x14ac:dyDescent="0.3">
      <c r="A53" s="43" t="s">
        <v>52</v>
      </c>
      <c r="B53" s="100" t="s">
        <v>90</v>
      </c>
      <c r="C53" s="35" t="s">
        <v>15</v>
      </c>
      <c r="D53" s="192" t="e">
        <f>#REF!</f>
        <v>#REF!</v>
      </c>
      <c r="E53" s="69" t="e">
        <f>#REF!</f>
        <v>#REF!</v>
      </c>
      <c r="F53" s="67" t="e">
        <f t="shared" si="6"/>
        <v>#REF!</v>
      </c>
      <c r="G53" s="14" t="e">
        <f>#REF!</f>
        <v>#REF!</v>
      </c>
      <c r="H53" s="14" t="e">
        <f>#REF!</f>
        <v>#REF!</v>
      </c>
      <c r="I53" s="23" t="e">
        <f t="shared" si="11"/>
        <v>#REF!</v>
      </c>
      <c r="J53" s="17" t="e">
        <f t="shared" si="7"/>
        <v>#REF!</v>
      </c>
      <c r="K53" s="17" t="e">
        <f t="shared" si="8"/>
        <v>#REF!</v>
      </c>
      <c r="L53" s="30" t="e">
        <f t="shared" si="9"/>
        <v>#REF!</v>
      </c>
    </row>
    <row r="54" spans="1:12" s="8" customFormat="1" x14ac:dyDescent="0.3">
      <c r="A54" s="106" t="s">
        <v>51</v>
      </c>
      <c r="B54" s="104" t="s">
        <v>91</v>
      </c>
      <c r="C54" s="35" t="s">
        <v>145</v>
      </c>
      <c r="D54" s="197" t="e">
        <f>+D55+D59+D60+D61</f>
        <v>#REF!</v>
      </c>
      <c r="E54" s="68" t="e">
        <f>+E55+E59+E60+E61</f>
        <v>#REF!</v>
      </c>
      <c r="F54" s="67" t="e">
        <f t="shared" si="6"/>
        <v>#REF!</v>
      </c>
      <c r="G54" s="33" t="e">
        <f t="shared" ref="G54:H54" si="13">+G55+G59+G60+G61</f>
        <v>#REF!</v>
      </c>
      <c r="H54" s="33" t="e">
        <f t="shared" si="13"/>
        <v>#REF!</v>
      </c>
      <c r="I54" s="23" t="e">
        <f t="shared" si="11"/>
        <v>#REF!</v>
      </c>
      <c r="J54" s="72" t="e">
        <f t="shared" si="7"/>
        <v>#REF!</v>
      </c>
      <c r="K54" s="72" t="e">
        <f t="shared" si="8"/>
        <v>#REF!</v>
      </c>
      <c r="L54" s="30" t="e">
        <f t="shared" si="9"/>
        <v>#REF!</v>
      </c>
    </row>
    <row r="55" spans="1:12" s="8" customFormat="1" x14ac:dyDescent="0.3">
      <c r="A55" s="43" t="s">
        <v>53</v>
      </c>
      <c r="B55" s="100" t="s">
        <v>92</v>
      </c>
      <c r="C55" s="35" t="s">
        <v>126</v>
      </c>
      <c r="D55" s="197" t="e">
        <f>+D56+D57+D58</f>
        <v>#REF!</v>
      </c>
      <c r="E55" s="68" t="e">
        <f>+E56+E57+E58</f>
        <v>#REF!</v>
      </c>
      <c r="F55" s="67" t="e">
        <f t="shared" si="6"/>
        <v>#REF!</v>
      </c>
      <c r="G55" s="13"/>
      <c r="H55" s="13"/>
      <c r="I55" s="23"/>
      <c r="J55" s="72" t="e">
        <f t="shared" si="7"/>
        <v>#REF!</v>
      </c>
      <c r="K55" s="72" t="e">
        <f t="shared" si="8"/>
        <v>#REF!</v>
      </c>
      <c r="L55" s="30" t="e">
        <f t="shared" si="9"/>
        <v>#REF!</v>
      </c>
    </row>
    <row r="56" spans="1:12" s="8" customFormat="1" x14ac:dyDescent="0.3">
      <c r="A56" s="107" t="s">
        <v>117</v>
      </c>
      <c r="B56" s="103" t="s">
        <v>93</v>
      </c>
      <c r="C56" s="35" t="s">
        <v>94</v>
      </c>
      <c r="D56" s="192" t="e">
        <f>#REF!</f>
        <v>#REF!</v>
      </c>
      <c r="E56" s="69" t="e">
        <f>#REF!</f>
        <v>#REF!</v>
      </c>
      <c r="F56" s="67" t="e">
        <f t="shared" si="6"/>
        <v>#REF!</v>
      </c>
      <c r="G56" s="13"/>
      <c r="H56" s="13"/>
      <c r="I56" s="23"/>
      <c r="J56" s="17" t="e">
        <f t="shared" si="7"/>
        <v>#REF!</v>
      </c>
      <c r="K56" s="17" t="e">
        <f t="shared" si="8"/>
        <v>#REF!</v>
      </c>
      <c r="L56" s="30" t="e">
        <f t="shared" si="9"/>
        <v>#REF!</v>
      </c>
    </row>
    <row r="57" spans="1:12" s="8" customFormat="1" x14ac:dyDescent="0.3">
      <c r="A57" s="107" t="s">
        <v>118</v>
      </c>
      <c r="B57" s="103" t="s">
        <v>93</v>
      </c>
      <c r="C57" s="49" t="s">
        <v>150</v>
      </c>
      <c r="D57" s="192" t="e">
        <f>#REF!</f>
        <v>#REF!</v>
      </c>
      <c r="E57" s="69" t="e">
        <f>#REF!</f>
        <v>#REF!</v>
      </c>
      <c r="F57" s="67" t="e">
        <f t="shared" si="6"/>
        <v>#REF!</v>
      </c>
      <c r="G57" s="13"/>
      <c r="H57" s="13"/>
      <c r="I57" s="23"/>
      <c r="J57" s="17" t="e">
        <f t="shared" si="7"/>
        <v>#REF!</v>
      </c>
      <c r="K57" s="17" t="e">
        <f t="shared" si="8"/>
        <v>#REF!</v>
      </c>
      <c r="L57" s="30" t="e">
        <f t="shared" si="9"/>
        <v>#REF!</v>
      </c>
    </row>
    <row r="58" spans="1:12" s="8" customFormat="1" x14ac:dyDescent="0.3">
      <c r="A58" s="107" t="s">
        <v>119</v>
      </c>
      <c r="B58" s="103" t="s">
        <v>93</v>
      </c>
      <c r="C58" s="49" t="s">
        <v>95</v>
      </c>
      <c r="D58" s="192" t="e">
        <f>#REF!</f>
        <v>#REF!</v>
      </c>
      <c r="E58" s="69" t="e">
        <f>#REF!</f>
        <v>#REF!</v>
      </c>
      <c r="F58" s="67" t="e">
        <f t="shared" si="6"/>
        <v>#REF!</v>
      </c>
      <c r="G58" s="13"/>
      <c r="H58" s="13"/>
      <c r="I58" s="23"/>
      <c r="J58" s="17" t="e">
        <f t="shared" si="7"/>
        <v>#REF!</v>
      </c>
      <c r="K58" s="17" t="e">
        <f t="shared" si="8"/>
        <v>#REF!</v>
      </c>
      <c r="L58" s="30" t="e">
        <f t="shared" si="9"/>
        <v>#REF!</v>
      </c>
    </row>
    <row r="59" spans="1:12" s="8" customFormat="1" x14ac:dyDescent="0.3">
      <c r="A59" s="43" t="s">
        <v>54</v>
      </c>
      <c r="B59" s="100" t="s">
        <v>96</v>
      </c>
      <c r="C59" s="35" t="s">
        <v>97</v>
      </c>
      <c r="D59" s="192" t="e">
        <f>#REF!</f>
        <v>#REF!</v>
      </c>
      <c r="E59" s="69" t="e">
        <f>#REF!</f>
        <v>#REF!</v>
      </c>
      <c r="F59" s="67" t="e">
        <f t="shared" si="6"/>
        <v>#REF!</v>
      </c>
      <c r="G59" s="14" t="e">
        <f>#REF!</f>
        <v>#REF!</v>
      </c>
      <c r="H59" s="14" t="e">
        <f>#REF!</f>
        <v>#REF!</v>
      </c>
      <c r="I59" s="23" t="e">
        <f>+G59/H59*100</f>
        <v>#REF!</v>
      </c>
      <c r="J59" s="17" t="e">
        <f t="shared" si="7"/>
        <v>#REF!</v>
      </c>
      <c r="K59" s="17" t="e">
        <f t="shared" si="8"/>
        <v>#REF!</v>
      </c>
      <c r="L59" s="30" t="e">
        <f t="shared" si="9"/>
        <v>#REF!</v>
      </c>
    </row>
    <row r="60" spans="1:12" s="8" customFormat="1" x14ac:dyDescent="0.3">
      <c r="A60" s="43" t="s">
        <v>55</v>
      </c>
      <c r="B60" s="100" t="s">
        <v>98</v>
      </c>
      <c r="C60" s="35" t="s">
        <v>151</v>
      </c>
      <c r="D60" s="192" t="e">
        <f>#REF!</f>
        <v>#REF!</v>
      </c>
      <c r="E60" s="69" t="e">
        <f>#REF!</f>
        <v>#REF!</v>
      </c>
      <c r="F60" s="67" t="e">
        <f t="shared" si="6"/>
        <v>#REF!</v>
      </c>
      <c r="G60" s="14" t="e">
        <f>#REF!</f>
        <v>#REF!</v>
      </c>
      <c r="H60" s="14" t="e">
        <f>#REF!</f>
        <v>#REF!</v>
      </c>
      <c r="I60" s="23" t="e">
        <f>+G60/H60*100</f>
        <v>#REF!</v>
      </c>
      <c r="J60" s="17" t="e">
        <f t="shared" si="7"/>
        <v>#REF!</v>
      </c>
      <c r="K60" s="17" t="e">
        <f t="shared" si="8"/>
        <v>#REF!</v>
      </c>
      <c r="L60" s="30" t="e">
        <f t="shared" si="9"/>
        <v>#REF!</v>
      </c>
    </row>
    <row r="61" spans="1:12" s="8" customFormat="1" x14ac:dyDescent="0.3">
      <c r="A61" s="43" t="s">
        <v>57</v>
      </c>
      <c r="B61" s="100" t="s">
        <v>99</v>
      </c>
      <c r="C61" s="35" t="s">
        <v>195</v>
      </c>
      <c r="D61" s="197" t="e">
        <f>D62</f>
        <v>#REF!</v>
      </c>
      <c r="E61" s="197" t="e">
        <f>E62</f>
        <v>#REF!</v>
      </c>
      <c r="F61" s="67" t="e">
        <f t="shared" si="6"/>
        <v>#REF!</v>
      </c>
      <c r="G61" s="33" t="e">
        <f>G62</f>
        <v>#REF!</v>
      </c>
      <c r="H61" s="33" t="e">
        <f>H62</f>
        <v>#REF!</v>
      </c>
      <c r="I61" s="23" t="e">
        <f>+G61/H61*100</f>
        <v>#REF!</v>
      </c>
      <c r="J61" s="72" t="e">
        <f t="shared" si="7"/>
        <v>#REF!</v>
      </c>
      <c r="K61" s="72" t="e">
        <f t="shared" si="8"/>
        <v>#REF!</v>
      </c>
      <c r="L61" s="30" t="e">
        <f t="shared" si="9"/>
        <v>#REF!</v>
      </c>
    </row>
    <row r="62" spans="1:12" s="8" customFormat="1" x14ac:dyDescent="0.3">
      <c r="A62" s="43" t="s">
        <v>58</v>
      </c>
      <c r="B62" s="100" t="s">
        <v>100</v>
      </c>
      <c r="C62" s="37" t="s">
        <v>16</v>
      </c>
      <c r="D62" s="192" t="e">
        <f>#REF!</f>
        <v>#REF!</v>
      </c>
      <c r="E62" s="69" t="e">
        <f>#REF!</f>
        <v>#REF!</v>
      </c>
      <c r="F62" s="67" t="e">
        <f t="shared" si="6"/>
        <v>#REF!</v>
      </c>
      <c r="G62" s="74" t="e">
        <f>G63</f>
        <v>#REF!</v>
      </c>
      <c r="H62" s="13" t="e">
        <f>H63</f>
        <v>#REF!</v>
      </c>
      <c r="I62" s="75" t="e">
        <f>+G62/H62*100</f>
        <v>#REF!</v>
      </c>
      <c r="J62" s="17" t="e">
        <f t="shared" si="7"/>
        <v>#REF!</v>
      </c>
      <c r="K62" s="17" t="e">
        <f t="shared" si="8"/>
        <v>#REF!</v>
      </c>
      <c r="L62" s="30" t="e">
        <f t="shared" si="9"/>
        <v>#REF!</v>
      </c>
    </row>
    <row r="63" spans="1:12" s="8" customFormat="1" x14ac:dyDescent="0.3">
      <c r="A63" s="107" t="s">
        <v>194</v>
      </c>
      <c r="B63" s="101" t="s">
        <v>101</v>
      </c>
      <c r="C63" s="40" t="s">
        <v>102</v>
      </c>
      <c r="D63" s="192" t="e">
        <f>#REF!</f>
        <v>#REF!</v>
      </c>
      <c r="E63" s="69" t="e">
        <f>#REF!</f>
        <v>#REF!</v>
      </c>
      <c r="F63" s="67" t="e">
        <f t="shared" si="6"/>
        <v>#REF!</v>
      </c>
      <c r="G63" s="14" t="e">
        <f>#REF!</f>
        <v>#REF!</v>
      </c>
      <c r="H63" s="14" t="e">
        <f>#REF!</f>
        <v>#REF!</v>
      </c>
      <c r="I63" s="23" t="e">
        <f>+G63/H63*100</f>
        <v>#REF!</v>
      </c>
      <c r="J63" s="17" t="e">
        <f t="shared" si="7"/>
        <v>#REF!</v>
      </c>
      <c r="K63" s="17" t="e">
        <f t="shared" si="8"/>
        <v>#REF!</v>
      </c>
      <c r="L63" s="30" t="e">
        <f t="shared" si="9"/>
        <v>#REF!</v>
      </c>
    </row>
    <row r="64" spans="1:12" s="8" customFormat="1" x14ac:dyDescent="0.3">
      <c r="A64" s="106" t="s">
        <v>56</v>
      </c>
      <c r="B64" s="104" t="s">
        <v>103</v>
      </c>
      <c r="C64" s="35" t="s">
        <v>146</v>
      </c>
      <c r="D64" s="197" t="e">
        <f>+D65</f>
        <v>#REF!</v>
      </c>
      <c r="E64" s="68" t="e">
        <f>+E65</f>
        <v>#REF!</v>
      </c>
      <c r="F64" s="67" t="e">
        <f t="shared" si="6"/>
        <v>#REF!</v>
      </c>
      <c r="G64" s="13">
        <v>0</v>
      </c>
      <c r="H64" s="13">
        <v>0</v>
      </c>
      <c r="I64" s="23"/>
      <c r="J64" s="72" t="e">
        <f t="shared" si="7"/>
        <v>#REF!</v>
      </c>
      <c r="K64" s="72" t="e">
        <f t="shared" si="8"/>
        <v>#REF!</v>
      </c>
      <c r="L64" s="30" t="e">
        <f t="shared" si="9"/>
        <v>#REF!</v>
      </c>
    </row>
    <row r="65" spans="1:12" s="8" customFormat="1" ht="28.2" x14ac:dyDescent="0.3">
      <c r="A65" s="43" t="s">
        <v>120</v>
      </c>
      <c r="B65" s="100" t="s">
        <v>104</v>
      </c>
      <c r="C65" s="193" t="s">
        <v>152</v>
      </c>
      <c r="D65" s="197" t="e">
        <f>+D66+D67+D68+D69</f>
        <v>#REF!</v>
      </c>
      <c r="E65" s="68" t="e">
        <f>+E66+E67+E68+E69</f>
        <v>#REF!</v>
      </c>
      <c r="F65" s="67" t="e">
        <f t="shared" si="6"/>
        <v>#REF!</v>
      </c>
      <c r="G65" s="13">
        <v>0</v>
      </c>
      <c r="H65" s="13">
        <v>0</v>
      </c>
      <c r="I65" s="23"/>
      <c r="J65" s="72" t="e">
        <f t="shared" si="7"/>
        <v>#REF!</v>
      </c>
      <c r="K65" s="72" t="e">
        <f t="shared" si="8"/>
        <v>#REF!</v>
      </c>
      <c r="L65" s="30" t="e">
        <f t="shared" si="9"/>
        <v>#REF!</v>
      </c>
    </row>
    <row r="66" spans="1:12" s="8" customFormat="1" x14ac:dyDescent="0.3">
      <c r="A66" s="43" t="s">
        <v>121</v>
      </c>
      <c r="B66" s="100"/>
      <c r="C66" s="35" t="s">
        <v>17</v>
      </c>
      <c r="D66" s="192" t="e">
        <f>#REF!</f>
        <v>#REF!</v>
      </c>
      <c r="E66" s="69" t="e">
        <f>#REF!</f>
        <v>#REF!</v>
      </c>
      <c r="F66" s="67" t="e">
        <f t="shared" si="6"/>
        <v>#REF!</v>
      </c>
      <c r="G66" s="13"/>
      <c r="H66" s="13"/>
      <c r="I66" s="23"/>
      <c r="J66" s="17" t="e">
        <f t="shared" si="7"/>
        <v>#REF!</v>
      </c>
      <c r="K66" s="17" t="e">
        <f t="shared" si="8"/>
        <v>#REF!</v>
      </c>
      <c r="L66" s="30" t="e">
        <f t="shared" si="9"/>
        <v>#REF!</v>
      </c>
    </row>
    <row r="67" spans="1:12" s="8" customFormat="1" x14ac:dyDescent="0.3">
      <c r="A67" s="43" t="s">
        <v>122</v>
      </c>
      <c r="B67" s="100"/>
      <c r="C67" s="35" t="s">
        <v>18</v>
      </c>
      <c r="D67" s="192" t="e">
        <f>#REF!</f>
        <v>#REF!</v>
      </c>
      <c r="E67" s="69" t="e">
        <f>#REF!</f>
        <v>#REF!</v>
      </c>
      <c r="F67" s="67" t="e">
        <f t="shared" si="6"/>
        <v>#REF!</v>
      </c>
      <c r="G67" s="13"/>
      <c r="H67" s="13"/>
      <c r="I67" s="23"/>
      <c r="J67" s="17" t="e">
        <f t="shared" si="7"/>
        <v>#REF!</v>
      </c>
      <c r="K67" s="17" t="e">
        <f t="shared" si="8"/>
        <v>#REF!</v>
      </c>
      <c r="L67" s="30" t="e">
        <f t="shared" si="9"/>
        <v>#REF!</v>
      </c>
    </row>
    <row r="68" spans="1:12" s="8" customFormat="1" x14ac:dyDescent="0.3">
      <c r="A68" s="43" t="s">
        <v>143</v>
      </c>
      <c r="B68" s="100"/>
      <c r="C68" s="35" t="s">
        <v>19</v>
      </c>
      <c r="D68" s="192" t="e">
        <f>#REF!</f>
        <v>#REF!</v>
      </c>
      <c r="E68" s="69" t="e">
        <f>#REF!</f>
        <v>#REF!</v>
      </c>
      <c r="F68" s="67" t="e">
        <f t="shared" si="6"/>
        <v>#REF!</v>
      </c>
      <c r="G68" s="13"/>
      <c r="H68" s="13"/>
      <c r="I68" s="23"/>
      <c r="J68" s="17" t="e">
        <f t="shared" si="7"/>
        <v>#REF!</v>
      </c>
      <c r="K68" s="17" t="e">
        <f t="shared" si="8"/>
        <v>#REF!</v>
      </c>
      <c r="L68" s="30" t="e">
        <f t="shared" si="9"/>
        <v>#REF!</v>
      </c>
    </row>
    <row r="69" spans="1:12" s="8" customFormat="1" ht="18.600000000000001" customHeight="1" x14ac:dyDescent="0.3">
      <c r="A69" s="43" t="s">
        <v>144</v>
      </c>
      <c r="B69" s="101"/>
      <c r="C69" s="35" t="s">
        <v>20</v>
      </c>
      <c r="D69" s="192" t="e">
        <f>#REF!</f>
        <v>#REF!</v>
      </c>
      <c r="E69" s="69" t="e">
        <f>#REF!</f>
        <v>#REF!</v>
      </c>
      <c r="F69" s="67" t="e">
        <f t="shared" si="6"/>
        <v>#REF!</v>
      </c>
      <c r="G69" s="13"/>
      <c r="H69" s="13"/>
      <c r="I69" s="23"/>
      <c r="J69" s="17" t="e">
        <f t="shared" si="7"/>
        <v>#REF!</v>
      </c>
      <c r="K69" s="17" t="e">
        <f t="shared" si="8"/>
        <v>#REF!</v>
      </c>
      <c r="L69" s="30" t="e">
        <f t="shared" si="9"/>
        <v>#REF!</v>
      </c>
    </row>
    <row r="70" spans="1:12" s="8" customFormat="1" x14ac:dyDescent="0.3">
      <c r="A70" s="106" t="s">
        <v>105</v>
      </c>
      <c r="B70" s="235"/>
      <c r="C70" s="231" t="s">
        <v>196</v>
      </c>
      <c r="D70" s="197" t="e">
        <f>#REF!</f>
        <v>#REF!</v>
      </c>
      <c r="E70" s="68" t="e">
        <f>#REF!</f>
        <v>#REF!</v>
      </c>
      <c r="F70" s="67" t="e">
        <f t="shared" si="6"/>
        <v>#REF!</v>
      </c>
      <c r="G70" s="33" t="e">
        <f>#REF!</f>
        <v>#REF!</v>
      </c>
      <c r="H70" s="33" t="e">
        <f>#REF!</f>
        <v>#REF!</v>
      </c>
      <c r="I70" s="23" t="e">
        <f t="shared" ref="I70:I75" si="14">+G70/H70*100</f>
        <v>#REF!</v>
      </c>
      <c r="J70" s="72" t="e">
        <f t="shared" ref="J70" si="15">+D70+G70</f>
        <v>#REF!</v>
      </c>
      <c r="K70" s="72" t="e">
        <f t="shared" ref="K70" si="16">+E70+H70</f>
        <v>#REF!</v>
      </c>
      <c r="L70" s="30" t="e">
        <f t="shared" si="9"/>
        <v>#REF!</v>
      </c>
    </row>
    <row r="71" spans="1:12" x14ac:dyDescent="0.3">
      <c r="A71" s="233" t="s">
        <v>59</v>
      </c>
      <c r="B71" s="236"/>
      <c r="C71" s="231" t="s">
        <v>197</v>
      </c>
      <c r="D71" s="197" t="e">
        <f>D8+D54+D64+D70</f>
        <v>#REF!</v>
      </c>
      <c r="E71" s="68" t="e">
        <f>E8+E54+E64+E70</f>
        <v>#REF!</v>
      </c>
      <c r="F71" s="67" t="e">
        <f t="shared" si="6"/>
        <v>#REF!</v>
      </c>
      <c r="G71" s="33" t="e">
        <f>G8+G54+G64+G70</f>
        <v>#REF!</v>
      </c>
      <c r="H71" s="33" t="e">
        <f>H8+H54+H64+H70</f>
        <v>#REF!</v>
      </c>
      <c r="I71" s="23" t="e">
        <f t="shared" si="14"/>
        <v>#REF!</v>
      </c>
      <c r="J71" s="72" t="e">
        <f>J8+J54+J64+J70</f>
        <v>#REF!</v>
      </c>
      <c r="K71" s="72" t="e">
        <f>K8+K54+K64+K70</f>
        <v>#REF!</v>
      </c>
      <c r="L71" s="30" t="e">
        <f t="shared" si="9"/>
        <v>#REF!</v>
      </c>
    </row>
    <row r="72" spans="1:12" ht="28.2" x14ac:dyDescent="0.3">
      <c r="A72" s="229" t="s">
        <v>106</v>
      </c>
      <c r="B72" s="236"/>
      <c r="C72" s="231" t="s">
        <v>198</v>
      </c>
      <c r="D72" s="192" t="e">
        <f>#REF!</f>
        <v>#REF!</v>
      </c>
      <c r="E72" s="69" t="e">
        <f>#REF!</f>
        <v>#REF!</v>
      </c>
      <c r="F72" s="67" t="e">
        <f t="shared" si="6"/>
        <v>#REF!</v>
      </c>
      <c r="G72" s="13" t="e">
        <f>#REF!</f>
        <v>#REF!</v>
      </c>
      <c r="H72" s="13" t="e">
        <f>#REF!</f>
        <v>#REF!</v>
      </c>
      <c r="I72" s="23" t="e">
        <f t="shared" si="14"/>
        <v>#REF!</v>
      </c>
      <c r="J72" s="17" t="e">
        <f t="shared" ref="J72:J73" si="17">+D72+G72</f>
        <v>#REF!</v>
      </c>
      <c r="K72" s="17" t="e">
        <f t="shared" ref="K72:K73" si="18">+E72+H72</f>
        <v>#REF!</v>
      </c>
      <c r="L72" s="30" t="e">
        <f t="shared" si="9"/>
        <v>#REF!</v>
      </c>
    </row>
    <row r="73" spans="1:12" x14ac:dyDescent="0.3">
      <c r="A73" s="230" t="s">
        <v>107</v>
      </c>
      <c r="B73" s="237"/>
      <c r="C73" s="231" t="s">
        <v>199</v>
      </c>
      <c r="D73" s="192" t="e">
        <f>#REF!</f>
        <v>#REF!</v>
      </c>
      <c r="E73" s="69" t="e">
        <f>#REF!</f>
        <v>#REF!</v>
      </c>
      <c r="F73" s="67" t="e">
        <f t="shared" ref="F73:F75" si="19">+D73/E73*100</f>
        <v>#REF!</v>
      </c>
      <c r="G73" s="13" t="e">
        <f>#REF!</f>
        <v>#REF!</v>
      </c>
      <c r="H73" s="13" t="e">
        <f>#REF!</f>
        <v>#REF!</v>
      </c>
      <c r="I73" s="23" t="e">
        <f t="shared" si="14"/>
        <v>#REF!</v>
      </c>
      <c r="J73" s="17" t="e">
        <f t="shared" si="17"/>
        <v>#REF!</v>
      </c>
      <c r="K73" s="17" t="e">
        <f t="shared" si="18"/>
        <v>#REF!</v>
      </c>
      <c r="L73" s="30" t="e">
        <f t="shared" ref="L73:L75" si="20">+J73/K73*100</f>
        <v>#REF!</v>
      </c>
    </row>
    <row r="74" spans="1:12" x14ac:dyDescent="0.3">
      <c r="A74" s="233" t="s">
        <v>108</v>
      </c>
      <c r="B74" s="236"/>
      <c r="C74" s="303" t="s">
        <v>200</v>
      </c>
      <c r="D74" s="197" t="e">
        <f>D72+D73</f>
        <v>#REF!</v>
      </c>
      <c r="E74" s="68" t="e">
        <f>E72+E73</f>
        <v>#REF!</v>
      </c>
      <c r="F74" s="67" t="e">
        <f t="shared" si="19"/>
        <v>#REF!</v>
      </c>
      <c r="G74" s="33" t="e">
        <f>G72+G73</f>
        <v>#REF!</v>
      </c>
      <c r="H74" s="33" t="e">
        <f>H72+H73</f>
        <v>#REF!</v>
      </c>
      <c r="I74" s="23" t="e">
        <f t="shared" si="14"/>
        <v>#REF!</v>
      </c>
      <c r="J74" s="72" t="e">
        <f>J72+J73</f>
        <v>#REF!</v>
      </c>
      <c r="K74" s="72" t="e">
        <f>K72+K73</f>
        <v>#REF!</v>
      </c>
      <c r="L74" s="30" t="e">
        <f t="shared" si="20"/>
        <v>#REF!</v>
      </c>
    </row>
    <row r="75" spans="1:12" s="7" customFormat="1" thickBot="1" x14ac:dyDescent="0.3">
      <c r="A75" s="234" t="s">
        <v>109</v>
      </c>
      <c r="B75" s="238"/>
      <c r="C75" s="304" t="s">
        <v>201</v>
      </c>
      <c r="D75" s="222" t="e">
        <f>D71+D74</f>
        <v>#REF!</v>
      </c>
      <c r="E75" s="223" t="e">
        <f>E71+E74</f>
        <v>#REF!</v>
      </c>
      <c r="F75" s="71" t="e">
        <f t="shared" si="19"/>
        <v>#REF!</v>
      </c>
      <c r="G75" s="224" t="e">
        <f>G71+G74</f>
        <v>#REF!</v>
      </c>
      <c r="H75" s="224" t="e">
        <f>H71+H74</f>
        <v>#REF!</v>
      </c>
      <c r="I75" s="24" t="e">
        <f t="shared" si="14"/>
        <v>#REF!</v>
      </c>
      <c r="J75" s="225" t="e">
        <f>J71+J74</f>
        <v>#REF!</v>
      </c>
      <c r="K75" s="225" t="e">
        <f>K71+K74</f>
        <v>#REF!</v>
      </c>
      <c r="L75" s="31" t="e">
        <f t="shared" si="20"/>
        <v>#REF!</v>
      </c>
    </row>
    <row r="76" spans="1:12" s="7" customFormat="1" ht="13.8" x14ac:dyDescent="0.25">
      <c r="A76" s="214"/>
      <c r="B76" s="214"/>
      <c r="C76" s="215"/>
      <c r="D76" s="216"/>
      <c r="E76" s="216"/>
      <c r="F76" s="217"/>
      <c r="G76" s="218"/>
      <c r="H76" s="218"/>
      <c r="I76" s="219"/>
      <c r="J76" s="220"/>
      <c r="K76" s="220"/>
      <c r="L76" s="221"/>
    </row>
    <row r="77" spans="1:12" s="7" customFormat="1" ht="13.8" x14ac:dyDescent="0.25">
      <c r="A77" s="214"/>
      <c r="B77" s="214"/>
      <c r="C77" s="215"/>
      <c r="D77" s="216"/>
      <c r="E77" s="216"/>
      <c r="F77" s="217"/>
      <c r="G77" s="218"/>
      <c r="H77" s="218"/>
      <c r="I77" s="219"/>
      <c r="J77" s="220"/>
      <c r="K77" s="220"/>
      <c r="L77" s="221"/>
    </row>
    <row r="78" spans="1:12" x14ac:dyDescent="0.3">
      <c r="A78" s="82" t="s">
        <v>206</v>
      </c>
      <c r="B78" s="51"/>
      <c r="C78" s="76"/>
      <c r="D78"/>
      <c r="E78"/>
    </row>
    <row r="79" spans="1:12" x14ac:dyDescent="0.3">
      <c r="A79" s="51"/>
      <c r="B79" s="51"/>
      <c r="D79"/>
      <c r="E79"/>
    </row>
    <row r="80" spans="1:12" x14ac:dyDescent="0.3">
      <c r="A80" s="51"/>
      <c r="B80" s="51"/>
      <c r="C80"/>
      <c r="D80"/>
      <c r="E80"/>
    </row>
    <row r="81" spans="1:5" x14ac:dyDescent="0.3">
      <c r="A81" s="51"/>
      <c r="B81" s="51"/>
      <c r="C81"/>
      <c r="D81"/>
      <c r="E81"/>
    </row>
    <row r="82" spans="1:5" x14ac:dyDescent="0.3">
      <c r="A82" s="51"/>
      <c r="B82" s="51"/>
      <c r="C82" s="51"/>
      <c r="D82"/>
      <c r="E82"/>
    </row>
    <row r="85" spans="1:5" x14ac:dyDescent="0.3">
      <c r="B85" s="51"/>
      <c r="C85" s="51"/>
      <c r="D85"/>
      <c r="E85"/>
    </row>
    <row r="86" spans="1:5" x14ac:dyDescent="0.3">
      <c r="B86" s="51"/>
      <c r="C86" s="51"/>
      <c r="D86"/>
      <c r="E86"/>
    </row>
    <row r="87" spans="1:5" x14ac:dyDescent="0.3">
      <c r="B87" s="51"/>
      <c r="C87" s="51"/>
      <c r="D87"/>
      <c r="E87"/>
    </row>
    <row r="88" spans="1:5" x14ac:dyDescent="0.3">
      <c r="B88" s="51"/>
      <c r="C88" s="51"/>
      <c r="D88"/>
      <c r="E88"/>
    </row>
  </sheetData>
  <pageMargins left="0" right="0" top="0" bottom="0" header="0.31496062992125984" footer="0.31496062992125984"/>
  <pageSetup paperSize="9" scale="43" orientation="portrait" r:id="rId1"/>
  <headerFooter>
    <oddHeader>&amp;RPREGLEDNICA  1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85"/>
  <sheetViews>
    <sheetView tabSelected="1" zoomScaleNormal="100" workbookViewId="0">
      <selection activeCell="E3" sqref="E3"/>
    </sheetView>
  </sheetViews>
  <sheetFormatPr defaultColWidth="11.5546875" defaultRowHeight="14.4" x14ac:dyDescent="0.3"/>
  <cols>
    <col min="1" max="1" width="3.109375" style="209" customWidth="1"/>
    <col min="2" max="2" width="6.88671875" style="209" customWidth="1"/>
    <col min="3" max="3" width="57.109375" style="209" customWidth="1"/>
    <col min="4" max="4" width="17.44140625" style="209" customWidth="1"/>
    <col min="5" max="5" width="17.44140625" style="209" bestFit="1" customWidth="1"/>
    <col min="6" max="6" width="17.44140625" style="209" customWidth="1"/>
    <col min="7" max="7" width="9.5546875" style="209" bestFit="1" customWidth="1"/>
    <col min="8" max="8" width="10" style="209" customWidth="1"/>
    <col min="9" max="9" width="10.44140625" style="209" customWidth="1"/>
    <col min="10" max="16384" width="11.5546875" style="209"/>
  </cols>
  <sheetData>
    <row r="1" spans="1:9" ht="17.399999999999999" x14ac:dyDescent="0.3">
      <c r="B1" s="332" t="s">
        <v>220</v>
      </c>
      <c r="C1" s="332"/>
    </row>
    <row r="3" spans="1:9" x14ac:dyDescent="0.3">
      <c r="B3" s="52" t="s">
        <v>153</v>
      </c>
      <c r="C3" s="52"/>
      <c r="D3" s="200"/>
      <c r="E3" s="200"/>
      <c r="F3" s="200"/>
      <c r="G3" s="200"/>
      <c r="H3" s="200"/>
      <c r="I3" s="200"/>
    </row>
    <row r="4" spans="1:9" x14ac:dyDescent="0.3">
      <c r="B4" s="52" t="s">
        <v>154</v>
      </c>
      <c r="C4" s="52"/>
      <c r="D4" s="53"/>
      <c r="E4" s="333"/>
      <c r="F4" s="333"/>
      <c r="G4" s="200"/>
      <c r="H4" s="200"/>
      <c r="I4" s="200"/>
    </row>
    <row r="5" spans="1:9" x14ac:dyDescent="0.3">
      <c r="B5" s="52" t="s">
        <v>162</v>
      </c>
      <c r="C5" s="52"/>
      <c r="D5" s="200"/>
      <c r="E5" s="200"/>
      <c r="F5" s="200"/>
      <c r="G5" s="200"/>
      <c r="H5" s="200"/>
      <c r="I5" s="200"/>
    </row>
    <row r="6" spans="1:9" x14ac:dyDescent="0.3">
      <c r="B6" s="200"/>
      <c r="C6" s="52"/>
      <c r="D6" s="200"/>
      <c r="E6" s="200"/>
      <c r="F6" s="200"/>
      <c r="G6" s="200"/>
      <c r="H6" s="200"/>
      <c r="I6" s="200"/>
    </row>
    <row r="7" spans="1:9" x14ac:dyDescent="0.3">
      <c r="B7" s="57"/>
      <c r="C7" s="4"/>
      <c r="D7" s="200"/>
      <c r="E7" s="200"/>
      <c r="F7" s="200"/>
      <c r="G7" s="200"/>
      <c r="H7" s="200"/>
      <c r="I7" s="200"/>
    </row>
    <row r="8" spans="1:9" ht="15" thickBot="1" x14ac:dyDescent="0.35">
      <c r="A8" s="337"/>
      <c r="B8" s="338" t="s">
        <v>133</v>
      </c>
      <c r="C8" s="338"/>
      <c r="D8" s="338"/>
      <c r="E8" s="338"/>
      <c r="F8" s="338"/>
      <c r="G8" s="338"/>
      <c r="H8" s="338"/>
      <c r="I8" s="338"/>
    </row>
    <row r="9" spans="1:9" ht="55.35" customHeight="1" x14ac:dyDescent="0.3">
      <c r="A9" s="337"/>
      <c r="B9" s="54"/>
      <c r="C9" s="80"/>
      <c r="D9" s="207" t="s">
        <v>217</v>
      </c>
      <c r="E9" s="207" t="s">
        <v>214</v>
      </c>
      <c r="F9" s="207" t="s">
        <v>215</v>
      </c>
      <c r="G9" s="313" t="s">
        <v>219</v>
      </c>
      <c r="H9" s="313" t="s">
        <v>218</v>
      </c>
      <c r="I9" s="323" t="s">
        <v>216</v>
      </c>
    </row>
    <row r="10" spans="1:9" s="239" customFormat="1" ht="19.350000000000001" customHeight="1" x14ac:dyDescent="0.25">
      <c r="A10" s="337"/>
      <c r="B10" s="55" t="s">
        <v>62</v>
      </c>
      <c r="C10" s="81" t="s">
        <v>155</v>
      </c>
      <c r="D10" s="56">
        <v>1</v>
      </c>
      <c r="E10" s="56">
        <v>2</v>
      </c>
      <c r="F10" s="56">
        <v>3</v>
      </c>
      <c r="G10" s="56" t="s">
        <v>221</v>
      </c>
      <c r="H10" s="56" t="s">
        <v>222</v>
      </c>
      <c r="I10" s="324" t="s">
        <v>223</v>
      </c>
    </row>
    <row r="11" spans="1:9" s="239" customFormat="1" ht="23.1" customHeight="1" x14ac:dyDescent="0.3">
      <c r="A11" s="337"/>
      <c r="B11" s="204" t="s">
        <v>21</v>
      </c>
      <c r="C11" s="244" t="s">
        <v>123</v>
      </c>
      <c r="D11" s="205">
        <v>1718079126.6899998</v>
      </c>
      <c r="E11" s="205">
        <v>1660280034.5000002</v>
      </c>
      <c r="F11" s="205">
        <v>1433484152.99</v>
      </c>
      <c r="G11" s="245">
        <v>103.48128574631725</v>
      </c>
      <c r="H11" s="245">
        <v>119.85337424947349</v>
      </c>
      <c r="I11" s="305">
        <v>115.8213037121438</v>
      </c>
    </row>
    <row r="12" spans="1:9" s="239" customFormat="1" ht="32.1" customHeight="1" x14ac:dyDescent="0.3">
      <c r="A12" s="337"/>
      <c r="B12" s="247" t="s">
        <v>22</v>
      </c>
      <c r="C12" s="248" t="s">
        <v>148</v>
      </c>
      <c r="D12" s="241">
        <v>354309621.19999999</v>
      </c>
      <c r="E12" s="241">
        <v>333163764.38</v>
      </c>
      <c r="F12" s="249">
        <v>305079615.38000005</v>
      </c>
      <c r="G12" s="250">
        <v>106.3469858012174</v>
      </c>
      <c r="H12" s="250">
        <v>116.13677326775182</v>
      </c>
      <c r="I12" s="306">
        <v>109.20551475227836</v>
      </c>
    </row>
    <row r="13" spans="1:9" s="239" customFormat="1" ht="23.1" customHeight="1" x14ac:dyDescent="0.25">
      <c r="A13" s="337"/>
      <c r="B13" s="36" t="s">
        <v>23</v>
      </c>
      <c r="C13" s="251" t="s">
        <v>64</v>
      </c>
      <c r="D13" s="211">
        <v>259973934.11000001</v>
      </c>
      <c r="E13" s="211">
        <v>265887125.86000004</v>
      </c>
      <c r="F13" s="252">
        <v>245597377.08000001</v>
      </c>
      <c r="G13" s="253">
        <v>97.776051875067637</v>
      </c>
      <c r="H13" s="253">
        <v>105.85370951470587</v>
      </c>
      <c r="I13" s="307">
        <v>108.26138659184087</v>
      </c>
    </row>
    <row r="14" spans="1:9" s="239" customFormat="1" ht="20.100000000000001" customHeight="1" x14ac:dyDescent="0.25">
      <c r="A14" s="337"/>
      <c r="B14" s="254" t="s">
        <v>24</v>
      </c>
      <c r="C14" s="255" t="s">
        <v>65</v>
      </c>
      <c r="D14" s="257">
        <v>1290462.3999999999</v>
      </c>
      <c r="E14" s="257">
        <v>1162838.6399999999</v>
      </c>
      <c r="F14" s="256">
        <v>1443285.82</v>
      </c>
      <c r="G14" s="258">
        <v>110.97519084849124</v>
      </c>
      <c r="H14" s="258">
        <v>89.4114237192464</v>
      </c>
      <c r="I14" s="314">
        <v>80.568839788088525</v>
      </c>
    </row>
    <row r="15" spans="1:9" s="239" customFormat="1" ht="20.100000000000001" customHeight="1" x14ac:dyDescent="0.25">
      <c r="A15" s="337"/>
      <c r="B15" s="259" t="s">
        <v>66</v>
      </c>
      <c r="C15" s="260" t="s">
        <v>0</v>
      </c>
      <c r="D15" s="263">
        <v>2248797.9499999997</v>
      </c>
      <c r="E15" s="263">
        <v>1909937.5999999999</v>
      </c>
      <c r="F15" s="261">
        <v>1895148.25</v>
      </c>
      <c r="G15" s="264">
        <v>117.74195921374604</v>
      </c>
      <c r="H15" s="264">
        <v>118.66079342341686</v>
      </c>
      <c r="I15" s="315">
        <v>100.78037958244164</v>
      </c>
    </row>
    <row r="16" spans="1:9" s="239" customFormat="1" ht="20.100000000000001" customHeight="1" x14ac:dyDescent="0.25">
      <c r="A16" s="337"/>
      <c r="B16" s="259" t="s">
        <v>25</v>
      </c>
      <c r="C16" s="260" t="s">
        <v>1</v>
      </c>
      <c r="D16" s="263">
        <v>958335.54999999993</v>
      </c>
      <c r="E16" s="263">
        <v>747098.96</v>
      </c>
      <c r="F16" s="261">
        <v>451862.43</v>
      </c>
      <c r="G16" s="264">
        <v>128.27424495410889</v>
      </c>
      <c r="H16" s="264">
        <v>212.08568944313427</v>
      </c>
      <c r="I16" s="315">
        <v>165.33770245072154</v>
      </c>
    </row>
    <row r="17" spans="1:9" s="239" customFormat="1" ht="20.100000000000001" customHeight="1" x14ac:dyDescent="0.25">
      <c r="A17" s="337"/>
      <c r="B17" s="254" t="s">
        <v>26</v>
      </c>
      <c r="C17" s="255" t="s">
        <v>67</v>
      </c>
      <c r="D17" s="257">
        <v>245647396.27000001</v>
      </c>
      <c r="E17" s="257">
        <v>246163121.18000004</v>
      </c>
      <c r="F17" s="256">
        <v>229516427.11000004</v>
      </c>
      <c r="G17" s="258">
        <v>99.790494649430883</v>
      </c>
      <c r="H17" s="258">
        <v>107.02824166579975</v>
      </c>
      <c r="I17" s="314">
        <v>107.25294231860003</v>
      </c>
    </row>
    <row r="18" spans="1:9" s="239" customFormat="1" ht="20.100000000000001" customHeight="1" x14ac:dyDescent="0.25">
      <c r="A18" s="337"/>
      <c r="B18" s="254" t="s">
        <v>27</v>
      </c>
      <c r="C18" s="255" t="s">
        <v>176</v>
      </c>
      <c r="D18" s="257">
        <v>13026851.309999999</v>
      </c>
      <c r="E18" s="257">
        <v>18816888.240000002</v>
      </c>
      <c r="F18" s="256">
        <v>14268965.759999998</v>
      </c>
      <c r="G18" s="258">
        <v>69.229572625659586</v>
      </c>
      <c r="H18" s="258">
        <v>91.29499312779906</v>
      </c>
      <c r="I18" s="314">
        <v>131.87282495798775</v>
      </c>
    </row>
    <row r="19" spans="1:9" s="239" customFormat="1" ht="20.100000000000001" customHeight="1" x14ac:dyDescent="0.25">
      <c r="A19" s="337"/>
      <c r="B19" s="254" t="s">
        <v>28</v>
      </c>
      <c r="C19" s="255" t="s">
        <v>2</v>
      </c>
      <c r="D19" s="257">
        <v>9224.1299999999992</v>
      </c>
      <c r="E19" s="257">
        <v>-255722.2</v>
      </c>
      <c r="F19" s="256">
        <v>368698.39</v>
      </c>
      <c r="G19" s="258">
        <v>-3.6070900375485584</v>
      </c>
      <c r="H19" s="258">
        <v>2.5018091345611784</v>
      </c>
      <c r="I19" s="314">
        <v>-69.358100533067145</v>
      </c>
    </row>
    <row r="20" spans="1:9" s="239" customFormat="1" ht="23.1" customHeight="1" x14ac:dyDescent="0.25">
      <c r="A20" s="337"/>
      <c r="B20" s="36" t="s">
        <v>29</v>
      </c>
      <c r="C20" s="251" t="s">
        <v>209</v>
      </c>
      <c r="D20" s="211">
        <v>94354315.189999998</v>
      </c>
      <c r="E20" s="211">
        <v>71968244.739999995</v>
      </c>
      <c r="F20" s="252">
        <v>59489471.140000008</v>
      </c>
      <c r="G20" s="253">
        <v>131.10548344047331</v>
      </c>
      <c r="H20" s="253">
        <v>158.60674734853589</v>
      </c>
      <c r="I20" s="307">
        <v>120.97644063876945</v>
      </c>
    </row>
    <row r="21" spans="1:9" s="239" customFormat="1" ht="23.1" customHeight="1" x14ac:dyDescent="0.25">
      <c r="A21" s="337"/>
      <c r="B21" s="259" t="s">
        <v>207</v>
      </c>
      <c r="C21" s="260" t="s">
        <v>131</v>
      </c>
      <c r="D21" s="263">
        <v>97711317.170000002</v>
      </c>
      <c r="E21" s="263">
        <v>73560724.019999996</v>
      </c>
      <c r="F21" s="261">
        <v>61583923.910000011</v>
      </c>
      <c r="G21" s="253">
        <v>132.83082578609998</v>
      </c>
      <c r="H21" s="253">
        <v>158.66367546309209</v>
      </c>
      <c r="I21" s="307">
        <v>119.4479327551507</v>
      </c>
    </row>
    <row r="22" spans="1:9" s="239" customFormat="1" ht="23.1" customHeight="1" x14ac:dyDescent="0.25">
      <c r="A22" s="337"/>
      <c r="B22" s="259" t="s">
        <v>208</v>
      </c>
      <c r="C22" s="260" t="s">
        <v>1</v>
      </c>
      <c r="D22" s="263">
        <v>3357001.9800000004</v>
      </c>
      <c r="E22" s="263">
        <v>1592479.28</v>
      </c>
      <c r="F22" s="261">
        <v>2094452.77</v>
      </c>
      <c r="G22" s="253">
        <v>210.80349503825261</v>
      </c>
      <c r="H22" s="253">
        <v>160.28062451845119</v>
      </c>
      <c r="I22" s="307">
        <v>76.0331912378239</v>
      </c>
    </row>
    <row r="23" spans="1:9" s="239" customFormat="1" ht="23.1" customHeight="1" x14ac:dyDescent="0.25">
      <c r="A23" s="337"/>
      <c r="B23" s="36" t="s">
        <v>30</v>
      </c>
      <c r="C23" s="251" t="s">
        <v>4</v>
      </c>
      <c r="D23" s="211">
        <v>-18628.099999999999</v>
      </c>
      <c r="E23" s="211">
        <v>-4691606.22</v>
      </c>
      <c r="F23" s="252">
        <v>-7232.84</v>
      </c>
      <c r="G23" s="253">
        <v>0.39705165196067971</v>
      </c>
      <c r="H23" s="253">
        <v>257.54890195275988</v>
      </c>
      <c r="I23" s="307">
        <v>64865.339479374619</v>
      </c>
    </row>
    <row r="24" spans="1:9" s="239" customFormat="1" ht="35.1" customHeight="1" x14ac:dyDescent="0.3">
      <c r="A24" s="337"/>
      <c r="B24" s="247" t="s">
        <v>31</v>
      </c>
      <c r="C24" s="248" t="s">
        <v>69</v>
      </c>
      <c r="D24" s="241">
        <v>719714511.05999994</v>
      </c>
      <c r="E24" s="241">
        <v>679274101.09000015</v>
      </c>
      <c r="F24" s="249">
        <v>626397117.42999983</v>
      </c>
      <c r="G24" s="250">
        <v>105.95347443765439</v>
      </c>
      <c r="H24" s="250">
        <v>114.89748133146995</v>
      </c>
      <c r="I24" s="306">
        <v>108.44144747615468</v>
      </c>
    </row>
    <row r="25" spans="1:9" s="239" customFormat="1" ht="23.1" customHeight="1" x14ac:dyDescent="0.25">
      <c r="A25" s="337"/>
      <c r="B25" s="36" t="s">
        <v>32</v>
      </c>
      <c r="C25" s="251" t="s">
        <v>5</v>
      </c>
      <c r="D25" s="211">
        <v>4064941.12</v>
      </c>
      <c r="E25" s="211">
        <v>3838890.79</v>
      </c>
      <c r="F25" s="252">
        <v>3574053.2399999998</v>
      </c>
      <c r="G25" s="253">
        <v>105.88842825612134</v>
      </c>
      <c r="H25" s="253">
        <v>113.73476686094359</v>
      </c>
      <c r="I25" s="307">
        <v>107.41000573343446</v>
      </c>
    </row>
    <row r="26" spans="1:9" s="239" customFormat="1" ht="23.1" customHeight="1" x14ac:dyDescent="0.25">
      <c r="A26" s="337"/>
      <c r="B26" s="36" t="s">
        <v>33</v>
      </c>
      <c r="C26" s="251" t="s">
        <v>6</v>
      </c>
      <c r="D26" s="211">
        <v>3695210.8400000003</v>
      </c>
      <c r="E26" s="211">
        <v>3480576.64</v>
      </c>
      <c r="F26" s="252">
        <v>3250804.33</v>
      </c>
      <c r="G26" s="253">
        <v>106.16662760800463</v>
      </c>
      <c r="H26" s="253">
        <v>113.67066316169205</v>
      </c>
      <c r="I26" s="307">
        <v>107.06816795706679</v>
      </c>
    </row>
    <row r="27" spans="1:9" s="239" customFormat="1" ht="23.1" customHeight="1" x14ac:dyDescent="0.25">
      <c r="A27" s="337"/>
      <c r="B27" s="36" t="s">
        <v>34</v>
      </c>
      <c r="C27" s="251" t="s">
        <v>7</v>
      </c>
      <c r="D27" s="211">
        <v>457199775.51999998</v>
      </c>
      <c r="E27" s="211">
        <v>431815746.02000016</v>
      </c>
      <c r="F27" s="252">
        <v>397733394.34999979</v>
      </c>
      <c r="G27" s="253">
        <v>105.87843999065845</v>
      </c>
      <c r="H27" s="253">
        <v>114.95131714227411</v>
      </c>
      <c r="I27" s="307">
        <v>108.56914509924414</v>
      </c>
    </row>
    <row r="28" spans="1:9" s="239" customFormat="1" ht="23.1" customHeight="1" x14ac:dyDescent="0.25">
      <c r="A28" s="337"/>
      <c r="B28" s="36" t="s">
        <v>35</v>
      </c>
      <c r="C28" s="251" t="s">
        <v>8</v>
      </c>
      <c r="D28" s="211">
        <v>254754583.57999998</v>
      </c>
      <c r="E28" s="211">
        <v>240138887.64000002</v>
      </c>
      <c r="F28" s="252">
        <v>221838865.50999999</v>
      </c>
      <c r="G28" s="253">
        <v>106.08635114605462</v>
      </c>
      <c r="H28" s="253">
        <v>114.83766967268241</v>
      </c>
      <c r="I28" s="307">
        <v>108.24924076668393</v>
      </c>
    </row>
    <row r="29" spans="1:9" s="239" customFormat="1" ht="32.1" customHeight="1" x14ac:dyDescent="0.3">
      <c r="A29" s="337"/>
      <c r="B29" s="247" t="s">
        <v>36</v>
      </c>
      <c r="C29" s="248" t="s">
        <v>70</v>
      </c>
      <c r="D29" s="241">
        <v>1975371.28</v>
      </c>
      <c r="E29" s="241">
        <v>2168251.6399999997</v>
      </c>
      <c r="F29" s="249">
        <v>1644287.4</v>
      </c>
      <c r="G29" s="250">
        <v>91.104336948639428</v>
      </c>
      <c r="H29" s="250">
        <v>120.13540212009165</v>
      </c>
      <c r="I29" s="306">
        <v>131.86573344781451</v>
      </c>
    </row>
    <row r="30" spans="1:9" s="239" customFormat="1" ht="23.1" customHeight="1" x14ac:dyDescent="0.25">
      <c r="A30" s="337"/>
      <c r="B30" s="36" t="s">
        <v>37</v>
      </c>
      <c r="C30" s="251" t="s">
        <v>9</v>
      </c>
      <c r="D30" s="211">
        <v>1975371.28</v>
      </c>
      <c r="E30" s="211">
        <v>2168251.6399999997</v>
      </c>
      <c r="F30" s="252">
        <v>1644287.4</v>
      </c>
      <c r="G30" s="253">
        <v>91.104336948639428</v>
      </c>
      <c r="H30" s="253">
        <v>120.13540212009165</v>
      </c>
      <c r="I30" s="307">
        <v>131.86573344781451</v>
      </c>
    </row>
    <row r="31" spans="1:9" s="239" customFormat="1" ht="32.1" customHeight="1" x14ac:dyDescent="0.3">
      <c r="A31" s="337"/>
      <c r="B31" s="247" t="s">
        <v>38</v>
      </c>
      <c r="C31" s="265" t="s">
        <v>71</v>
      </c>
      <c r="D31" s="241">
        <v>11227212.620000001</v>
      </c>
      <c r="E31" s="241">
        <v>12388679.02</v>
      </c>
      <c r="F31" s="249">
        <v>9932849.2400000002</v>
      </c>
      <c r="G31" s="250">
        <v>90.624776070758202</v>
      </c>
      <c r="H31" s="250">
        <v>113.03113888799948</v>
      </c>
      <c r="I31" s="306">
        <v>124.72432351142781</v>
      </c>
    </row>
    <row r="32" spans="1:9" s="239" customFormat="1" ht="23.1" customHeight="1" x14ac:dyDescent="0.25">
      <c r="A32" s="337"/>
      <c r="B32" s="36" t="s">
        <v>39</v>
      </c>
      <c r="C32" s="251" t="s">
        <v>10</v>
      </c>
      <c r="D32" s="211">
        <v>5970969.8999999994</v>
      </c>
      <c r="E32" s="211">
        <v>7096105.1500000004</v>
      </c>
      <c r="F32" s="252">
        <v>6122632.0900000008</v>
      </c>
      <c r="G32" s="253">
        <v>84.144326694482515</v>
      </c>
      <c r="H32" s="253">
        <v>97.522924981108886</v>
      </c>
      <c r="I32" s="307">
        <v>115.89958445469813</v>
      </c>
    </row>
    <row r="33" spans="1:9" s="239" customFormat="1" ht="20.100000000000001" customHeight="1" x14ac:dyDescent="0.25">
      <c r="A33" s="337"/>
      <c r="B33" s="266" t="s">
        <v>72</v>
      </c>
      <c r="C33" s="267" t="s">
        <v>74</v>
      </c>
      <c r="D33" s="167">
        <v>42.58</v>
      </c>
      <c r="E33" s="167">
        <v>-0.05</v>
      </c>
      <c r="F33" s="268">
        <v>4513.6900000000005</v>
      </c>
      <c r="G33" s="168">
        <v>-85159.999999999985</v>
      </c>
      <c r="H33" s="168">
        <v>0.94335233478595115</v>
      </c>
      <c r="I33" s="316">
        <v>-1.1077411164701163E-3</v>
      </c>
    </row>
    <row r="34" spans="1:9" s="239" customFormat="1" ht="23.1" customHeight="1" x14ac:dyDescent="0.25">
      <c r="A34" s="337"/>
      <c r="B34" s="36" t="s">
        <v>40</v>
      </c>
      <c r="C34" s="251" t="s">
        <v>11</v>
      </c>
      <c r="D34" s="211">
        <v>3397.2</v>
      </c>
      <c r="E34" s="211">
        <v>2907.47</v>
      </c>
      <c r="F34" s="252">
        <v>954.93000000000006</v>
      </c>
      <c r="G34" s="253">
        <v>116.84385393486434</v>
      </c>
      <c r="H34" s="253">
        <v>355.75382488768804</v>
      </c>
      <c r="I34" s="307">
        <v>304.46943755039632</v>
      </c>
    </row>
    <row r="35" spans="1:9" s="239" customFormat="1" ht="20.100000000000001" customHeight="1" x14ac:dyDescent="0.25">
      <c r="A35" s="337"/>
      <c r="B35" s="266" t="s">
        <v>75</v>
      </c>
      <c r="C35" s="267" t="s">
        <v>77</v>
      </c>
      <c r="D35" s="167">
        <v>1676.72</v>
      </c>
      <c r="E35" s="167">
        <v>1343.71</v>
      </c>
      <c r="F35" s="268">
        <v>435.7</v>
      </c>
      <c r="G35" s="168">
        <v>124.78287725774162</v>
      </c>
      <c r="H35" s="168">
        <v>384.83360110167547</v>
      </c>
      <c r="I35" s="316">
        <v>308.40257057608449</v>
      </c>
    </row>
    <row r="36" spans="1:9" s="239" customFormat="1" ht="23.1" customHeight="1" x14ac:dyDescent="0.25">
      <c r="A36" s="337"/>
      <c r="B36" s="36" t="s">
        <v>41</v>
      </c>
      <c r="C36" s="269" t="s">
        <v>12</v>
      </c>
      <c r="D36" s="211">
        <v>1208057.07</v>
      </c>
      <c r="E36" s="211">
        <v>1115333.03</v>
      </c>
      <c r="F36" s="252">
        <v>792260.1100000001</v>
      </c>
      <c r="G36" s="253">
        <v>108.31357428731398</v>
      </c>
      <c r="H36" s="253">
        <v>152.48237980831826</v>
      </c>
      <c r="I36" s="307">
        <v>140.77864276165562</v>
      </c>
    </row>
    <row r="37" spans="1:9" s="239" customFormat="1" ht="23.1" customHeight="1" x14ac:dyDescent="0.25">
      <c r="A37" s="337"/>
      <c r="B37" s="36" t="s">
        <v>42</v>
      </c>
      <c r="C37" s="269" t="s">
        <v>13</v>
      </c>
      <c r="D37" s="211">
        <v>4044788.45</v>
      </c>
      <c r="E37" s="211">
        <v>4174333.37</v>
      </c>
      <c r="F37" s="252">
        <v>3017002.11</v>
      </c>
      <c r="G37" s="253">
        <v>96.896632144164371</v>
      </c>
      <c r="H37" s="253">
        <v>134.06647733501256</v>
      </c>
      <c r="I37" s="307">
        <v>138.36030661576171</v>
      </c>
    </row>
    <row r="38" spans="1:9" s="239" customFormat="1" ht="26.4" customHeight="1" x14ac:dyDescent="0.25">
      <c r="A38" s="337"/>
      <c r="B38" s="266" t="s">
        <v>79</v>
      </c>
      <c r="C38" s="270" t="s">
        <v>81</v>
      </c>
      <c r="D38" s="167">
        <v>14366.79</v>
      </c>
      <c r="E38" s="167">
        <v>44230.69</v>
      </c>
      <c r="F38" s="268">
        <v>12</v>
      </c>
      <c r="G38" s="168">
        <v>32.481496445115368</v>
      </c>
      <c r="H38" s="168">
        <v>119723.25</v>
      </c>
      <c r="I38" s="316">
        <v>368589.08333333331</v>
      </c>
    </row>
    <row r="39" spans="1:9" s="239" customFormat="1" ht="35.1" customHeight="1" x14ac:dyDescent="0.3">
      <c r="A39" s="337"/>
      <c r="B39" s="247" t="s">
        <v>43</v>
      </c>
      <c r="C39" s="248" t="s">
        <v>160</v>
      </c>
      <c r="D39" s="241">
        <v>612973408.60000002</v>
      </c>
      <c r="E39" s="241">
        <v>606273447.32000017</v>
      </c>
      <c r="F39" s="249">
        <v>482871404.35000002</v>
      </c>
      <c r="G39" s="250">
        <v>101.10510551131946</v>
      </c>
      <c r="H39" s="250">
        <v>126.94340627296663</v>
      </c>
      <c r="I39" s="306">
        <v>125.55588130883694</v>
      </c>
    </row>
    <row r="40" spans="1:9" s="239" customFormat="1" ht="23.1" customHeight="1" x14ac:dyDescent="0.25">
      <c r="A40" s="337"/>
      <c r="B40" s="36" t="s">
        <v>44</v>
      </c>
      <c r="C40" s="269" t="s">
        <v>139</v>
      </c>
      <c r="D40" s="212">
        <v>451131501.53999996</v>
      </c>
      <c r="E40" s="212">
        <v>449978321.17000008</v>
      </c>
      <c r="F40" s="228">
        <v>340428612.29000002</v>
      </c>
      <c r="G40" s="271">
        <v>100.25627465052128</v>
      </c>
      <c r="H40" s="271">
        <v>132.51867946860347</v>
      </c>
      <c r="I40" s="227">
        <v>132.1799358000726</v>
      </c>
    </row>
    <row r="41" spans="1:9" s="239" customFormat="1" ht="20.100000000000001" customHeight="1" x14ac:dyDescent="0.25">
      <c r="A41" s="337"/>
      <c r="B41" s="254" t="s">
        <v>45</v>
      </c>
      <c r="C41" s="255" t="s">
        <v>136</v>
      </c>
      <c r="D41" s="257">
        <v>441172119.51999998</v>
      </c>
      <c r="E41" s="257">
        <v>437381892.66000009</v>
      </c>
      <c r="F41" s="256">
        <v>330551797.41000003</v>
      </c>
      <c r="G41" s="258">
        <v>100.86657150732718</v>
      </c>
      <c r="H41" s="258">
        <v>133.46535186822535</v>
      </c>
      <c r="I41" s="314">
        <v>132.31871558014652</v>
      </c>
    </row>
    <row r="42" spans="1:9" s="239" customFormat="1" ht="20.100000000000001" customHeight="1" x14ac:dyDescent="0.25">
      <c r="A42" s="337"/>
      <c r="B42" s="259" t="s">
        <v>134</v>
      </c>
      <c r="C42" s="260" t="s">
        <v>131</v>
      </c>
      <c r="D42" s="273">
        <v>668587222.27999997</v>
      </c>
      <c r="E42" s="273">
        <v>645348199.07000005</v>
      </c>
      <c r="F42" s="272">
        <v>467023655.41000003</v>
      </c>
      <c r="G42" s="274">
        <v>103.60100535547929</v>
      </c>
      <c r="H42" s="274">
        <v>143.15917717123929</v>
      </c>
      <c r="I42" s="317">
        <v>138.18319299125199</v>
      </c>
    </row>
    <row r="43" spans="1:9" s="239" customFormat="1" ht="20.100000000000001" customHeight="1" x14ac:dyDescent="0.25">
      <c r="A43" s="337"/>
      <c r="B43" s="259" t="s">
        <v>135</v>
      </c>
      <c r="C43" s="260" t="s">
        <v>1</v>
      </c>
      <c r="D43" s="273">
        <v>227415102.75999999</v>
      </c>
      <c r="E43" s="273">
        <v>207966306.41</v>
      </c>
      <c r="F43" s="272">
        <v>136471858</v>
      </c>
      <c r="G43" s="275">
        <v>109.35189775965786</v>
      </c>
      <c r="H43" s="275">
        <v>166.63882656305594</v>
      </c>
      <c r="I43" s="318">
        <v>152.38768597259079</v>
      </c>
    </row>
    <row r="44" spans="1:9" s="239" customFormat="1" ht="23.1" customHeight="1" x14ac:dyDescent="0.25">
      <c r="A44" s="337"/>
      <c r="B44" s="254" t="s">
        <v>46</v>
      </c>
      <c r="C44" s="255" t="s">
        <v>132</v>
      </c>
      <c r="D44" s="257">
        <v>9959382.0199999623</v>
      </c>
      <c r="E44" s="257">
        <v>12596428.51000002</v>
      </c>
      <c r="F44" s="256">
        <v>9876814.879999999</v>
      </c>
      <c r="G44" s="258">
        <v>79.065125579789807</v>
      </c>
      <c r="H44" s="258">
        <v>100.83596929782655</v>
      </c>
      <c r="I44" s="314">
        <v>127.53533060042552</v>
      </c>
    </row>
    <row r="45" spans="1:9" s="239" customFormat="1" ht="23.1" customHeight="1" x14ac:dyDescent="0.25">
      <c r="A45" s="337"/>
      <c r="B45" s="46" t="s">
        <v>47</v>
      </c>
      <c r="C45" s="96" t="s">
        <v>140</v>
      </c>
      <c r="D45" s="213">
        <v>530866.64999999991</v>
      </c>
      <c r="E45" s="213">
        <v>6077629.0100000007</v>
      </c>
      <c r="F45" s="276">
        <v>9659226.8699999992</v>
      </c>
      <c r="G45" s="226">
        <v>8.7347656319022313</v>
      </c>
      <c r="H45" s="226">
        <v>5.4959538392123921</v>
      </c>
      <c r="I45" s="227">
        <v>62.920449967648409</v>
      </c>
    </row>
    <row r="46" spans="1:9" s="239" customFormat="1" ht="23.1" customHeight="1" x14ac:dyDescent="0.25">
      <c r="A46" s="337"/>
      <c r="B46" s="36" t="s">
        <v>48</v>
      </c>
      <c r="C46" s="97" t="s">
        <v>142</v>
      </c>
      <c r="D46" s="212">
        <v>132406157.14000002</v>
      </c>
      <c r="E46" s="212">
        <v>123989943.38000001</v>
      </c>
      <c r="F46" s="228">
        <v>110774819.77999997</v>
      </c>
      <c r="G46" s="226">
        <v>106.7878196655081</v>
      </c>
      <c r="H46" s="226">
        <v>119.5273053957209</v>
      </c>
      <c r="I46" s="227">
        <v>111.92971798667371</v>
      </c>
    </row>
    <row r="47" spans="1:9" s="239" customFormat="1" ht="20.100000000000001" customHeight="1" x14ac:dyDescent="0.25">
      <c r="A47" s="337"/>
      <c r="B47" s="259" t="s">
        <v>87</v>
      </c>
      <c r="C47" s="277" t="s">
        <v>131</v>
      </c>
      <c r="D47" s="279">
        <v>133433412.30000001</v>
      </c>
      <c r="E47" s="262">
        <v>126774622.24000001</v>
      </c>
      <c r="F47" s="278">
        <v>113375138.47999997</v>
      </c>
      <c r="G47" s="275">
        <v>105.2524629475086</v>
      </c>
      <c r="H47" s="275">
        <v>117.69195088880832</v>
      </c>
      <c r="I47" s="318">
        <v>111.81871434923431</v>
      </c>
    </row>
    <row r="48" spans="1:9" s="239" customFormat="1" ht="20.100000000000001" customHeight="1" x14ac:dyDescent="0.25">
      <c r="A48" s="337"/>
      <c r="B48" s="259" t="s">
        <v>141</v>
      </c>
      <c r="C48" s="277" t="s">
        <v>1</v>
      </c>
      <c r="D48" s="263">
        <v>1027255.16</v>
      </c>
      <c r="E48" s="280">
        <v>2784678.86</v>
      </c>
      <c r="F48" s="261">
        <v>2600318.7000000007</v>
      </c>
      <c r="G48" s="264">
        <v>36.889537776000502</v>
      </c>
      <c r="H48" s="264">
        <v>39.504971448307465</v>
      </c>
      <c r="I48" s="315">
        <v>107.08990632571305</v>
      </c>
    </row>
    <row r="49" spans="1:9" s="239" customFormat="1" ht="23.1" customHeight="1" x14ac:dyDescent="0.25">
      <c r="A49" s="337"/>
      <c r="B49" s="36" t="s">
        <v>49</v>
      </c>
      <c r="C49" s="269" t="s">
        <v>82</v>
      </c>
      <c r="D49" s="211">
        <v>21638575.239999998</v>
      </c>
      <c r="E49" s="208">
        <v>19573452.489999998</v>
      </c>
      <c r="F49" s="252">
        <v>14999800.709999999</v>
      </c>
      <c r="G49" s="226">
        <v>110.55063101951515</v>
      </c>
      <c r="H49" s="226">
        <v>144.25908489286857</v>
      </c>
      <c r="I49" s="227">
        <v>130.4914169756326</v>
      </c>
    </row>
    <row r="50" spans="1:9" s="239" customFormat="1" ht="20.100000000000001" customHeight="1" x14ac:dyDescent="0.25">
      <c r="A50" s="337"/>
      <c r="B50" s="266" t="s">
        <v>137</v>
      </c>
      <c r="C50" s="267" t="s">
        <v>84</v>
      </c>
      <c r="D50" s="167">
        <v>21465543.620000001</v>
      </c>
      <c r="E50" s="281">
        <v>19485836.379999999</v>
      </c>
      <c r="F50" s="268">
        <v>14887861.02</v>
      </c>
      <c r="G50" s="168">
        <v>110.1597242293995</v>
      </c>
      <c r="H50" s="168">
        <v>144.18151533765459</v>
      </c>
      <c r="I50" s="316">
        <v>130.88405617048136</v>
      </c>
    </row>
    <row r="51" spans="1:9" s="239" customFormat="1" ht="23.1" customHeight="1" x14ac:dyDescent="0.25">
      <c r="A51" s="337"/>
      <c r="B51" s="36" t="s">
        <v>116</v>
      </c>
      <c r="C51" s="269" t="s">
        <v>86</v>
      </c>
      <c r="D51" s="211">
        <v>6068656.669999999</v>
      </c>
      <c r="E51" s="211">
        <v>5402741.29</v>
      </c>
      <c r="F51" s="252">
        <v>4457057.7300000004</v>
      </c>
      <c r="G51" s="253">
        <v>112.32550929715161</v>
      </c>
      <c r="H51" s="253">
        <v>136.15835911553245</v>
      </c>
      <c r="I51" s="307">
        <v>121.21766459596653</v>
      </c>
    </row>
    <row r="52" spans="1:9" s="239" customFormat="1" ht="20.100000000000001" customHeight="1" x14ac:dyDescent="0.25">
      <c r="A52" s="337"/>
      <c r="B52" s="266" t="s">
        <v>124</v>
      </c>
      <c r="C52" s="267" t="s">
        <v>89</v>
      </c>
      <c r="D52" s="167">
        <v>3799471.4500000007</v>
      </c>
      <c r="E52" s="167">
        <v>3266623.9000000008</v>
      </c>
      <c r="F52" s="268">
        <v>2889092.68</v>
      </c>
      <c r="G52" s="168">
        <v>116.31187324625891</v>
      </c>
      <c r="H52" s="168">
        <v>131.51088839420689</v>
      </c>
      <c r="I52" s="316">
        <v>113.06746656531629</v>
      </c>
    </row>
    <row r="53" spans="1:9" s="239" customFormat="1" ht="23.1" customHeight="1" x14ac:dyDescent="0.25">
      <c r="A53" s="337"/>
      <c r="B53" s="36" t="s">
        <v>125</v>
      </c>
      <c r="C53" s="269" t="s">
        <v>14</v>
      </c>
      <c r="D53" s="211">
        <v>1197651.3599999999</v>
      </c>
      <c r="E53" s="211">
        <v>1251359.98</v>
      </c>
      <c r="F53" s="252">
        <v>2551886.9699999997</v>
      </c>
      <c r="G53" s="253">
        <v>95.707980049034319</v>
      </c>
      <c r="H53" s="253">
        <v>46.931990878890687</v>
      </c>
      <c r="I53" s="307">
        <v>49.036653845213216</v>
      </c>
    </row>
    <row r="54" spans="1:9" s="239" customFormat="1" ht="32.1" customHeight="1" x14ac:dyDescent="0.3">
      <c r="A54" s="337"/>
      <c r="B54" s="247" t="s">
        <v>50</v>
      </c>
      <c r="C54" s="248" t="s">
        <v>112</v>
      </c>
      <c r="D54" s="241">
        <v>17879001.930000022</v>
      </c>
      <c r="E54" s="241">
        <v>27010277.309999991</v>
      </c>
      <c r="F54" s="249">
        <v>7558722.0299999956</v>
      </c>
      <c r="G54" s="250">
        <v>66.19332976407722</v>
      </c>
      <c r="H54" s="250">
        <v>236.53471921628571</v>
      </c>
      <c r="I54" s="306">
        <v>357.33920632083363</v>
      </c>
    </row>
    <row r="55" spans="1:9" s="239" customFormat="1" ht="23.1" customHeight="1" x14ac:dyDescent="0.25">
      <c r="A55" s="337"/>
      <c r="B55" s="36" t="s">
        <v>127</v>
      </c>
      <c r="C55" s="97" t="s">
        <v>128</v>
      </c>
      <c r="D55" s="212">
        <v>17879001.930000022</v>
      </c>
      <c r="E55" s="212">
        <v>27010277.309999991</v>
      </c>
      <c r="F55" s="228">
        <v>7558722.0299999956</v>
      </c>
      <c r="G55" s="226">
        <v>66.19332976407722</v>
      </c>
      <c r="H55" s="226">
        <v>236.53471921628571</v>
      </c>
      <c r="I55" s="227">
        <v>357.33920632083363</v>
      </c>
    </row>
    <row r="56" spans="1:9" s="239" customFormat="1" ht="32.1" customHeight="1" x14ac:dyDescent="0.3">
      <c r="A56" s="337"/>
      <c r="B56" s="247" t="s">
        <v>52</v>
      </c>
      <c r="C56" s="282" t="s">
        <v>15</v>
      </c>
      <c r="D56" s="241">
        <v>0</v>
      </c>
      <c r="E56" s="241">
        <v>1513.7400000000002</v>
      </c>
      <c r="F56" s="249">
        <v>157.16</v>
      </c>
      <c r="G56" s="250">
        <v>0</v>
      </c>
      <c r="H56" s="250">
        <v>0</v>
      </c>
      <c r="I56" s="306">
        <v>963.18401628913216</v>
      </c>
    </row>
    <row r="57" spans="1:9" s="239" customFormat="1" ht="23.1" customHeight="1" x14ac:dyDescent="0.3">
      <c r="A57" s="337"/>
      <c r="B57" s="204" t="s">
        <v>51</v>
      </c>
      <c r="C57" s="244" t="s">
        <v>145</v>
      </c>
      <c r="D57" s="309">
        <v>9323095.4400000013</v>
      </c>
      <c r="E57" s="206">
        <v>7892749.5899999999</v>
      </c>
      <c r="F57" s="205">
        <v>3754008.6399999997</v>
      </c>
      <c r="G57" s="245">
        <v>118.12227581389672</v>
      </c>
      <c r="H57" s="245">
        <v>248.35039910829835</v>
      </c>
      <c r="I57" s="305">
        <v>210.24857284292241</v>
      </c>
    </row>
    <row r="58" spans="1:9" s="239" customFormat="1" ht="33" customHeight="1" x14ac:dyDescent="0.3">
      <c r="A58" s="337"/>
      <c r="B58" s="247" t="s">
        <v>53</v>
      </c>
      <c r="C58" s="283" t="s">
        <v>126</v>
      </c>
      <c r="D58" s="241">
        <v>6932177.6600000001</v>
      </c>
      <c r="E58" s="241">
        <v>5633282.71</v>
      </c>
      <c r="F58" s="249">
        <v>1711087.99</v>
      </c>
      <c r="G58" s="250">
        <v>123.05751400855934</v>
      </c>
      <c r="H58" s="250">
        <v>405.13274013453861</v>
      </c>
      <c r="I58" s="306">
        <v>329.2222692767541</v>
      </c>
    </row>
    <row r="59" spans="1:9" s="239" customFormat="1" ht="23.1" customHeight="1" x14ac:dyDescent="0.25">
      <c r="A59" s="337"/>
      <c r="B59" s="36" t="s">
        <v>117</v>
      </c>
      <c r="C59" s="284" t="s">
        <v>94</v>
      </c>
      <c r="D59" s="211">
        <v>3714911.57</v>
      </c>
      <c r="E59" s="211">
        <v>2787927.82</v>
      </c>
      <c r="F59" s="252">
        <v>0</v>
      </c>
      <c r="G59" s="253">
        <v>133.24991928951732</v>
      </c>
      <c r="H59" s="335" t="s">
        <v>202</v>
      </c>
      <c r="I59" s="336" t="s">
        <v>202</v>
      </c>
    </row>
    <row r="60" spans="1:9" s="239" customFormat="1" ht="29.1" customHeight="1" x14ac:dyDescent="0.25">
      <c r="A60" s="337"/>
      <c r="B60" s="36" t="s">
        <v>118</v>
      </c>
      <c r="C60" s="285" t="s">
        <v>150</v>
      </c>
      <c r="D60" s="211">
        <v>2528509.58</v>
      </c>
      <c r="E60" s="211">
        <v>2320432.2800000003</v>
      </c>
      <c r="F60" s="252">
        <v>1395112.96</v>
      </c>
      <c r="G60" s="226">
        <v>108.96717830524231</v>
      </c>
      <c r="H60" s="226">
        <v>181.24049109256359</v>
      </c>
      <c r="I60" s="227">
        <v>166.32576332743696</v>
      </c>
    </row>
    <row r="61" spans="1:9" s="239" customFormat="1" ht="26.1" customHeight="1" x14ac:dyDescent="0.25">
      <c r="A61" s="337"/>
      <c r="B61" s="36" t="s">
        <v>119</v>
      </c>
      <c r="C61" s="285" t="s">
        <v>95</v>
      </c>
      <c r="D61" s="211">
        <v>688756.51</v>
      </c>
      <c r="E61" s="211">
        <v>524922.61</v>
      </c>
      <c r="F61" s="252">
        <v>315975.03000000003</v>
      </c>
      <c r="G61" s="226">
        <v>131.21105795004715</v>
      </c>
      <c r="H61" s="226">
        <v>217.97814529838004</v>
      </c>
      <c r="I61" s="227">
        <v>166.12787725663003</v>
      </c>
    </row>
    <row r="62" spans="1:9" s="239" customFormat="1" ht="21" customHeight="1" x14ac:dyDescent="0.3">
      <c r="A62" s="337"/>
      <c r="B62" s="247" t="s">
        <v>54</v>
      </c>
      <c r="C62" s="282" t="s">
        <v>97</v>
      </c>
      <c r="D62" s="241">
        <v>718.94</v>
      </c>
      <c r="E62" s="242">
        <v>2199.83</v>
      </c>
      <c r="F62" s="249">
        <v>443.9</v>
      </c>
      <c r="G62" s="250">
        <v>32.681616306714609</v>
      </c>
      <c r="H62" s="250">
        <v>161.95990087857629</v>
      </c>
      <c r="I62" s="306">
        <v>495.56882180671329</v>
      </c>
    </row>
    <row r="63" spans="1:9" s="239" customFormat="1" ht="21" customHeight="1" x14ac:dyDescent="0.3">
      <c r="A63" s="337"/>
      <c r="B63" s="247" t="s">
        <v>55</v>
      </c>
      <c r="C63" s="282" t="s">
        <v>151</v>
      </c>
      <c r="D63" s="241">
        <v>2190578.2800000003</v>
      </c>
      <c r="E63" s="242">
        <v>2072713.8000000003</v>
      </c>
      <c r="F63" s="249">
        <v>1928508.42</v>
      </c>
      <c r="G63" s="250">
        <v>105.68648117265394</v>
      </c>
      <c r="H63" s="250">
        <v>113.58925153150227</v>
      </c>
      <c r="I63" s="306">
        <v>107.47756030020344</v>
      </c>
    </row>
    <row r="64" spans="1:9" s="239" customFormat="1" ht="21" customHeight="1" x14ac:dyDescent="0.3">
      <c r="A64" s="337"/>
      <c r="B64" s="247" t="s">
        <v>57</v>
      </c>
      <c r="C64" s="282" t="s">
        <v>195</v>
      </c>
      <c r="D64" s="241">
        <v>199620.56</v>
      </c>
      <c r="E64" s="241">
        <v>184553.25</v>
      </c>
      <c r="F64" s="249">
        <v>113968.32999999997</v>
      </c>
      <c r="G64" s="250">
        <v>108.16420734936936</v>
      </c>
      <c r="H64" s="250">
        <v>175.15441351119213</v>
      </c>
      <c r="I64" s="306">
        <v>161.93380213608469</v>
      </c>
    </row>
    <row r="65" spans="1:9" s="239" customFormat="1" ht="23.1" customHeight="1" x14ac:dyDescent="0.25">
      <c r="A65" s="337"/>
      <c r="B65" s="36" t="s">
        <v>58</v>
      </c>
      <c r="C65" s="251" t="s">
        <v>16</v>
      </c>
      <c r="D65" s="287">
        <v>199620.56</v>
      </c>
      <c r="E65" s="287">
        <v>184553.25</v>
      </c>
      <c r="F65" s="286">
        <v>113968.32999999997</v>
      </c>
      <c r="G65" s="253">
        <v>108.16420734936936</v>
      </c>
      <c r="H65" s="253">
        <v>175.15441351119213</v>
      </c>
      <c r="I65" s="307">
        <v>161.93380213608469</v>
      </c>
    </row>
    <row r="66" spans="1:9" s="239" customFormat="1" ht="20.100000000000001" customHeight="1" x14ac:dyDescent="0.25">
      <c r="A66" s="337"/>
      <c r="B66" s="266" t="s">
        <v>194</v>
      </c>
      <c r="C66" s="267" t="s">
        <v>102</v>
      </c>
      <c r="D66" s="289">
        <v>199620.56</v>
      </c>
      <c r="E66" s="289">
        <v>184553.25</v>
      </c>
      <c r="F66" s="288">
        <v>113968.32999999997</v>
      </c>
      <c r="G66" s="168">
        <v>108.16420734936936</v>
      </c>
      <c r="H66" s="168">
        <v>175.15441351119213</v>
      </c>
      <c r="I66" s="316">
        <v>161.93380213608469</v>
      </c>
    </row>
    <row r="67" spans="1:9" s="239" customFormat="1" ht="23.1" customHeight="1" x14ac:dyDescent="0.3">
      <c r="A67" s="337"/>
      <c r="B67" s="204" t="s">
        <v>56</v>
      </c>
      <c r="C67" s="244" t="s">
        <v>146</v>
      </c>
      <c r="D67" s="206">
        <v>49613533.660000004</v>
      </c>
      <c r="E67" s="206">
        <v>47046362.400000021</v>
      </c>
      <c r="F67" s="205">
        <v>47206659.099999979</v>
      </c>
      <c r="G67" s="245">
        <v>105.45668385192725</v>
      </c>
      <c r="H67" s="245">
        <v>105.09859118583553</v>
      </c>
      <c r="I67" s="305">
        <v>99.660436254003073</v>
      </c>
    </row>
    <row r="68" spans="1:9" s="239" customFormat="1" ht="35.1" customHeight="1" x14ac:dyDescent="0.3">
      <c r="A68" s="337"/>
      <c r="B68" s="247" t="s">
        <v>120</v>
      </c>
      <c r="C68" s="283" t="s">
        <v>152</v>
      </c>
      <c r="D68" s="243">
        <v>49613533.660000004</v>
      </c>
      <c r="E68" s="241">
        <v>47046362.400000021</v>
      </c>
      <c r="F68" s="249">
        <v>47206659.099999979</v>
      </c>
      <c r="G68" s="250">
        <v>105.45668385192725</v>
      </c>
      <c r="H68" s="250">
        <v>105.09859118583553</v>
      </c>
      <c r="I68" s="306">
        <v>99.660436254003073</v>
      </c>
    </row>
    <row r="69" spans="1:9" ht="23.1" customHeight="1" x14ac:dyDescent="0.3">
      <c r="A69" s="337"/>
      <c r="B69" s="36" t="s">
        <v>121</v>
      </c>
      <c r="C69" s="231" t="s">
        <v>17</v>
      </c>
      <c r="D69" s="212">
        <v>29633.49</v>
      </c>
      <c r="E69" s="212">
        <v>29640.73</v>
      </c>
      <c r="F69" s="228">
        <v>26046.530000000002</v>
      </c>
      <c r="G69" s="226">
        <v>99.97557415083908</v>
      </c>
      <c r="H69" s="226">
        <v>113.77135457199097</v>
      </c>
      <c r="I69" s="227">
        <v>113.79915098095599</v>
      </c>
    </row>
    <row r="70" spans="1:9" ht="31.35" customHeight="1" x14ac:dyDescent="0.3">
      <c r="A70" s="337"/>
      <c r="B70" s="36" t="s">
        <v>122</v>
      </c>
      <c r="C70" s="231" t="s">
        <v>18</v>
      </c>
      <c r="D70" s="212">
        <v>49983.119999999995</v>
      </c>
      <c r="E70" s="212">
        <v>49951.91</v>
      </c>
      <c r="F70" s="228">
        <v>43269.7</v>
      </c>
      <c r="G70" s="226">
        <v>100.06248009335377</v>
      </c>
      <c r="H70" s="226">
        <v>115.515291300841</v>
      </c>
      <c r="I70" s="227">
        <v>115.44316230526212</v>
      </c>
    </row>
    <row r="71" spans="1:9" ht="29.1" customHeight="1" x14ac:dyDescent="0.3">
      <c r="A71" s="337"/>
      <c r="B71" s="36" t="s">
        <v>143</v>
      </c>
      <c r="C71" s="231" t="s">
        <v>19</v>
      </c>
      <c r="D71" s="212">
        <v>45054433.280000001</v>
      </c>
      <c r="E71" s="212">
        <v>42486425.850000016</v>
      </c>
      <c r="F71" s="228">
        <v>43185728.249999985</v>
      </c>
      <c r="G71" s="226">
        <v>106.04430092346773</v>
      </c>
      <c r="H71" s="226">
        <v>104.32713562031924</v>
      </c>
      <c r="I71" s="227">
        <v>98.380709488209291</v>
      </c>
    </row>
    <row r="72" spans="1:9" ht="29.1" customHeight="1" x14ac:dyDescent="0.3">
      <c r="A72" s="240"/>
      <c r="B72" s="50" t="s">
        <v>144</v>
      </c>
      <c r="C72" s="231" t="s">
        <v>20</v>
      </c>
      <c r="D72" s="291">
        <v>4479483.7700000005</v>
      </c>
      <c r="E72" s="291">
        <v>4480343.91</v>
      </c>
      <c r="F72" s="290">
        <v>3951614.62</v>
      </c>
      <c r="G72" s="292">
        <v>99.980801920181179</v>
      </c>
      <c r="H72" s="292">
        <v>113.35831554343223</v>
      </c>
      <c r="I72" s="319">
        <v>113.38008234213892</v>
      </c>
    </row>
    <row r="73" spans="1:9" ht="23.1" customHeight="1" x14ac:dyDescent="0.3">
      <c r="B73" s="232" t="s">
        <v>105</v>
      </c>
      <c r="C73" s="244" t="s">
        <v>196</v>
      </c>
      <c r="D73" s="309">
        <v>51634328.799999997</v>
      </c>
      <c r="E73" s="206">
        <v>60381724.869999997</v>
      </c>
      <c r="F73" s="310">
        <v>35405638.569999993</v>
      </c>
      <c r="G73" s="293">
        <v>85.513172919732128</v>
      </c>
      <c r="H73" s="293">
        <v>145.83645680592511</v>
      </c>
      <c r="I73" s="246">
        <v>170.5426799480544</v>
      </c>
    </row>
    <row r="74" spans="1:9" ht="23.1" customHeight="1" x14ac:dyDescent="0.3">
      <c r="B74" s="294" t="s">
        <v>59</v>
      </c>
      <c r="C74" s="295" t="s">
        <v>197</v>
      </c>
      <c r="D74" s="296">
        <v>1828650084.5899999</v>
      </c>
      <c r="E74" s="296">
        <v>1775600871.3600001</v>
      </c>
      <c r="F74" s="311">
        <v>1519850459.3</v>
      </c>
      <c r="G74" s="297">
        <v>102.98767668374522</v>
      </c>
      <c r="H74" s="297">
        <v>120.3177637247433</v>
      </c>
      <c r="I74" s="320">
        <v>116.82734051202588</v>
      </c>
    </row>
    <row r="75" spans="1:9" ht="35.1" customHeight="1" x14ac:dyDescent="0.3">
      <c r="B75" s="229" t="s">
        <v>106</v>
      </c>
      <c r="C75" s="298" t="s">
        <v>198</v>
      </c>
      <c r="D75" s="308">
        <v>715845.83000000007</v>
      </c>
      <c r="E75" s="308">
        <v>1361911.5499999998</v>
      </c>
      <c r="F75" s="312">
        <v>687276.85000000033</v>
      </c>
      <c r="G75" s="299">
        <v>52.561844416401357</v>
      </c>
      <c r="H75" s="299">
        <v>104.15683723378719</v>
      </c>
      <c r="I75" s="321">
        <v>198.16054476445689</v>
      </c>
    </row>
    <row r="76" spans="1:9" ht="23.1" customHeight="1" x14ac:dyDescent="0.3">
      <c r="B76" s="300" t="s">
        <v>107</v>
      </c>
      <c r="C76" s="298" t="s">
        <v>199</v>
      </c>
      <c r="D76" s="308">
        <v>0</v>
      </c>
      <c r="E76" s="308">
        <v>0</v>
      </c>
      <c r="F76" s="312">
        <v>0</v>
      </c>
      <c r="G76" s="301" t="s">
        <v>202</v>
      </c>
      <c r="H76" s="301" t="s">
        <v>202</v>
      </c>
      <c r="I76" s="322" t="s">
        <v>202</v>
      </c>
    </row>
    <row r="77" spans="1:9" ht="23.1" customHeight="1" x14ac:dyDescent="0.3">
      <c r="B77" s="232" t="s">
        <v>108</v>
      </c>
      <c r="C77" s="244" t="s">
        <v>200</v>
      </c>
      <c r="D77" s="206">
        <v>715845.83000000007</v>
      </c>
      <c r="E77" s="206">
        <v>1361911.5499999998</v>
      </c>
      <c r="F77" s="205">
        <v>687276.85000000033</v>
      </c>
      <c r="G77" s="245">
        <v>52.561844416401357</v>
      </c>
      <c r="H77" s="245">
        <v>104.15683723378719</v>
      </c>
      <c r="I77" s="305">
        <v>198.16054476445689</v>
      </c>
    </row>
    <row r="78" spans="1:9" ht="32.4" customHeight="1" thickBot="1" x14ac:dyDescent="0.35">
      <c r="B78" s="325" t="s">
        <v>109</v>
      </c>
      <c r="C78" s="326" t="s">
        <v>201</v>
      </c>
      <c r="D78" s="329">
        <v>1829365930.4199998</v>
      </c>
      <c r="E78" s="330">
        <v>1776962782.9100001</v>
      </c>
      <c r="F78" s="327">
        <v>1520537736.1499999</v>
      </c>
      <c r="G78" s="328">
        <v>102.94902898439904</v>
      </c>
      <c r="H78" s="328">
        <v>120.31045905193729</v>
      </c>
      <c r="I78" s="331">
        <v>116.86410278835093</v>
      </c>
    </row>
    <row r="79" spans="1:9" x14ac:dyDescent="0.3">
      <c r="A79" s="337"/>
      <c r="B79" s="337"/>
      <c r="C79" s="337"/>
      <c r="D79" s="337"/>
      <c r="E79" s="337"/>
      <c r="F79" s="337"/>
      <c r="G79" s="337"/>
      <c r="H79" s="337"/>
      <c r="I79" s="337"/>
    </row>
    <row r="80" spans="1:9" ht="22.35" customHeight="1" x14ac:dyDescent="0.3">
      <c r="B80" s="82" t="s">
        <v>206</v>
      </c>
      <c r="C80" s="200"/>
      <c r="D80" s="210"/>
      <c r="E80" s="210"/>
      <c r="F80" s="210"/>
      <c r="G80" s="210"/>
      <c r="H80" s="210"/>
      <c r="I80" s="210"/>
    </row>
    <row r="81" spans="2:6" x14ac:dyDescent="0.3">
      <c r="B81" s="201"/>
      <c r="D81" s="341"/>
      <c r="E81" s="341"/>
      <c r="F81" s="341"/>
    </row>
    <row r="82" spans="2:6" x14ac:dyDescent="0.3">
      <c r="B82" s="200"/>
      <c r="C82" s="200"/>
      <c r="D82" s="302"/>
      <c r="E82" s="302"/>
      <c r="F82" s="302"/>
    </row>
    <row r="83" spans="2:6" x14ac:dyDescent="0.3">
      <c r="B83" s="201"/>
      <c r="E83" s="342"/>
      <c r="F83" s="342"/>
    </row>
    <row r="84" spans="2:6" x14ac:dyDescent="0.3">
      <c r="B84" s="76"/>
      <c r="C84" s="76"/>
      <c r="D84" s="203"/>
    </row>
    <row r="85" spans="2:6" x14ac:dyDescent="0.3">
      <c r="F85" s="334"/>
    </row>
  </sheetData>
  <mergeCells count="3">
    <mergeCell ref="A8:A71"/>
    <mergeCell ref="B8:I8"/>
    <mergeCell ref="A79:I79"/>
  </mergeCells>
  <pageMargins left="0.31496062992125984" right="0.31496062992125984" top="0.15748031496062992" bottom="0.15748031496062992" header="0.31496062992125984" footer="0.31496062992125984"/>
  <pageSetup paperSize="8" scale="61" orientation="portrait" r:id="rId1"/>
  <headerFooter>
    <oddHeader>&amp;Rpobrani prihodki FURS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</sheetPr>
  <dimension ref="A1:I18"/>
  <sheetViews>
    <sheetView zoomScaleNormal="100" workbookViewId="0">
      <selection sqref="A1:XFD1048576"/>
    </sheetView>
  </sheetViews>
  <sheetFormatPr defaultColWidth="8.88671875" defaultRowHeight="11.4" x14ac:dyDescent="0.2"/>
  <cols>
    <col min="1" max="1" width="10.109375" style="51" customWidth="1"/>
    <col min="2" max="2" width="0.109375" style="51" customWidth="1"/>
    <col min="3" max="3" width="29.88671875" style="51" customWidth="1"/>
    <col min="4" max="4" width="22.5546875" style="51" customWidth="1"/>
    <col min="5" max="5" width="22.88671875" style="51" customWidth="1"/>
    <col min="6" max="6" width="21" style="51" customWidth="1"/>
    <col min="7" max="8" width="21.5546875" style="51" customWidth="1"/>
    <col min="9" max="9" width="13.44140625" style="51" bestFit="1" customWidth="1"/>
    <col min="10" max="10" width="11.5546875" style="51" customWidth="1"/>
    <col min="11" max="12" width="8.88671875" style="51"/>
    <col min="13" max="13" width="10.88671875" style="51" bestFit="1" customWidth="1"/>
    <col min="14" max="16384" width="8.88671875" style="51"/>
  </cols>
  <sheetData>
    <row r="1" spans="1:9" ht="15" x14ac:dyDescent="0.25">
      <c r="A1" s="82"/>
      <c r="B1" s="82"/>
      <c r="C1" s="82"/>
      <c r="D1" s="83"/>
      <c r="E1" s="83"/>
      <c r="F1" s="84"/>
      <c r="G1" s="85"/>
      <c r="H1" s="83"/>
      <c r="I1" s="82"/>
    </row>
    <row r="2" spans="1:9" ht="69.75" customHeight="1" x14ac:dyDescent="0.2">
      <c r="B2" s="339"/>
      <c r="C2" s="86"/>
      <c r="D2" s="87" t="s">
        <v>192</v>
      </c>
      <c r="E2" s="87" t="s">
        <v>183</v>
      </c>
    </row>
    <row r="3" spans="1:9" ht="23.1" customHeight="1" x14ac:dyDescent="0.25">
      <c r="B3" s="339"/>
      <c r="C3" s="77"/>
      <c r="D3" s="77"/>
      <c r="E3" s="77"/>
      <c r="F3" s="79" t="s">
        <v>193</v>
      </c>
    </row>
    <row r="4" spans="1:9" ht="20.399999999999999" x14ac:dyDescent="0.35">
      <c r="B4" s="339"/>
      <c r="C4" s="78" t="s">
        <v>158</v>
      </c>
      <c r="D4" s="88" t="e">
        <f>D12+G12</f>
        <v>#REF!</v>
      </c>
      <c r="E4" s="88" t="e">
        <f t="shared" ref="D4:E7" si="0">E12+H12</f>
        <v>#REF!</v>
      </c>
      <c r="F4" s="51" t="e">
        <f>D4-E4</f>
        <v>#REF!</v>
      </c>
    </row>
    <row r="5" spans="1:9" ht="20.399999999999999" x14ac:dyDescent="0.35">
      <c r="B5" s="339"/>
      <c r="C5" s="78" t="s">
        <v>110</v>
      </c>
      <c r="D5" s="88" t="e">
        <f t="shared" si="0"/>
        <v>#REF!</v>
      </c>
      <c r="E5" s="88" t="e">
        <f t="shared" si="0"/>
        <v>#REF!</v>
      </c>
      <c r="F5" s="51" t="e">
        <f t="shared" ref="F5:F8" si="1">D5-E5</f>
        <v>#REF!</v>
      </c>
    </row>
    <row r="6" spans="1:9" ht="20.399999999999999" x14ac:dyDescent="0.35">
      <c r="B6" s="339"/>
      <c r="C6" s="78" t="s">
        <v>111</v>
      </c>
      <c r="D6" s="88" t="e">
        <f t="shared" si="0"/>
        <v>#REF!</v>
      </c>
      <c r="E6" s="88" t="e">
        <f t="shared" si="0"/>
        <v>#REF!</v>
      </c>
      <c r="F6" s="51" t="e">
        <f t="shared" si="1"/>
        <v>#REF!</v>
      </c>
    </row>
    <row r="7" spans="1:9" ht="20.399999999999999" x14ac:dyDescent="0.35">
      <c r="B7" s="339"/>
      <c r="C7" s="78" t="s">
        <v>159</v>
      </c>
      <c r="D7" s="88" t="e">
        <f t="shared" si="0"/>
        <v>#REF!</v>
      </c>
      <c r="E7" s="88" t="e">
        <f t="shared" si="0"/>
        <v>#REF!</v>
      </c>
      <c r="F7" s="51" t="e">
        <f t="shared" si="1"/>
        <v>#REF!</v>
      </c>
    </row>
    <row r="8" spans="1:9" ht="20.25" customHeight="1" x14ac:dyDescent="0.4">
      <c r="B8" s="339"/>
      <c r="C8" s="89" t="s">
        <v>170</v>
      </c>
      <c r="D8" s="90" t="e">
        <f>SUM(D4:D7)</f>
        <v>#REF!</v>
      </c>
      <c r="E8" s="90" t="e">
        <f>SUM(E4:E7)</f>
        <v>#REF!</v>
      </c>
      <c r="F8" s="51" t="e">
        <f t="shared" si="1"/>
        <v>#REF!</v>
      </c>
    </row>
    <row r="9" spans="1:9" ht="14.4" x14ac:dyDescent="0.2">
      <c r="G9" s="91"/>
    </row>
    <row r="10" spans="1:9" ht="15" thickBot="1" x14ac:dyDescent="0.25">
      <c r="G10" s="91"/>
    </row>
    <row r="11" spans="1:9" ht="31.2" x14ac:dyDescent="0.3">
      <c r="C11" s="93" t="s">
        <v>180</v>
      </c>
      <c r="D11" s="202" t="s">
        <v>203</v>
      </c>
      <c r="E11" s="202" t="s">
        <v>204</v>
      </c>
      <c r="F11" s="114" t="s">
        <v>181</v>
      </c>
      <c r="G11" s="202" t="s">
        <v>203</v>
      </c>
      <c r="H11" s="202" t="s">
        <v>204</v>
      </c>
    </row>
    <row r="12" spans="1:9" ht="17.399999999999999" x14ac:dyDescent="0.25">
      <c r="C12" s="78" t="s">
        <v>158</v>
      </c>
      <c r="D12" s="113" t="e">
        <f>#REF!</f>
        <v>#REF!</v>
      </c>
      <c r="E12" s="116" t="e">
        <f>#REF!</f>
        <v>#REF!</v>
      </c>
      <c r="F12" s="78" t="s">
        <v>158</v>
      </c>
      <c r="G12" s="94" t="e">
        <f>#REF!</f>
        <v>#REF!</v>
      </c>
      <c r="H12" s="95" t="e">
        <f>#REF!</f>
        <v>#REF!</v>
      </c>
    </row>
    <row r="13" spans="1:9" ht="17.399999999999999" x14ac:dyDescent="0.25">
      <c r="C13" s="78" t="s">
        <v>110</v>
      </c>
      <c r="D13" s="113" t="e">
        <f>#REF!</f>
        <v>#REF!</v>
      </c>
      <c r="E13" s="116" t="e">
        <f>#REF!</f>
        <v>#REF!</v>
      </c>
      <c r="F13" s="78" t="s">
        <v>110</v>
      </c>
      <c r="G13" s="94"/>
      <c r="H13" s="95"/>
    </row>
    <row r="14" spans="1:9" ht="17.399999999999999" x14ac:dyDescent="0.25">
      <c r="C14" s="78" t="s">
        <v>111</v>
      </c>
      <c r="D14" s="113" t="e">
        <f>#REF!</f>
        <v>#REF!</v>
      </c>
      <c r="E14" s="116" t="e">
        <f>#REF!</f>
        <v>#REF!</v>
      </c>
      <c r="F14" s="78" t="s">
        <v>111</v>
      </c>
      <c r="G14" s="94"/>
      <c r="H14" s="95"/>
    </row>
    <row r="15" spans="1:9" ht="17.399999999999999" x14ac:dyDescent="0.25">
      <c r="C15" s="78" t="s">
        <v>159</v>
      </c>
      <c r="D15" s="113" t="e">
        <f>#REF!</f>
        <v>#REF!</v>
      </c>
      <c r="E15" s="116" t="e">
        <f>#REF!</f>
        <v>#REF!</v>
      </c>
      <c r="F15" s="78" t="s">
        <v>159</v>
      </c>
      <c r="G15" s="94" t="e">
        <f>#REF!</f>
        <v>#REF!</v>
      </c>
      <c r="H15" s="95" t="e">
        <f>#REF!</f>
        <v>#REF!</v>
      </c>
    </row>
    <row r="16" spans="1:9" ht="15" thickBot="1" x14ac:dyDescent="0.3">
      <c r="C16" s="92" t="s">
        <v>169</v>
      </c>
      <c r="D16" s="112" t="e">
        <f>SUM(D12:D15)</f>
        <v>#REF!</v>
      </c>
      <c r="E16" s="112" t="e">
        <f>SUM(E12:E15)</f>
        <v>#REF!</v>
      </c>
      <c r="F16" s="115" t="s">
        <v>161</v>
      </c>
      <c r="G16" s="112" t="e">
        <f>SUM(G12:G15)</f>
        <v>#REF!</v>
      </c>
      <c r="H16" s="112" t="e">
        <f>SUM(H12:H15)</f>
        <v>#REF!</v>
      </c>
    </row>
    <row r="18" spans="3:3" ht="13.2" x14ac:dyDescent="0.25">
      <c r="C18" s="140" t="s">
        <v>205</v>
      </c>
    </row>
  </sheetData>
  <mergeCells count="1">
    <mergeCell ref="B2:B8"/>
  </mergeCells>
  <pageMargins left="0.7" right="0.7" top="0.75" bottom="0.75" header="0.3" footer="0.3"/>
  <pageSetup paperSize="9" scale="7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</sheetPr>
  <dimension ref="B2:E42"/>
  <sheetViews>
    <sheetView workbookViewId="0">
      <selection sqref="A1:XFD1048576"/>
    </sheetView>
  </sheetViews>
  <sheetFormatPr defaultRowHeight="14.4" x14ac:dyDescent="0.3"/>
  <cols>
    <col min="3" max="4" width="20.109375" customWidth="1"/>
    <col min="5" max="5" width="17.88671875" customWidth="1"/>
  </cols>
  <sheetData>
    <row r="2" spans="2:5" x14ac:dyDescent="0.3">
      <c r="B2" s="118" t="s">
        <v>185</v>
      </c>
    </row>
    <row r="4" spans="2:5" ht="15" thickBot="1" x14ac:dyDescent="0.35">
      <c r="B4" s="340" t="s">
        <v>133</v>
      </c>
      <c r="C4" s="340"/>
      <c r="D4" s="340"/>
      <c r="E4" s="340"/>
    </row>
    <row r="5" spans="2:5" ht="27" x14ac:dyDescent="0.3">
      <c r="B5" s="128" t="s">
        <v>62</v>
      </c>
      <c r="C5" s="129" t="s">
        <v>163</v>
      </c>
      <c r="D5" s="137" t="s">
        <v>156</v>
      </c>
      <c r="E5" s="138" t="s">
        <v>184</v>
      </c>
    </row>
    <row r="6" spans="2:5" x14ac:dyDescent="0.3">
      <c r="B6" s="150">
        <v>1</v>
      </c>
      <c r="C6" s="148">
        <v>2</v>
      </c>
      <c r="D6" s="148">
        <v>3</v>
      </c>
      <c r="E6" s="149">
        <v>4</v>
      </c>
    </row>
    <row r="7" spans="2:5" x14ac:dyDescent="0.3">
      <c r="B7" s="130" t="s">
        <v>22</v>
      </c>
      <c r="C7" s="117" t="s">
        <v>168</v>
      </c>
      <c r="D7" s="147" t="e">
        <f>+E7/E$11*100</f>
        <v>#REF!</v>
      </c>
      <c r="E7" s="134" t="e">
        <f>FURS!#REF!</f>
        <v>#REF!</v>
      </c>
    </row>
    <row r="8" spans="2:5" x14ac:dyDescent="0.3">
      <c r="B8" s="130" t="s">
        <v>31</v>
      </c>
      <c r="C8" s="117" t="s">
        <v>165</v>
      </c>
      <c r="D8" s="147" t="e">
        <f t="shared" ref="D8:D10" si="0">+E8/E$11*100</f>
        <v>#REF!</v>
      </c>
      <c r="E8" s="134" t="e">
        <f>FURS!#REF!</f>
        <v>#REF!</v>
      </c>
    </row>
    <row r="9" spans="2:5" x14ac:dyDescent="0.3">
      <c r="B9" s="130" t="s">
        <v>43</v>
      </c>
      <c r="C9" s="117" t="s">
        <v>166</v>
      </c>
      <c r="D9" s="147" t="e">
        <f t="shared" si="0"/>
        <v>#REF!</v>
      </c>
      <c r="E9" s="134" t="e">
        <f>FURS!#REF!</f>
        <v>#REF!</v>
      </c>
    </row>
    <row r="10" spans="2:5" x14ac:dyDescent="0.3">
      <c r="B10" s="130"/>
      <c r="C10" s="117" t="s">
        <v>167</v>
      </c>
      <c r="D10" s="147" t="e">
        <f t="shared" si="0"/>
        <v>#REF!</v>
      </c>
      <c r="E10" s="134" t="e">
        <f>FURS!#REF!+FURS!#REF!+FURS!#REF!+FURS!#REF!+FURS!#REF!+FURS!#REF!+FURS!#REF!</f>
        <v>#REF!</v>
      </c>
    </row>
    <row r="11" spans="2:5" ht="15" thickBot="1" x14ac:dyDescent="0.35">
      <c r="B11" s="132"/>
      <c r="C11" s="131" t="s">
        <v>161</v>
      </c>
      <c r="D11" s="139" t="e">
        <f>SUM(D7:D10)</f>
        <v>#REF!</v>
      </c>
      <c r="E11" s="135" t="e">
        <f>SUM(E7:E10)</f>
        <v>#REF!</v>
      </c>
    </row>
    <row r="33" spans="2:5" x14ac:dyDescent="0.3">
      <c r="B33" s="118" t="s">
        <v>186</v>
      </c>
    </row>
    <row r="35" spans="2:5" ht="15" thickBot="1" x14ac:dyDescent="0.35">
      <c r="B35" s="340" t="s">
        <v>133</v>
      </c>
      <c r="C35" s="340"/>
      <c r="D35" s="340"/>
      <c r="E35" s="340"/>
    </row>
    <row r="36" spans="2:5" ht="40.200000000000003" x14ac:dyDescent="0.3">
      <c r="B36" s="128" t="s">
        <v>62</v>
      </c>
      <c r="C36" s="129" t="s">
        <v>163</v>
      </c>
      <c r="D36" s="137" t="s">
        <v>156</v>
      </c>
      <c r="E36" s="138" t="s">
        <v>187</v>
      </c>
    </row>
    <row r="37" spans="2:5" x14ac:dyDescent="0.3">
      <c r="B37" s="150">
        <v>1</v>
      </c>
      <c r="C37" s="148">
        <v>2</v>
      </c>
      <c r="D37" s="148">
        <v>3</v>
      </c>
      <c r="E37" s="149">
        <v>4</v>
      </c>
    </row>
    <row r="38" spans="2:5" x14ac:dyDescent="0.3">
      <c r="B38" s="130" t="s">
        <v>22</v>
      </c>
      <c r="C38" s="117" t="s">
        <v>164</v>
      </c>
      <c r="D38" s="136">
        <f>+E38/E$42*100</f>
        <v>9.8264685881889537</v>
      </c>
      <c r="E38" s="145">
        <f>FURS!D12</f>
        <v>354309621.19999999</v>
      </c>
    </row>
    <row r="39" spans="2:5" x14ac:dyDescent="0.3">
      <c r="B39" s="130" t="s">
        <v>31</v>
      </c>
      <c r="C39" s="117" t="s">
        <v>165</v>
      </c>
      <c r="D39" s="136">
        <f t="shared" ref="D39:D41" si="1">+E39/E$42*100</f>
        <v>19.96065478392056</v>
      </c>
      <c r="E39" s="145">
        <f>FURS!D24</f>
        <v>719714511.05999994</v>
      </c>
    </row>
    <row r="40" spans="2:5" x14ac:dyDescent="0.3">
      <c r="B40" s="130" t="s">
        <v>43</v>
      </c>
      <c r="C40" s="117" t="s">
        <v>166</v>
      </c>
      <c r="D40" s="136">
        <f t="shared" si="1"/>
        <v>17.000283324519028</v>
      </c>
      <c r="E40" s="145">
        <f>FURS!D39</f>
        <v>612973408.60000002</v>
      </c>
    </row>
    <row r="41" spans="2:5" x14ac:dyDescent="0.3">
      <c r="B41" s="130"/>
      <c r="C41" s="117" t="s">
        <v>167</v>
      </c>
      <c r="D41" s="136">
        <f t="shared" si="1"/>
        <v>53.212593303371456</v>
      </c>
      <c r="E41" s="145">
        <f>FURS!D29+FURS!D31+FURS!D54+FURS!D56+FURS!D57+FURS!D67+FURS!D74</f>
        <v>1918668299.52</v>
      </c>
    </row>
    <row r="42" spans="2:5" ht="15" thickBot="1" x14ac:dyDescent="0.35">
      <c r="B42" s="132"/>
      <c r="C42" s="131" t="s">
        <v>161</v>
      </c>
      <c r="D42" s="133">
        <f>SUM(D38:D41)</f>
        <v>100</v>
      </c>
      <c r="E42" s="146">
        <f>SUM(E38:E41)</f>
        <v>3605665840.3800001</v>
      </c>
    </row>
  </sheetData>
  <mergeCells count="2">
    <mergeCell ref="B4:E4"/>
    <mergeCell ref="B35:E35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7030A0"/>
  </sheetPr>
  <dimension ref="B2:I54"/>
  <sheetViews>
    <sheetView topLeftCell="A50" workbookViewId="0">
      <selection sqref="A1:XFD1048576"/>
    </sheetView>
  </sheetViews>
  <sheetFormatPr defaultRowHeight="14.4" x14ac:dyDescent="0.3"/>
  <cols>
    <col min="1" max="1" width="4" customWidth="1"/>
    <col min="2" max="2" width="6.5546875" customWidth="1"/>
    <col min="3" max="3" width="41.44140625" customWidth="1"/>
    <col min="4" max="5" width="14.44140625" customWidth="1"/>
    <col min="6" max="6" width="10.88671875" customWidth="1"/>
    <col min="7" max="8" width="14.5546875" customWidth="1"/>
    <col min="9" max="9" width="10.88671875" customWidth="1"/>
  </cols>
  <sheetData>
    <row r="2" spans="2:9" x14ac:dyDescent="0.3">
      <c r="B2" s="151" t="s">
        <v>171</v>
      </c>
    </row>
    <row r="4" spans="2:9" ht="50.25" customHeight="1" x14ac:dyDescent="0.3">
      <c r="B4" s="152"/>
      <c r="C4" s="153" t="s">
        <v>174</v>
      </c>
      <c r="D4" s="153" t="s">
        <v>188</v>
      </c>
      <c r="E4" s="153" t="s">
        <v>189</v>
      </c>
      <c r="F4" s="153" t="s">
        <v>182</v>
      </c>
      <c r="G4" s="153" t="s">
        <v>190</v>
      </c>
      <c r="H4" s="153" t="s">
        <v>191</v>
      </c>
      <c r="I4" s="153" t="s">
        <v>182</v>
      </c>
    </row>
    <row r="5" spans="2:9" x14ac:dyDescent="0.3">
      <c r="B5" s="154" t="s">
        <v>23</v>
      </c>
      <c r="C5" s="155" t="s">
        <v>64</v>
      </c>
      <c r="D5" s="142" t="e">
        <f>+D6+D9+D10+D11</f>
        <v>#REF!</v>
      </c>
      <c r="E5" s="142" t="e">
        <f>+E6+E9+E10+E11</f>
        <v>#REF!</v>
      </c>
      <c r="F5" s="143" t="e">
        <f t="shared" ref="F5:F11" si="0">D5/E5*100</f>
        <v>#REF!</v>
      </c>
      <c r="G5" s="142">
        <f>+G6+G9+G10+G11</f>
        <v>259973934.11000001</v>
      </c>
      <c r="H5" s="142">
        <f>+H6+H9+H10+H11</f>
        <v>265887125.86000004</v>
      </c>
      <c r="I5" s="156">
        <f t="shared" ref="I5:I11" si="1">G5/H5*100</f>
        <v>97.776051875067637</v>
      </c>
    </row>
    <row r="6" spans="2:9" x14ac:dyDescent="0.3">
      <c r="B6" s="157" t="s">
        <v>24</v>
      </c>
      <c r="C6" s="158" t="s">
        <v>65</v>
      </c>
      <c r="D6" s="127" t="e">
        <f>+D7-D8</f>
        <v>#REF!</v>
      </c>
      <c r="E6" s="127" t="e">
        <f>+E7-E8</f>
        <v>#REF!</v>
      </c>
      <c r="F6" s="126" t="e">
        <f t="shared" si="0"/>
        <v>#REF!</v>
      </c>
      <c r="G6" s="127">
        <f>+G7-G8</f>
        <v>1290462.3999999999</v>
      </c>
      <c r="H6" s="127">
        <f>+H7-H8</f>
        <v>1162838.6399999999</v>
      </c>
      <c r="I6" s="159">
        <f t="shared" si="1"/>
        <v>110.97519084849124</v>
      </c>
    </row>
    <row r="7" spans="2:9" x14ac:dyDescent="0.3">
      <c r="B7" s="179" t="s">
        <v>66</v>
      </c>
      <c r="C7" s="188" t="s">
        <v>0</v>
      </c>
      <c r="D7" s="125" t="e">
        <f>FURS!#REF!</f>
        <v>#REF!</v>
      </c>
      <c r="E7" s="125" t="e">
        <f>FURS!#REF!</f>
        <v>#REF!</v>
      </c>
      <c r="F7" s="126" t="e">
        <f t="shared" si="0"/>
        <v>#REF!</v>
      </c>
      <c r="G7" s="125">
        <f>FURS!D15</f>
        <v>2248797.9499999997</v>
      </c>
      <c r="H7" s="125">
        <f>FURS!E15</f>
        <v>1909937.5999999999</v>
      </c>
      <c r="I7" s="159">
        <f t="shared" si="1"/>
        <v>117.74195921374604</v>
      </c>
    </row>
    <row r="8" spans="2:9" x14ac:dyDescent="0.3">
      <c r="B8" s="179" t="s">
        <v>25</v>
      </c>
      <c r="C8" s="188" t="s">
        <v>1</v>
      </c>
      <c r="D8" s="125" t="e">
        <f>FURS!#REF!</f>
        <v>#REF!</v>
      </c>
      <c r="E8" s="125" t="e">
        <f>FURS!#REF!</f>
        <v>#REF!</v>
      </c>
      <c r="F8" s="126" t="e">
        <f t="shared" si="0"/>
        <v>#REF!</v>
      </c>
      <c r="G8" s="125">
        <f>FURS!D16</f>
        <v>958335.54999999993</v>
      </c>
      <c r="H8" s="125">
        <f>FURS!E16</f>
        <v>747098.96</v>
      </c>
      <c r="I8" s="159">
        <f t="shared" si="1"/>
        <v>128.27424495410889</v>
      </c>
    </row>
    <row r="9" spans="2:9" x14ac:dyDescent="0.3">
      <c r="B9" s="160" t="s">
        <v>26</v>
      </c>
      <c r="C9" s="161" t="s">
        <v>67</v>
      </c>
      <c r="D9" s="127" t="e">
        <f>FURS!#REF!</f>
        <v>#REF!</v>
      </c>
      <c r="E9" s="127" t="e">
        <f>FURS!#REF!</f>
        <v>#REF!</v>
      </c>
      <c r="F9" s="141" t="e">
        <f t="shared" si="0"/>
        <v>#REF!</v>
      </c>
      <c r="G9" s="127">
        <f>FURS!D17</f>
        <v>245647396.27000001</v>
      </c>
      <c r="H9" s="127">
        <f>FURS!E17</f>
        <v>246163121.18000004</v>
      </c>
      <c r="I9" s="162">
        <f t="shared" si="1"/>
        <v>99.790494649430883</v>
      </c>
    </row>
    <row r="10" spans="2:9" ht="24" x14ac:dyDescent="0.3">
      <c r="B10" s="157" t="s">
        <v>27</v>
      </c>
      <c r="C10" s="163" t="s">
        <v>176</v>
      </c>
      <c r="D10" s="125" t="e">
        <f>FURS!#REF!</f>
        <v>#REF!</v>
      </c>
      <c r="E10" s="125" t="e">
        <f>FURS!#REF!</f>
        <v>#REF!</v>
      </c>
      <c r="F10" s="126" t="e">
        <f t="shared" si="0"/>
        <v>#REF!</v>
      </c>
      <c r="G10" s="125">
        <f>FURS!D18</f>
        <v>13026851.309999999</v>
      </c>
      <c r="H10" s="125">
        <f>FURS!E18</f>
        <v>18816888.240000002</v>
      </c>
      <c r="I10" s="159">
        <f t="shared" si="1"/>
        <v>69.229572625659586</v>
      </c>
    </row>
    <row r="11" spans="2:9" x14ac:dyDescent="0.3">
      <c r="B11" s="157" t="s">
        <v>28</v>
      </c>
      <c r="C11" s="164" t="s">
        <v>2</v>
      </c>
      <c r="D11" s="125" t="e">
        <f>FURS!#REF!</f>
        <v>#REF!</v>
      </c>
      <c r="E11" s="125" t="e">
        <f>FURS!#REF!</f>
        <v>#REF!</v>
      </c>
      <c r="F11" s="126" t="e">
        <f t="shared" si="0"/>
        <v>#REF!</v>
      </c>
      <c r="G11" s="125">
        <f>FURS!D19</f>
        <v>9224.1299999999992</v>
      </c>
      <c r="H11" s="125">
        <f>FURS!E19</f>
        <v>-255722.2</v>
      </c>
      <c r="I11" s="159">
        <f t="shared" si="1"/>
        <v>-3.6070900375485584</v>
      </c>
    </row>
    <row r="14" spans="2:9" x14ac:dyDescent="0.3">
      <c r="B14" s="151" t="s">
        <v>172</v>
      </c>
    </row>
    <row r="16" spans="2:9" ht="53.25" customHeight="1" x14ac:dyDescent="0.3">
      <c r="B16" s="152"/>
      <c r="C16" s="153" t="s">
        <v>174</v>
      </c>
      <c r="D16" s="153" t="s">
        <v>188</v>
      </c>
      <c r="E16" s="153" t="s">
        <v>189</v>
      </c>
      <c r="F16" s="153" t="s">
        <v>182</v>
      </c>
      <c r="G16" s="153" t="s">
        <v>190</v>
      </c>
      <c r="H16" s="153" t="s">
        <v>191</v>
      </c>
      <c r="I16" s="153" t="s">
        <v>182</v>
      </c>
    </row>
    <row r="17" spans="2:9" ht="21.75" customHeight="1" x14ac:dyDescent="0.3">
      <c r="B17" s="165" t="s">
        <v>29</v>
      </c>
      <c r="C17" s="166" t="s">
        <v>3</v>
      </c>
      <c r="D17" s="167" t="e">
        <f>FURS!#REF!</f>
        <v>#REF!</v>
      </c>
      <c r="E17" s="167" t="e">
        <f>FURS!#REF!</f>
        <v>#REF!</v>
      </c>
      <c r="F17" s="168" t="e">
        <f t="shared" ref="F17" si="2">D17/E17*100</f>
        <v>#REF!</v>
      </c>
      <c r="G17" s="167">
        <f>FURS!D20</f>
        <v>94354315.189999998</v>
      </c>
      <c r="H17" s="167">
        <f>FURS!E20</f>
        <v>71968244.739999995</v>
      </c>
      <c r="I17" s="170">
        <f>G17/H17*100</f>
        <v>131.10548344047331</v>
      </c>
    </row>
    <row r="20" spans="2:9" x14ac:dyDescent="0.3">
      <c r="B20" s="151" t="s">
        <v>173</v>
      </c>
    </row>
    <row r="22" spans="2:9" ht="54" customHeight="1" x14ac:dyDescent="0.3">
      <c r="B22" s="152"/>
      <c r="C22" s="153" t="s">
        <v>174</v>
      </c>
      <c r="D22" s="153" t="s">
        <v>188</v>
      </c>
      <c r="E22" s="153" t="s">
        <v>189</v>
      </c>
      <c r="F22" s="153" t="s">
        <v>182</v>
      </c>
      <c r="G22" s="153" t="s">
        <v>190</v>
      </c>
      <c r="H22" s="153" t="s">
        <v>191</v>
      </c>
      <c r="I22" s="153" t="s">
        <v>182</v>
      </c>
    </row>
    <row r="23" spans="2:9" ht="30" customHeight="1" x14ac:dyDescent="0.3">
      <c r="B23" s="154" t="s">
        <v>43</v>
      </c>
      <c r="C23" s="171" t="s">
        <v>160</v>
      </c>
      <c r="D23" s="144" t="e">
        <f>+D24+D33+D35+D37+D29+D30</f>
        <v>#REF!</v>
      </c>
      <c r="E23" s="144" t="e">
        <f>+E24+E33+E35+E37+E29+E30</f>
        <v>#REF!</v>
      </c>
      <c r="F23" s="172" t="e">
        <f t="shared" ref="F23:F37" si="3">D23/E23*100</f>
        <v>#REF!</v>
      </c>
      <c r="G23" s="142">
        <f>+G24+G33+G35+G37+G29+G30</f>
        <v>612973408.60000002</v>
      </c>
      <c r="H23" s="142">
        <f>+H24+H33+H35+H37+H29+H30</f>
        <v>606273447.32000017</v>
      </c>
      <c r="I23" s="173">
        <f t="shared" ref="I23:I37" si="4">G23/H23*100</f>
        <v>101.10510551131946</v>
      </c>
    </row>
    <row r="24" spans="2:9" x14ac:dyDescent="0.3">
      <c r="B24" s="160" t="s">
        <v>44</v>
      </c>
      <c r="C24" s="161" t="s">
        <v>139</v>
      </c>
      <c r="D24" s="119" t="e">
        <f>D25+D28</f>
        <v>#REF!</v>
      </c>
      <c r="E24" s="119" t="e">
        <f>E25+E28</f>
        <v>#REF!</v>
      </c>
      <c r="F24" s="121" t="e">
        <f t="shared" si="3"/>
        <v>#REF!</v>
      </c>
      <c r="G24" s="120">
        <f>G25+G28</f>
        <v>451131501.53999996</v>
      </c>
      <c r="H24" s="120">
        <f>H25+H28</f>
        <v>449978321.17000008</v>
      </c>
      <c r="I24" s="174">
        <f t="shared" si="4"/>
        <v>100.25627465052128</v>
      </c>
    </row>
    <row r="25" spans="2:9" ht="24.6" x14ac:dyDescent="0.3">
      <c r="B25" s="160" t="s">
        <v>45</v>
      </c>
      <c r="C25" s="175" t="s">
        <v>136</v>
      </c>
      <c r="D25" s="119" t="e">
        <f>D26-D27</f>
        <v>#REF!</v>
      </c>
      <c r="E25" s="119" t="e">
        <f>E26-E27</f>
        <v>#REF!</v>
      </c>
      <c r="F25" s="121" t="e">
        <f t="shared" si="3"/>
        <v>#REF!</v>
      </c>
      <c r="G25" s="119">
        <f>G26-G27</f>
        <v>441172119.51999998</v>
      </c>
      <c r="H25" s="119">
        <f>H26-H27</f>
        <v>437381892.66000009</v>
      </c>
      <c r="I25" s="176">
        <f t="shared" si="4"/>
        <v>100.86657150732718</v>
      </c>
    </row>
    <row r="26" spans="2:9" x14ac:dyDescent="0.3">
      <c r="B26" s="179" t="s">
        <v>134</v>
      </c>
      <c r="C26" s="188" t="s">
        <v>131</v>
      </c>
      <c r="D26" s="122" t="e">
        <f>FURS!#REF!</f>
        <v>#REF!</v>
      </c>
      <c r="E26" s="122" t="e">
        <f>FURS!#REF!</f>
        <v>#REF!</v>
      </c>
      <c r="F26" s="123" t="e">
        <f t="shared" si="3"/>
        <v>#REF!</v>
      </c>
      <c r="G26" s="122">
        <f>FURS!D42</f>
        <v>668587222.27999997</v>
      </c>
      <c r="H26" s="122">
        <f>FURS!E42</f>
        <v>645348199.07000005</v>
      </c>
      <c r="I26" s="189">
        <f t="shared" si="4"/>
        <v>103.60100535547929</v>
      </c>
    </row>
    <row r="27" spans="2:9" x14ac:dyDescent="0.3">
      <c r="B27" s="179" t="s">
        <v>135</v>
      </c>
      <c r="C27" s="188" t="s">
        <v>1</v>
      </c>
      <c r="D27" s="122" t="e">
        <f>FURS!#REF!</f>
        <v>#REF!</v>
      </c>
      <c r="E27" s="122" t="e">
        <f>FURS!#REF!</f>
        <v>#REF!</v>
      </c>
      <c r="F27" s="123" t="e">
        <f t="shared" si="3"/>
        <v>#REF!</v>
      </c>
      <c r="G27" s="122">
        <f>FURS!D43</f>
        <v>227415102.75999999</v>
      </c>
      <c r="H27" s="122">
        <f>FURS!E43</f>
        <v>207966306.41</v>
      </c>
      <c r="I27" s="181">
        <f t="shared" si="4"/>
        <v>109.35189775965786</v>
      </c>
    </row>
    <row r="28" spans="2:9" x14ac:dyDescent="0.3">
      <c r="B28" s="177" t="s">
        <v>46</v>
      </c>
      <c r="C28" s="178" t="s">
        <v>132</v>
      </c>
      <c r="D28" s="119" t="e">
        <f>FURS!#REF!</f>
        <v>#REF!</v>
      </c>
      <c r="E28" s="119" t="e">
        <f>FURS!#REF!</f>
        <v>#REF!</v>
      </c>
      <c r="F28" s="121" t="e">
        <f t="shared" si="3"/>
        <v>#REF!</v>
      </c>
      <c r="G28" s="119">
        <f>FURS!D44</f>
        <v>9959382.0199999623</v>
      </c>
      <c r="H28" s="119">
        <f>FURS!E44</f>
        <v>12596428.51000002</v>
      </c>
      <c r="I28" s="174">
        <f t="shared" si="4"/>
        <v>79.065125579789807</v>
      </c>
    </row>
    <row r="29" spans="2:9" x14ac:dyDescent="0.3">
      <c r="B29" s="179" t="s">
        <v>47</v>
      </c>
      <c r="C29" s="180" t="s">
        <v>140</v>
      </c>
      <c r="D29" s="122" t="e">
        <f>FURS!#REF!</f>
        <v>#REF!</v>
      </c>
      <c r="E29" s="122" t="e">
        <f>FURS!#REF!</f>
        <v>#REF!</v>
      </c>
      <c r="F29" s="123" t="e">
        <f t="shared" si="3"/>
        <v>#REF!</v>
      </c>
      <c r="G29" s="122">
        <f>FURS!D45</f>
        <v>530866.64999999991</v>
      </c>
      <c r="H29" s="122">
        <f>FURS!E45</f>
        <v>6077629.0100000007</v>
      </c>
      <c r="I29" s="181">
        <f t="shared" si="4"/>
        <v>8.7347656319022313</v>
      </c>
    </row>
    <row r="30" spans="2:9" x14ac:dyDescent="0.3">
      <c r="B30" s="160" t="s">
        <v>48</v>
      </c>
      <c r="C30" s="182" t="s">
        <v>142</v>
      </c>
      <c r="D30" s="120" t="e">
        <f>D31-D32</f>
        <v>#REF!</v>
      </c>
      <c r="E30" s="120" t="e">
        <f>E31-E32</f>
        <v>#REF!</v>
      </c>
      <c r="F30" s="121" t="e">
        <f t="shared" si="3"/>
        <v>#REF!</v>
      </c>
      <c r="G30" s="120">
        <f>G31-G32</f>
        <v>132406157.14000002</v>
      </c>
      <c r="H30" s="120">
        <f>H31-H32</f>
        <v>123989943.38000001</v>
      </c>
      <c r="I30" s="174">
        <f t="shared" si="4"/>
        <v>106.7878196655081</v>
      </c>
    </row>
    <row r="31" spans="2:9" x14ac:dyDescent="0.3">
      <c r="B31" s="179" t="s">
        <v>87</v>
      </c>
      <c r="C31" s="190" t="s">
        <v>131</v>
      </c>
      <c r="D31" s="124" t="e">
        <f>FURS!#REF!</f>
        <v>#REF!</v>
      </c>
      <c r="E31" s="124" t="e">
        <f>FURS!#REF!</f>
        <v>#REF!</v>
      </c>
      <c r="F31" s="123" t="e">
        <f t="shared" si="3"/>
        <v>#REF!</v>
      </c>
      <c r="G31" s="124">
        <f>FURS!D47</f>
        <v>133433412.30000001</v>
      </c>
      <c r="H31" s="124">
        <f>FURS!E47</f>
        <v>126774622.24000001</v>
      </c>
      <c r="I31" s="181">
        <f t="shared" si="4"/>
        <v>105.2524629475086</v>
      </c>
    </row>
    <row r="32" spans="2:9" x14ac:dyDescent="0.3">
      <c r="B32" s="157" t="s">
        <v>141</v>
      </c>
      <c r="C32" s="190" t="s">
        <v>1</v>
      </c>
      <c r="D32" s="124" t="e">
        <f>FURS!#REF!</f>
        <v>#REF!</v>
      </c>
      <c r="E32" s="124" t="e">
        <f>FURS!#REF!</f>
        <v>#REF!</v>
      </c>
      <c r="F32" s="126" t="e">
        <f t="shared" si="3"/>
        <v>#REF!</v>
      </c>
      <c r="G32" s="124">
        <f>FURS!D48</f>
        <v>1027255.16</v>
      </c>
      <c r="H32" s="124">
        <f>FURS!E48</f>
        <v>2784678.86</v>
      </c>
      <c r="I32" s="159">
        <f t="shared" si="4"/>
        <v>36.889537776000502</v>
      </c>
    </row>
    <row r="33" spans="2:9" x14ac:dyDescent="0.3">
      <c r="B33" s="157" t="s">
        <v>49</v>
      </c>
      <c r="C33" s="183" t="s">
        <v>82</v>
      </c>
      <c r="D33" s="124" t="e">
        <f>FURS!#REF!</f>
        <v>#REF!</v>
      </c>
      <c r="E33" s="124" t="e">
        <f>FURS!#REF!</f>
        <v>#REF!</v>
      </c>
      <c r="F33" s="123" t="e">
        <f t="shared" si="3"/>
        <v>#REF!</v>
      </c>
      <c r="G33" s="124">
        <f>FURS!D49</f>
        <v>21638575.239999998</v>
      </c>
      <c r="H33" s="124">
        <f>FURS!E49</f>
        <v>19573452.489999998</v>
      </c>
      <c r="I33" s="181">
        <f t="shared" si="4"/>
        <v>110.55063101951515</v>
      </c>
    </row>
    <row r="34" spans="2:9" hidden="1" x14ac:dyDescent="0.3">
      <c r="B34" s="157" t="s">
        <v>137</v>
      </c>
      <c r="C34" s="183" t="s">
        <v>84</v>
      </c>
      <c r="D34" s="124" t="e">
        <f>FURS!#REF!</f>
        <v>#REF!</v>
      </c>
      <c r="E34" s="124" t="e">
        <f>FURS!#REF!</f>
        <v>#REF!</v>
      </c>
      <c r="F34" s="126" t="e">
        <f t="shared" si="3"/>
        <v>#REF!</v>
      </c>
      <c r="G34" s="124">
        <f>FURS!D50</f>
        <v>21465543.620000001</v>
      </c>
      <c r="H34" s="124">
        <f>FURS!E50</f>
        <v>19485836.379999999</v>
      </c>
      <c r="I34" s="159">
        <f t="shared" si="4"/>
        <v>110.1597242293995</v>
      </c>
    </row>
    <row r="35" spans="2:9" x14ac:dyDescent="0.3">
      <c r="B35" s="157" t="s">
        <v>116</v>
      </c>
      <c r="C35" s="183" t="s">
        <v>86</v>
      </c>
      <c r="D35" s="124" t="e">
        <f>FURS!#REF!</f>
        <v>#REF!</v>
      </c>
      <c r="E35" s="124" t="e">
        <f>FURS!#REF!</f>
        <v>#REF!</v>
      </c>
      <c r="F35" s="126" t="e">
        <f t="shared" si="3"/>
        <v>#REF!</v>
      </c>
      <c r="G35" s="124">
        <f>FURS!D51</f>
        <v>6068656.669999999</v>
      </c>
      <c r="H35" s="124">
        <f>FURS!E51</f>
        <v>5402741.29</v>
      </c>
      <c r="I35" s="159">
        <f t="shared" si="4"/>
        <v>112.32550929715161</v>
      </c>
    </row>
    <row r="36" spans="2:9" hidden="1" x14ac:dyDescent="0.3">
      <c r="B36" s="157" t="s">
        <v>124</v>
      </c>
      <c r="C36" s="183" t="s">
        <v>89</v>
      </c>
      <c r="D36" s="124" t="e">
        <f>FURS!#REF!</f>
        <v>#REF!</v>
      </c>
      <c r="E36" s="124" t="e">
        <f>FURS!#REF!</f>
        <v>#REF!</v>
      </c>
      <c r="F36" s="126" t="e">
        <f t="shared" si="3"/>
        <v>#REF!</v>
      </c>
      <c r="G36" s="124">
        <f>FURS!D52</f>
        <v>3799471.4500000007</v>
      </c>
      <c r="H36" s="124">
        <f>FURS!E52</f>
        <v>3266623.9000000008</v>
      </c>
      <c r="I36" s="159">
        <f t="shared" si="4"/>
        <v>116.31187324625891</v>
      </c>
    </row>
    <row r="37" spans="2:9" x14ac:dyDescent="0.3">
      <c r="B37" s="157" t="s">
        <v>125</v>
      </c>
      <c r="C37" s="183" t="s">
        <v>14</v>
      </c>
      <c r="D37" s="124" t="e">
        <f>FURS!#REF!</f>
        <v>#REF!</v>
      </c>
      <c r="E37" s="124" t="e">
        <f>FURS!#REF!</f>
        <v>#REF!</v>
      </c>
      <c r="F37" s="126" t="e">
        <f t="shared" si="3"/>
        <v>#REF!</v>
      </c>
      <c r="G37" s="124">
        <f>FURS!D53</f>
        <v>1197651.3599999999</v>
      </c>
      <c r="H37" s="124">
        <f>FURS!E53</f>
        <v>1251359.98</v>
      </c>
      <c r="I37" s="159">
        <f t="shared" si="4"/>
        <v>95.707980049034319</v>
      </c>
    </row>
    <row r="39" spans="2:9" x14ac:dyDescent="0.3">
      <c r="B39" s="151" t="s">
        <v>175</v>
      </c>
    </row>
    <row r="41" spans="2:9" ht="52.5" customHeight="1" x14ac:dyDescent="0.3">
      <c r="B41" s="152"/>
      <c r="C41" s="153" t="s">
        <v>174</v>
      </c>
      <c r="D41" s="153" t="s">
        <v>188</v>
      </c>
      <c r="E41" s="153" t="s">
        <v>189</v>
      </c>
      <c r="F41" s="153" t="s">
        <v>182</v>
      </c>
      <c r="G41" s="153" t="s">
        <v>190</v>
      </c>
      <c r="H41" s="153" t="s">
        <v>191</v>
      </c>
      <c r="I41" s="153" t="s">
        <v>182</v>
      </c>
    </row>
    <row r="42" spans="2:9" ht="30" customHeight="1" x14ac:dyDescent="0.3">
      <c r="B42" s="154" t="s">
        <v>31</v>
      </c>
      <c r="C42" s="171" t="s">
        <v>69</v>
      </c>
      <c r="D42" s="144" t="e">
        <f>+D43+D44+D45+D46</f>
        <v>#REF!</v>
      </c>
      <c r="E42" s="144" t="e">
        <f>+E43+E44+E45+E46</f>
        <v>#REF!</v>
      </c>
      <c r="F42" s="172" t="e">
        <f t="shared" ref="F42:F46" si="5">D42/E42*100</f>
        <v>#REF!</v>
      </c>
      <c r="G42" s="142">
        <f>+G43+G44+G45+G46</f>
        <v>719714511.05999994</v>
      </c>
      <c r="H42" s="142">
        <f>+H43+H44+H45+H46</f>
        <v>679274101.09000015</v>
      </c>
      <c r="I42" s="173">
        <f>G42/H42*100</f>
        <v>105.95347443765439</v>
      </c>
    </row>
    <row r="43" spans="2:9" x14ac:dyDescent="0.3">
      <c r="B43" s="160" t="s">
        <v>32</v>
      </c>
      <c r="C43" s="161" t="s">
        <v>5</v>
      </c>
      <c r="D43" s="125" t="e">
        <f>FURS!#REF!</f>
        <v>#REF!</v>
      </c>
      <c r="E43" s="125" t="e">
        <f>FURS!#REF!</f>
        <v>#REF!</v>
      </c>
      <c r="F43" s="126" t="e">
        <f t="shared" si="5"/>
        <v>#REF!</v>
      </c>
      <c r="G43" s="125">
        <f>FURS!D25</f>
        <v>4064941.12</v>
      </c>
      <c r="H43" s="125">
        <f>FURS!E25</f>
        <v>3838890.79</v>
      </c>
      <c r="I43" s="159">
        <f>G43/H43*100</f>
        <v>105.88842825612134</v>
      </c>
    </row>
    <row r="44" spans="2:9" x14ac:dyDescent="0.3">
      <c r="B44" s="160" t="s">
        <v>33</v>
      </c>
      <c r="C44" s="161" t="s">
        <v>6</v>
      </c>
      <c r="D44" s="125" t="e">
        <f>FURS!#REF!</f>
        <v>#REF!</v>
      </c>
      <c r="E44" s="125" t="e">
        <f>FURS!#REF!</f>
        <v>#REF!</v>
      </c>
      <c r="F44" s="126" t="e">
        <f t="shared" si="5"/>
        <v>#REF!</v>
      </c>
      <c r="G44" s="125">
        <f>FURS!D26</f>
        <v>3695210.8400000003</v>
      </c>
      <c r="H44" s="125">
        <f>FURS!E26</f>
        <v>3480576.64</v>
      </c>
      <c r="I44" s="159">
        <f>G44/H44*100</f>
        <v>106.16662760800463</v>
      </c>
    </row>
    <row r="45" spans="2:9" x14ac:dyDescent="0.3">
      <c r="B45" s="160" t="s">
        <v>34</v>
      </c>
      <c r="C45" s="160" t="s">
        <v>7</v>
      </c>
      <c r="D45" s="125" t="e">
        <f>FURS!#REF!</f>
        <v>#REF!</v>
      </c>
      <c r="E45" s="125" t="e">
        <f>FURS!#REF!</f>
        <v>#REF!</v>
      </c>
      <c r="F45" s="126" t="e">
        <f t="shared" si="5"/>
        <v>#REF!</v>
      </c>
      <c r="G45" s="125">
        <f>FURS!D27</f>
        <v>457199775.51999998</v>
      </c>
      <c r="H45" s="125">
        <f>FURS!E27</f>
        <v>431815746.02000016</v>
      </c>
      <c r="I45" s="159">
        <f>G45/H45*100</f>
        <v>105.87843999065845</v>
      </c>
    </row>
    <row r="46" spans="2:9" x14ac:dyDescent="0.3">
      <c r="B46" s="160" t="s">
        <v>35</v>
      </c>
      <c r="C46" s="161" t="s">
        <v>8</v>
      </c>
      <c r="D46" s="125" t="e">
        <f>FURS!#REF!</f>
        <v>#REF!</v>
      </c>
      <c r="E46" s="125" t="e">
        <f>FURS!#REF!</f>
        <v>#REF!</v>
      </c>
      <c r="F46" s="126" t="e">
        <f t="shared" si="5"/>
        <v>#REF!</v>
      </c>
      <c r="G46" s="125">
        <f>FURS!D28</f>
        <v>254754583.57999998</v>
      </c>
      <c r="H46" s="125">
        <f>FURS!E28</f>
        <v>240138887.64000002</v>
      </c>
      <c r="I46" s="159">
        <f>G46/H46*100</f>
        <v>106.08635114605462</v>
      </c>
    </row>
    <row r="49" spans="2:9" ht="52.8" x14ac:dyDescent="0.3">
      <c r="B49" s="152"/>
      <c r="C49" s="153" t="s">
        <v>174</v>
      </c>
      <c r="D49" s="153" t="s">
        <v>188</v>
      </c>
      <c r="E49" s="153" t="s">
        <v>189</v>
      </c>
      <c r="F49" s="153" t="s">
        <v>182</v>
      </c>
      <c r="G49" s="153" t="s">
        <v>190</v>
      </c>
      <c r="H49" s="153" t="s">
        <v>191</v>
      </c>
      <c r="I49" s="153" t="s">
        <v>182</v>
      </c>
    </row>
    <row r="50" spans="2:9" ht="49.5" customHeight="1" x14ac:dyDescent="0.3">
      <c r="B50" s="185" t="s">
        <v>120</v>
      </c>
      <c r="C50" s="184" t="s">
        <v>152</v>
      </c>
      <c r="D50" s="142" t="e">
        <f>SUM(D51:D54)</f>
        <v>#REF!</v>
      </c>
      <c r="E50" s="142" t="e">
        <f>SUM(E51:E54)</f>
        <v>#REF!</v>
      </c>
      <c r="F50" s="172" t="e">
        <f t="shared" ref="F50:F54" si="6">D50/E50*100</f>
        <v>#REF!</v>
      </c>
      <c r="G50" s="142">
        <f>SUM(G51:G54)</f>
        <v>49613533.660000004</v>
      </c>
      <c r="H50" s="142">
        <f>SUM(H51:H54)</f>
        <v>47046362.400000021</v>
      </c>
      <c r="I50" s="173">
        <f>G50/H50*100</f>
        <v>105.45668385192725</v>
      </c>
    </row>
    <row r="51" spans="2:9" ht="16.5" customHeight="1" x14ac:dyDescent="0.3">
      <c r="B51" s="160" t="s">
        <v>121</v>
      </c>
      <c r="C51" s="191" t="s">
        <v>17</v>
      </c>
      <c r="D51" s="111" t="e">
        <f>FURS!#REF!</f>
        <v>#REF!</v>
      </c>
      <c r="E51" s="111" t="e">
        <f>FURS!#REF!</f>
        <v>#REF!</v>
      </c>
      <c r="F51" s="126" t="e">
        <f t="shared" si="6"/>
        <v>#REF!</v>
      </c>
      <c r="G51" s="169">
        <f>FURS!D69</f>
        <v>29633.49</v>
      </c>
      <c r="H51" s="169">
        <f>FURS!E69</f>
        <v>29640.73</v>
      </c>
      <c r="I51" s="159">
        <f>G51/H51*100</f>
        <v>99.97557415083908</v>
      </c>
    </row>
    <row r="52" spans="2:9" ht="14.25" customHeight="1" x14ac:dyDescent="0.3">
      <c r="B52" s="160" t="s">
        <v>122</v>
      </c>
      <c r="C52" s="191" t="s">
        <v>18</v>
      </c>
      <c r="D52" s="111" t="e">
        <f>FURS!#REF!</f>
        <v>#REF!</v>
      </c>
      <c r="E52" s="111" t="e">
        <f>FURS!#REF!</f>
        <v>#REF!</v>
      </c>
      <c r="F52" s="126" t="e">
        <f t="shared" si="6"/>
        <v>#REF!</v>
      </c>
      <c r="G52" s="169">
        <f>FURS!D70</f>
        <v>49983.119999999995</v>
      </c>
      <c r="H52" s="169">
        <f>FURS!E70</f>
        <v>49951.91</v>
      </c>
      <c r="I52" s="159">
        <f>G52/H52*100</f>
        <v>100.06248009335377</v>
      </c>
    </row>
    <row r="53" spans="2:9" ht="21.75" customHeight="1" x14ac:dyDescent="0.3">
      <c r="B53" s="160" t="s">
        <v>143</v>
      </c>
      <c r="C53" s="191" t="s">
        <v>19</v>
      </c>
      <c r="D53" s="111" t="e">
        <f>FURS!#REF!</f>
        <v>#REF!</v>
      </c>
      <c r="E53" s="111" t="e">
        <f>FURS!#REF!</f>
        <v>#REF!</v>
      </c>
      <c r="F53" s="126" t="e">
        <f t="shared" si="6"/>
        <v>#REF!</v>
      </c>
      <c r="G53" s="169">
        <f>FURS!D71</f>
        <v>45054433.280000001</v>
      </c>
      <c r="H53" s="169">
        <f>FURS!E71</f>
        <v>42486425.850000016</v>
      </c>
      <c r="I53" s="159">
        <f>G53/H53*100</f>
        <v>106.04430092346773</v>
      </c>
    </row>
    <row r="54" spans="2:9" ht="20.25" customHeight="1" x14ac:dyDescent="0.3">
      <c r="B54" s="160" t="s">
        <v>144</v>
      </c>
      <c r="C54" s="191" t="s">
        <v>20</v>
      </c>
      <c r="D54" s="111" t="e">
        <f>FURS!#REF!</f>
        <v>#REF!</v>
      </c>
      <c r="E54" s="111" t="e">
        <f>FURS!#REF!</f>
        <v>#REF!</v>
      </c>
      <c r="F54" s="126" t="e">
        <f t="shared" si="6"/>
        <v>#REF!</v>
      </c>
      <c r="G54" s="169">
        <f>FURS!D72</f>
        <v>4479483.7700000005</v>
      </c>
      <c r="H54" s="169">
        <f>FURS!E72</f>
        <v>4480343.91</v>
      </c>
      <c r="I54" s="159">
        <f>G54/H54*100</f>
        <v>99.980801920181179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sec xmlns="a1b54cee-d36d-4423-9882-848277f2f248">januar</Mesec>
    <Leto xmlns="a1b54cee-d36d-4423-9882-848277f2f248">2023</Leto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C95ADF3FA4C74196AF77F83BD02218" ma:contentTypeVersion="7" ma:contentTypeDescription="Ustvari nov dokument." ma:contentTypeScope="" ma:versionID="454bb14d62ed31606db6dee40ddf54a3">
  <xsd:schema xmlns:xsd="http://www.w3.org/2001/XMLSchema" xmlns:xs="http://www.w3.org/2001/XMLSchema" xmlns:p="http://schemas.microsoft.com/office/2006/metadata/properties" xmlns:ns2="a1b54cee-d36d-4423-9882-848277f2f248" targetNamespace="http://schemas.microsoft.com/office/2006/metadata/properties" ma:root="true" ma:fieldsID="57119be6f314f4fa71660f2436e19e87" ns2:_="">
    <xsd:import namespace="a1b54cee-d36d-4423-9882-848277f2f248"/>
    <xsd:element name="properties">
      <xsd:complexType>
        <xsd:sequence>
          <xsd:element name="documentManagement">
            <xsd:complexType>
              <xsd:all>
                <xsd:element ref="ns2:Leto" minOccurs="0"/>
                <xsd:element ref="ns2:Mesec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b54cee-d36d-4423-9882-848277f2f248" elementFormDefault="qualified">
    <xsd:import namespace="http://schemas.microsoft.com/office/2006/documentManagement/types"/>
    <xsd:import namespace="http://schemas.microsoft.com/office/infopath/2007/PartnerControls"/>
    <xsd:element name="Leto" ma:index="4" nillable="true" ma:displayName="Leto" ma:default="2019" ma:format="Dropdown" ma:internalName="Leto" ma:readOnly="false">
      <xsd:simpleType>
        <xsd:restriction base="dms:Choice">
          <xsd:enumeration value="2014"/>
          <xsd:enumeration value="2015"/>
          <xsd:enumeration value="2016"/>
          <xsd:enumeration value="2017"/>
          <xsd:enumeration value="2018"/>
          <xsd:enumeration value="2019"/>
          <xsd:enumeration value="2020"/>
          <xsd:enumeration value="2021"/>
          <xsd:enumeration value="2022"/>
          <xsd:enumeration value="2023"/>
        </xsd:restriction>
      </xsd:simpleType>
    </xsd:element>
    <xsd:element name="Mesec" ma:index="5" nillable="true" ma:displayName="Mesec" ma:format="Dropdown" ma:internalName="Mesec" ma:readOnly="false">
      <xsd:simpleType>
        <xsd:restriction base="dms:Choice">
          <xsd:enumeration value="januar"/>
          <xsd:enumeration value="februar"/>
          <xsd:enumeration value="marec"/>
          <xsd:enumeration value="april"/>
          <xsd:enumeration value="maj"/>
          <xsd:enumeration value="junij"/>
          <xsd:enumeration value="julij"/>
          <xsd:enumeration value="avgust"/>
          <xsd:enumeration value="september"/>
          <xsd:enumeration value="oktober"/>
          <xsd:enumeration value="november"/>
          <xsd:enumeration value="december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Vrsta vsebine"/>
        <xsd:element ref="dc:title" minOccurs="0" maxOccurs="1" ma:index="3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/>
</file>

<file path=customXml/itemProps1.xml><?xml version="1.0" encoding="utf-8"?>
<ds:datastoreItem xmlns:ds="http://schemas.openxmlformats.org/officeDocument/2006/customXml" ds:itemID="{B988EE0E-9A65-442E-B0B8-9AD82EE37946}">
  <ds:schemaRefs>
    <ds:schemaRef ds:uri="http://schemas.microsoft.com/office/2006/metadata/properties"/>
    <ds:schemaRef ds:uri="a1b54cee-d36d-4423-9882-848277f2f248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7073432-7129-4977-9C37-A9408F4073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b54cee-d36d-4423-9882-848277f2f2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34A966F-D1D7-4E21-A124-86C3E97B1D9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5</vt:i4>
      </vt:variant>
    </vt:vector>
  </HeadingPairs>
  <TitlesOfParts>
    <vt:vector size="5" baseType="lpstr">
      <vt:lpstr>NOVEMBER 2021</vt:lpstr>
      <vt:lpstr>FURS</vt:lpstr>
      <vt:lpstr>GRAF_1</vt:lpstr>
      <vt:lpstr>GRAF_2_3</vt:lpstr>
      <vt:lpstr>tabele za tekst</vt:lpstr>
    </vt:vector>
  </TitlesOfParts>
  <Company>DURS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Ravnikar Darja</dc:creator>
  <cp:lastModifiedBy>Darja Ravnikar</cp:lastModifiedBy>
  <cp:lastPrinted>2023-02-15T09:53:06Z</cp:lastPrinted>
  <dcterms:created xsi:type="dcterms:W3CDTF">2013-10-09T08:57:38Z</dcterms:created>
  <dcterms:modified xsi:type="dcterms:W3CDTF">2023-02-15T10:26:42Z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0x010100DDC95ADF3FA4C74196AF77F83BD02218</vt:lpwstr>
  </property>
  <property fmtid="{D5CDD505-2E9C-101B-9397-08002B2CF9AE}" pid="3" name="BExAnalyzer_OldName">
    <vt:lpwstr>Realizacija JFP FURS JANUAR 2022_delovna.xlsx</vt:lpwstr>
  </property>
</Properties>
</file>