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laber\Desktop\ZADEVE DRSV\JAVNA NAROČILA\JAVNA NAROČILA\JN Istra geološke raziskave\Dokumentacija v zvezi z oddajo JN\"/>
    </mc:Choice>
  </mc:AlternateContent>
  <bookViews>
    <workbookView xWindow="0" yWindow="0" windowWidth="18276" windowHeight="6960" activeTab="3"/>
  </bookViews>
  <sheets>
    <sheet name="REKAPITULACIJA" sheetId="4" r:id="rId1"/>
    <sheet name="Podfaza 1A" sheetId="1" r:id="rId2"/>
    <sheet name="Podfaza 1B" sheetId="2" r:id="rId3"/>
    <sheet name="Faza 2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4" l="1"/>
  <c r="D10" i="4" l="1"/>
  <c r="D11" i="4" s="1"/>
  <c r="F139" i="3" l="1"/>
  <c r="F138" i="3"/>
  <c r="F137" i="3"/>
  <c r="F136" i="3"/>
  <c r="F135" i="3"/>
  <c r="F134" i="3"/>
  <c r="F132" i="3"/>
  <c r="F131" i="3"/>
  <c r="F130" i="3"/>
  <c r="F129" i="3"/>
  <c r="F126" i="3"/>
  <c r="F125" i="3"/>
  <c r="F124" i="3"/>
  <c r="F122" i="3"/>
  <c r="F121" i="3"/>
  <c r="F120" i="3"/>
  <c r="F118" i="3"/>
  <c r="F117" i="3"/>
  <c r="F116" i="3"/>
  <c r="F114" i="3"/>
  <c r="F113" i="3"/>
  <c r="F112" i="3"/>
  <c r="F111" i="3"/>
  <c r="F110" i="3"/>
  <c r="F109" i="3"/>
  <c r="F108" i="3"/>
  <c r="F107" i="3"/>
  <c r="F106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6" i="3"/>
  <c r="F85" i="3"/>
  <c r="F84" i="3"/>
  <c r="F83" i="3"/>
  <c r="F82" i="3"/>
  <c r="F81" i="3"/>
  <c r="F80" i="3"/>
  <c r="F79" i="3"/>
  <c r="F78" i="3"/>
  <c r="F77" i="3"/>
  <c r="F76" i="3"/>
  <c r="F75" i="3"/>
  <c r="F73" i="3"/>
  <c r="F72" i="3"/>
  <c r="F71" i="3"/>
  <c r="F70" i="3"/>
  <c r="F69" i="3"/>
  <c r="F68" i="3"/>
  <c r="F67" i="3"/>
  <c r="F66" i="3"/>
  <c r="F65" i="3"/>
  <c r="F64" i="3"/>
  <c r="F63" i="3"/>
  <c r="F62" i="3"/>
  <c r="F59" i="3"/>
  <c r="F58" i="3"/>
  <c r="F57" i="3"/>
  <c r="F56" i="3"/>
  <c r="F55" i="3"/>
  <c r="F53" i="3"/>
  <c r="F52" i="3"/>
  <c r="F50" i="3"/>
  <c r="F49" i="3"/>
  <c r="F48" i="3"/>
  <c r="F47" i="3"/>
  <c r="F46" i="3"/>
  <c r="F44" i="3"/>
  <c r="F43" i="3"/>
  <c r="F42" i="3"/>
  <c r="F41" i="3"/>
  <c r="F39" i="3"/>
  <c r="F38" i="3"/>
  <c r="F35" i="3"/>
  <c r="F34" i="3"/>
  <c r="F33" i="3"/>
  <c r="F32" i="3"/>
  <c r="F31" i="3"/>
  <c r="F30" i="3"/>
  <c r="F29" i="3"/>
  <c r="F28" i="3"/>
  <c r="F27" i="3"/>
  <c r="F26" i="3"/>
  <c r="F25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9" i="3"/>
  <c r="F8" i="3"/>
  <c r="F7" i="3"/>
  <c r="F6" i="3"/>
  <c r="F5" i="3"/>
  <c r="F102" i="2"/>
  <c r="F101" i="2"/>
  <c r="F100" i="2"/>
  <c r="F99" i="2"/>
  <c r="F98" i="2"/>
  <c r="F97" i="2"/>
  <c r="F95" i="2"/>
  <c r="F94" i="2"/>
  <c r="F93" i="2"/>
  <c r="F92" i="2"/>
  <c r="F89" i="2"/>
  <c r="F88" i="2"/>
  <c r="F87" i="2"/>
  <c r="F85" i="2"/>
  <c r="F84" i="2"/>
  <c r="F83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2" i="2"/>
  <c r="F61" i="2"/>
  <c r="F60" i="2"/>
  <c r="F59" i="2"/>
  <c r="F58" i="2"/>
  <c r="F57" i="2"/>
  <c r="F56" i="2"/>
  <c r="F55" i="2"/>
  <c r="F54" i="2"/>
  <c r="F53" i="2"/>
  <c r="F52" i="2"/>
  <c r="F51" i="2"/>
  <c r="F49" i="2"/>
  <c r="F48" i="2"/>
  <c r="F47" i="2"/>
  <c r="F46" i="2"/>
  <c r="F45" i="2"/>
  <c r="F44" i="2"/>
  <c r="F43" i="2"/>
  <c r="F42" i="2"/>
  <c r="F41" i="2"/>
  <c r="F40" i="2"/>
  <c r="F39" i="2"/>
  <c r="F38" i="2"/>
  <c r="F35" i="2"/>
  <c r="F34" i="2"/>
  <c r="F32" i="2"/>
  <c r="F31" i="2"/>
  <c r="F30" i="2"/>
  <c r="F29" i="2"/>
  <c r="F27" i="2"/>
  <c r="F26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" i="2"/>
  <c r="F7" i="2"/>
  <c r="F6" i="2"/>
  <c r="F5" i="2"/>
  <c r="F8" i="1"/>
  <c r="F7" i="1"/>
  <c r="F6" i="1"/>
  <c r="F5" i="1"/>
  <c r="F4" i="1"/>
  <c r="F9" i="1" l="1"/>
  <c r="F10" i="1" s="1"/>
  <c r="F11" i="1" s="1"/>
  <c r="F140" i="3"/>
  <c r="F141" i="3" s="1"/>
  <c r="F142" i="3" s="1"/>
  <c r="F143" i="3" s="1"/>
  <c r="F144" i="3" s="1"/>
  <c r="F103" i="2"/>
  <c r="F104" i="2" l="1"/>
  <c r="F105" i="2" s="1"/>
</calcChain>
</file>

<file path=xl/sharedStrings.xml><?xml version="1.0" encoding="utf-8"?>
<sst xmlns="http://schemas.openxmlformats.org/spreadsheetml/2006/main" count="502" uniqueCount="174">
  <si>
    <t>PREDVIDENA DELA</t>
  </si>
  <si>
    <t>Količina</t>
  </si>
  <si>
    <t>Enota</t>
  </si>
  <si>
    <t>DDV</t>
  </si>
  <si>
    <t>cena po enoti</t>
  </si>
  <si>
    <t>ZNESEK brez DDV</t>
  </si>
  <si>
    <t>STRUKTURNO GEOLOŠKO KARTIRANJE</t>
  </si>
  <si>
    <t xml:space="preserve">Pregled obstoječe dokumentacije </t>
  </si>
  <si>
    <t>dni/inž</t>
  </si>
  <si>
    <t>Strukturno-geološko in tektonsko kartiranje (M1:10.000)</t>
  </si>
  <si>
    <t>ha</t>
  </si>
  <si>
    <t>Inžinersko-geološko kartiranje območja pregrade in akumulacije (M1:1.000)</t>
  </si>
  <si>
    <t>Inžinersko-geološko kartiranje in prospekcija območja trase vodovoda in vodohramov (M1:1.000)</t>
  </si>
  <si>
    <t>km</t>
  </si>
  <si>
    <t>Hidrogeološko kartiranje območja pregrade in akumulacije (M1:5.000)</t>
  </si>
  <si>
    <t xml:space="preserve">VRTALNA DELA </t>
  </si>
  <si>
    <t>Vrtalna dela splošno</t>
  </si>
  <si>
    <t>Transport vrtalnih garnitur</t>
  </si>
  <si>
    <t>kom</t>
  </si>
  <si>
    <t>Formiranje delovišč</t>
  </si>
  <si>
    <t>Priprava dostopnih poti in delovnih platojev (zahtevni dostop)</t>
  </si>
  <si>
    <t>Premiki med vrtinami</t>
  </si>
  <si>
    <t>Vrtanje strukturnih vrtin - skupno 510 m od tega 3 vrtine na lokaciji pregrade suhorca (3x100 m), 3 vrtine na lokaciji pregrade Padež (3x30 m) in  4 vrtin na dveh lokacijah potencialnih virov kamninskega materiala (3x30 m)</t>
  </si>
  <si>
    <t>Vrtanje v melju  in glini</t>
  </si>
  <si>
    <t>m</t>
  </si>
  <si>
    <t>Vrtanje vrtin v produ in grušču</t>
  </si>
  <si>
    <t>Strukturno vrtanje v prepereli kamnini</t>
  </si>
  <si>
    <t>Strukturno vrtanje v kamnini do globine 30 m</t>
  </si>
  <si>
    <t>Strukturno vrtanje v kamnini do globine 50 m</t>
  </si>
  <si>
    <t>Strukturno vrtanje v kamnini do globine 100 m</t>
  </si>
  <si>
    <t>Cevitev vrtin</t>
  </si>
  <si>
    <t>Povrtavanje zaradi geotehničnih, hidrogeoloških in geofizikalnih preiskav</t>
  </si>
  <si>
    <t>Stojne ure vrtalne ekipe zaradi izvedbe meritev v vrtinah</t>
  </si>
  <si>
    <t>ura</t>
  </si>
  <si>
    <t>Vgradnja jeklene uvodne kolone (12 m) z obetoniranjem  za 3 piezometre v strukturnih vrtinah</t>
  </si>
  <si>
    <t>Vgradnja piezometrskih cevi</t>
  </si>
  <si>
    <t>Aktivacija piezometrov</t>
  </si>
  <si>
    <t>kos</t>
  </si>
  <si>
    <t>Ureditev ustji piezometrov</t>
  </si>
  <si>
    <t>Geodetska izmera vrtin</t>
  </si>
  <si>
    <t>3</t>
  </si>
  <si>
    <t xml:space="preserve">TERENSKE  MERITVE </t>
  </si>
  <si>
    <t>Geotehnične meritve v vrtinah</t>
  </si>
  <si>
    <t>SPT (v zemljinah in v prepereli kamnini na vsake 2 m vrtine )</t>
  </si>
  <si>
    <t>Presiometrske meritve v kamninski podlagi. Meritve se izvajajo samo v vrtinah na lokaciji obeh pregrad in sicer po 3 meritve na vsakih 10 m</t>
  </si>
  <si>
    <t>Hidrogeološke meritve v vrtinah</t>
  </si>
  <si>
    <t>Nabava in vgradnja avtomatskih  merilnikov v pizeometre</t>
  </si>
  <si>
    <t>Izvedba VDP meritev v strukturnih vrtinah na območju pregrade do globine 100 m</t>
  </si>
  <si>
    <t>Izvedba črpalnih ali nalivalnih testov v vrtinah</t>
  </si>
  <si>
    <t>Odvzem vzorcev za kemične in izotopske analize (podzemna, padavinska in površinska voda)</t>
  </si>
  <si>
    <t>Geofizikalne meritve v vrtinah</t>
  </si>
  <si>
    <t>Izvedba down hole meritev v strukturnih vrtinah na lokaciji pregrade (v 3 vrtinah) do globine 100 m, z interpretacijo in izdelavo poročila</t>
  </si>
  <si>
    <t>Izvedba karotaže v strukturnih vrtinah na lokaciji pregrade (v 6 vrtinah) do globine 100 m, z interpretacijo in izdelavo poročila</t>
  </si>
  <si>
    <t>4</t>
  </si>
  <si>
    <t>LABORATORIJSKE PREISKAVE</t>
  </si>
  <si>
    <t>Geomehanske indetifikacijske preiskave  zemljin (z lokacije pregrade in akumulacije)</t>
  </si>
  <si>
    <t>Naravna vlažnost</t>
  </si>
  <si>
    <t>Konsistenca</t>
  </si>
  <si>
    <t>Prostorninska teža</t>
  </si>
  <si>
    <t>Gostota zrn</t>
  </si>
  <si>
    <t>Modul stisljivosti (do 1600 kPa plus razbremenjevanje in spremljanje nabrekanja)</t>
  </si>
  <si>
    <t>Strižna trdnost zemljin (drenirano)</t>
  </si>
  <si>
    <t>Strižna trdnost zemljin (nedrenirano)</t>
  </si>
  <si>
    <t>Sejalne analize/aerometer</t>
  </si>
  <si>
    <t>Prisotnost organskih snovi</t>
  </si>
  <si>
    <t>Metilen modra</t>
  </si>
  <si>
    <t>Enslin nef</t>
  </si>
  <si>
    <t>Priprava poročila o opravljenih laboratorijskih preiskavah</t>
  </si>
  <si>
    <t>Geomehanske  preiskave kamnin (z lokacije pregrade in akumulacije)</t>
  </si>
  <si>
    <t>Mineraloško-petrografska analiza</t>
  </si>
  <si>
    <t>Točovni indeks trdnosti</t>
  </si>
  <si>
    <t>Enoosna tlačna trdnost z meritvami deformacij (naravno vlažen vzorec)</t>
  </si>
  <si>
    <t>Enoosna tlačna trdnost z meritvami deformacij (preplavljen vzorec)</t>
  </si>
  <si>
    <t>Direktna strižna trdnost diskontinuitet (Robertsonova preiskava)</t>
  </si>
  <si>
    <t>Preiskave nabrekljivosti flišnih plasti</t>
  </si>
  <si>
    <t>Preiskave vgradljivosti kamnin in zemljin (odvzeti z lokacij potencialnih virov surovin)</t>
  </si>
  <si>
    <t>Osnovne preiskave indeksnih lastnosti</t>
  </si>
  <si>
    <t>Retencijska krivulja (SWRC)</t>
  </si>
  <si>
    <t>Abrazivnost (CAI)</t>
  </si>
  <si>
    <t>Enoosna tlačna trdnost (naravno vlažen vzorec)</t>
  </si>
  <si>
    <t>Odpornost na obrabo in zmrzlinska odpornost, časovna degradacija in učinek mraza na trdnost</t>
  </si>
  <si>
    <t>Kemične analize trdnin in izlužkov</t>
  </si>
  <si>
    <t>Laboratorijske preiskave podzemne vode, površinske in padavinske vode</t>
  </si>
  <si>
    <t>Podzemne vode: K, Ca, Mg, Na, Mn, Al, Li, Pb, TOC, HCO3, F, PO4, Cl, NO3, NO2, NH4, SO4, karbonatna trdota, nekarbonatna trdota; devterij, kisik</t>
  </si>
  <si>
    <t>Površinske vode: Al, Zn, Cd, Pb, Fe, Hg, indeks mineralnih olj, Cl, NO3, NO2, NH4, SO4, BPK5, permanganatni indeks, enterokoki v pitni vodi, koliformne bakterije in E.Coli, skupno št. mikroorganizmov; devterij kisik</t>
  </si>
  <si>
    <t>Padavinske vode: devterij, kisik</t>
  </si>
  <si>
    <t>5</t>
  </si>
  <si>
    <t>INŽENIRSKO GEOLOŠKA IN HIDROGEOLOŠKA TERENSKA DELA</t>
  </si>
  <si>
    <t xml:space="preserve">Geološko - geotehnična spremljava izvedbe raziskovalnih del in  popisi vrtin </t>
  </si>
  <si>
    <t>Lociranje sondaž, pridobivanje soglasij za izvedbo vrtin</t>
  </si>
  <si>
    <t>dni/teh</t>
  </si>
  <si>
    <t>Izvedba inženersko-geološkega in hidrogeološkega monitoringa  (meritve, piezometrov, inklinometrov in pretokov) v obdobju 2 let/ 4 meritve na leto, s pripravo poročil o izvedenih meritva in pripravo končnega poročila</t>
  </si>
  <si>
    <t>6</t>
  </si>
  <si>
    <t>IZDELAVA GEOLOŠKO-GEOTEHNIČNEGA ELABORATA</t>
  </si>
  <si>
    <t>Poročilo o preiskavah tal</t>
  </si>
  <si>
    <t>Izdelava geol.-geomehanskih profilov vrtin</t>
  </si>
  <si>
    <t>Izdelava inženirsko-geološke karte in profilov</t>
  </si>
  <si>
    <t>Izdelava reambulirane hidrogeološke karte in profilov</t>
  </si>
  <si>
    <t>Priprava poročila o preiskavah tal</t>
  </si>
  <si>
    <t xml:space="preserve">Geotehniški projekt </t>
  </si>
  <si>
    <t xml:space="preserve">Analiza geomehanskih lastnosti tal in postavitev IG modela </t>
  </si>
  <si>
    <t>Izdelava preliminarnega 3D geološkega modela pregrade in akumulacije za vključitev v BIM okolje</t>
  </si>
  <si>
    <t xml:space="preserve">Analiza hidrogeoloških lastnosti tal in postavitev HG modela </t>
  </si>
  <si>
    <t>Opredelitev preliminarnih seizmičnih pogojev  gradnje pregrade in akumulacije in izdelava seizmične mikrorejonizacije</t>
  </si>
  <si>
    <t>Določitev preliminarnih  geotehničnih pogojev izvedbe pregrade, spremljajočih objektov in akumulacije</t>
  </si>
  <si>
    <t xml:space="preserve">Ocena primernosti materiala na lokaciji za vgradnjo v nasipe in indetifikacija potencialnih virov odvzema materiala v rudarskih obratih v bližnji okolici </t>
  </si>
  <si>
    <t>SKUPAJ</t>
  </si>
  <si>
    <t>SKUPAJ Z DDV</t>
  </si>
  <si>
    <t>2</t>
  </si>
  <si>
    <t>Priprava dostopnih poti in delovnih platojev (enostaven dostop)</t>
  </si>
  <si>
    <t xml:space="preserve">Vrtanje strukturnih vrtin - skupno 560 m: 8 na lokaciji pregrade:  4x50 m in 2x40 m, 4 na pobočjih akumulacije globin 4x40 m in 4 vrtine  po  30 m na lokacijah potencialnih virov kamninskega materiala </t>
  </si>
  <si>
    <t>Vgradnja jeklene uvodne kolone (12 m) z obetoniranjem  za 6 piezometrov v strukturnih vrtinah</t>
  </si>
  <si>
    <t>Vrtanje geomehanskih vrtin - skupno 560 m:  globine 20 m skupno 560 m: 20 x 20 m na območju akumulacije in 4 za izvedbo piezometrov v dolini potoka Padež in 4 v dolini  reke Reke )</t>
  </si>
  <si>
    <t>Geomehansko vrtanje v prepereli kamnini</t>
  </si>
  <si>
    <t>Geomehansko vrtanje v kamnini do globine 20 m</t>
  </si>
  <si>
    <t>Vgradnja jeklene uvodne kolone (6 m) z obetoniranjem  za 18 piezometrov</t>
  </si>
  <si>
    <t>Vgradnja inklinometrskih cevi v 10 inklinometrov</t>
  </si>
  <si>
    <t>Ureditev ustji inklinometrov in piezometrov</t>
  </si>
  <si>
    <t>Geodetska izmera ustji inklinometrov in piezometrov</t>
  </si>
  <si>
    <t>Presiometrske meritve v kamninski podlagi. Meritve se izvajajo samo v vrtinah na lokaciji pregrade in sicer po 3 meritve na vsakih 10 m</t>
  </si>
  <si>
    <t>Geotehnične meritve na terenu in v razkopih</t>
  </si>
  <si>
    <t xml:space="preserve">Meritve DPSH (v zemljinah) </t>
  </si>
  <si>
    <t>DPL sondaže za preveritev debeline preperinskega sloja v pobočju</t>
  </si>
  <si>
    <t>Izvedba strojnih razkopov</t>
  </si>
  <si>
    <t>Geodetska izmera ustji DPSH, DPL in razkopov</t>
  </si>
  <si>
    <t>Izvedba VDP meritev v strukturnih vrtinah na območju pregrade do globine 50 m</t>
  </si>
  <si>
    <t xml:space="preserve">Infiltracijski testi  v površinskih zemljinskih slojih (dno doline in pobočja) </t>
  </si>
  <si>
    <t>Izvedba down hole meritev v strukturnih vrtinah na lokaciji pregrade (v 4 vrtinah) do globine 80 m, z interpretacijo in izdelavo poročila</t>
  </si>
  <si>
    <t>Izvedba karotaže v strukturnih vrtinah na lokaciji pregrade (v 6 vrtinah) do globine 50 m, z interpretacijo in izdelavo poročila</t>
  </si>
  <si>
    <t>Geofizikalne meritve na površini</t>
  </si>
  <si>
    <t>Izvedba visokorezulucijske hibridne seizmike (refrakcija in refleksija) na lokaciji pregrade. Skupno 10 profilov dolžine 3900 m, z interpretacijo in izdelavo poročila</t>
  </si>
  <si>
    <t>Izvedba refrakcijske seizmične tomografije na območju akumulacije v skupni dolžini 2000 m, z interpretacijo in izdelavo poročila</t>
  </si>
  <si>
    <t>Izvedba refrakcijske električne tomografije na območju akumulacije v skupni dolžini 2000 m, z interpretacijo in izdelavo poročila</t>
  </si>
  <si>
    <t>Izvedba vertikalnih električnih sond (VES)</t>
  </si>
  <si>
    <t>Izvedba meritev MASW na lokaciji pregrade in akumulacije</t>
  </si>
  <si>
    <t>Preiskave vgradljivosti in lastnosti materiala v vgrajenem stanju</t>
  </si>
  <si>
    <t>Preiskave zgostljivosti po Proctorju</t>
  </si>
  <si>
    <t>Vodoprepustnost zgoščenega materiala v permeametru (SPP ali MPP) – wopt in wopt ± dovoljeno odstopanje (zemljine)</t>
  </si>
  <si>
    <t>Defamorbilnost - stiskanje in nabrekanje nabitih preizkušancev v edometru (Rowe celica)</t>
  </si>
  <si>
    <t>Tlačna trdnost nabitih vzorcev (SPP)</t>
  </si>
  <si>
    <t>Obstojnost v stiku z vodo- tudi ciklično namakanje in sušenje (kamine in zemljine-na nabitih vzorcih)</t>
  </si>
  <si>
    <t>CBR1, CBR 2 nabitih preizkušancev</t>
  </si>
  <si>
    <t xml:space="preserve">Neposredni indeks nosilnosti IBI (angl. Immediate bearing index) in linearno nabrekanje (angl. Linear swelling) </t>
  </si>
  <si>
    <t>Določitev strižnih karakteristik zbitega materiala po Proctorju (95%) v velikem strižnem aparatu (grušč, prod, zdrobljena kamnina)</t>
  </si>
  <si>
    <t>Odvzem vzorcev sedimentov in kamnin za izluževalne teste</t>
  </si>
  <si>
    <t xml:space="preserve">Analiza rezultatov in izdelava poročila </t>
  </si>
  <si>
    <t xml:space="preserve">Analiza geomehanskih lastosti tal in postavitev IG modela </t>
  </si>
  <si>
    <t>Izdelava 3D geološkega modela pregrade in akumulacije za vključitev v BIM okolje</t>
  </si>
  <si>
    <t xml:space="preserve">Analiza hidrogeoloških lastosti tal in postavitev HG modela </t>
  </si>
  <si>
    <t>Opredelitev seizmičnih pogojev  gradnje pregrade in akumulacje in izdelava seizmične mikrorejonizacije</t>
  </si>
  <si>
    <t>Določitev geotehničnih pogojev izvedbe pregrade, spremljajočih objektov in akumulacije</t>
  </si>
  <si>
    <t xml:space="preserve">Pogoji pridobivanja lokalnega materiala iz območja akumulacije za vgradnjo v pregrado in pogoji vgrajevanja lokalno pridobljenega materiala, ter indetifikacija potencialnih virov odvzema materiala v rudarskih obratih v bližnji okolici </t>
  </si>
  <si>
    <t>Nepredvidena dela</t>
  </si>
  <si>
    <t>SKUPAJ Z NEPREDVIDENIMI DELI</t>
  </si>
  <si>
    <t>ANALIZA IZCEJANJA FOSFATOV</t>
  </si>
  <si>
    <t>Izvedba izluževalnih testov in kemijska analiza vsebnosti fosfati</t>
  </si>
  <si>
    <t>Opomba: 
V okviru enote cene ponudbenih postavk, morajo biti zajeti tudi stroški koordinacij in drugi stroški za izpolnitev pogodbenih obveznosti, morebitni drugi elaborati in načrti, ki niso navedeni v ponudbenem predračuna, vendar so potrebni za izdajo gradbenega dovoljena v skladu z Gradbenim zakonom oz. so zahtevani v projektni nalogi naročnika.</t>
  </si>
  <si>
    <t xml:space="preserve">OBRAZEC 3a: SPECIFIKACIJA PONUDBENEGA PREDRAČUNA 
PODFAZA 1A: Strukturno geološko kartiranje
</t>
  </si>
  <si>
    <t xml:space="preserve">OBRAZEC 3a: SPECIFIKACIJA PONUDBENEGA PREDRAČUNA 
PODFAZA 1B: Izdelava geološko-geomehanskega elaborata za potrebe študije variant v postopku državnega prostorskega načrtovanja
</t>
  </si>
  <si>
    <t xml:space="preserve">OBRAZEC 3a: SPECIFIKACIJA PONUDBENEGA PREDRAČUNA 
FAZA 2: Izdelava geološko-geomehanskega elaborata za potrebe pridobitve celovitega dovoljenja za gradnjo
</t>
  </si>
  <si>
    <t>SKUPNA REKAPITULACIJA</t>
  </si>
  <si>
    <t>OPIS</t>
  </si>
  <si>
    <t>CENA brez DDV</t>
  </si>
  <si>
    <t>DDV - 22%</t>
  </si>
  <si>
    <t>Podfaza 1A</t>
  </si>
  <si>
    <t>Podfaza 1B</t>
  </si>
  <si>
    <t>Strukturno geološko kartiranje</t>
  </si>
  <si>
    <t>FAZE</t>
  </si>
  <si>
    <t>Faza 1</t>
  </si>
  <si>
    <t>Faza 2</t>
  </si>
  <si>
    <t>PODFAZE</t>
  </si>
  <si>
    <t>SKUPAJ Faza 1 + Faza 2</t>
  </si>
  <si>
    <t>Izdelava geološko-geomehanskega elaborata za potrebe študije variant v postopku državnega prostorskega načrtovanja</t>
  </si>
  <si>
    <t>Izdelava geološko-geomehanskega elaborata za potrebe pridobitve celovitega dovoljenja za gradnjo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</si>
</sst>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164" formatCode="_-* #,##0.00\ _€_-;\-* #,##0.00\ _€_-;_-* &quot;-&quot;??\ _€_-;_-@_-"/>
    <numFmt numFmtId="165" formatCode="#,##0.00\ &quot;€&quot;"/>
    <numFmt numFmtId="166" formatCode="_-* #,##0.00\ &quot;SIT&quot;_-;\-* #,##0.00\ &quot;SIT&quot;_-;_-* &quot;-&quot;??\ &quot;SIT&quot;_-;_-@_-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Unicode MS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5"/>
      <name val="Courier New CE"/>
      <family val="3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7" fillId="0" borderId="0"/>
    <xf numFmtId="0" fontId="7" fillId="0" borderId="0"/>
    <xf numFmtId="0" fontId="5" fillId="0" borderId="0"/>
    <xf numFmtId="166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" fontId="10" fillId="0" borderId="0">
      <alignment vertical="top"/>
      <protection hidden="1"/>
    </xf>
    <xf numFmtId="0" fontId="1" fillId="0" borderId="0"/>
    <xf numFmtId="0" fontId="11" fillId="0" borderId="0" applyNumberFormat="0" applyFill="0" applyBorder="0" applyProtection="0"/>
    <xf numFmtId="0" fontId="7" fillId="0" borderId="0"/>
  </cellStyleXfs>
  <cellXfs count="8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top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49" fontId="3" fillId="3" borderId="0" xfId="0" applyNumberFormat="1" applyFont="1" applyFill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165" fontId="3" fillId="3" borderId="4" xfId="0" applyNumberFormat="1" applyFont="1" applyFill="1" applyBorder="1" applyAlignment="1">
      <alignment horizontal="center" vertical="top" wrapText="1"/>
    </xf>
    <xf numFmtId="165" fontId="2" fillId="3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165" fontId="2" fillId="0" borderId="6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10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8" fontId="6" fillId="0" borderId="1" xfId="1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0" xfId="0"/>
    <xf numFmtId="0" fontId="13" fillId="0" borderId="0" xfId="0" applyFont="1" applyAlignment="1">
      <alignment horizontal="justify"/>
    </xf>
    <xf numFmtId="0" fontId="0" fillId="0" borderId="0" xfId="0"/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4" fillId="0" borderId="0" xfId="0" applyFont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4" fontId="13" fillId="0" borderId="0" xfId="0" applyNumberFormat="1" applyFont="1" applyBorder="1" applyAlignment="1">
      <alignment horizontal="right"/>
    </xf>
    <xf numFmtId="49" fontId="12" fillId="5" borderId="6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165" fontId="13" fillId="0" borderId="1" xfId="0" applyNumberFormat="1" applyFont="1" applyBorder="1" applyProtection="1">
      <protection locked="0"/>
    </xf>
    <xf numFmtId="165" fontId="13" fillId="0" borderId="1" xfId="0" applyNumberFormat="1" applyFont="1" applyBorder="1" applyAlignment="1" applyProtection="1">
      <alignment horizontal="right"/>
      <protection locked="0"/>
    </xf>
    <xf numFmtId="165" fontId="13" fillId="0" borderId="1" xfId="0" applyNumberFormat="1" applyFont="1" applyBorder="1"/>
    <xf numFmtId="165" fontId="14" fillId="0" borderId="1" xfId="0" applyNumberFormat="1" applyFont="1" applyBorder="1"/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0" fillId="0" borderId="0" xfId="0" applyFont="1" applyAlignment="1"/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</cellXfs>
  <cellStyles count="12">
    <cellStyle name="Comma 2" xfId="7"/>
    <cellStyle name="Navadno" xfId="0" builtinId="0"/>
    <cellStyle name="Navadno 2" xfId="3"/>
    <cellStyle name="Navadno 2 2" xfId="6"/>
    <cellStyle name="Navadno 2 4" xfId="4"/>
    <cellStyle name="Navadno 3" xfId="11"/>
    <cellStyle name="Navadno 4" xfId="9"/>
    <cellStyle name="Navadno 5" xfId="10"/>
    <cellStyle name="Normal 2" xfId="2"/>
    <cellStyle name="Normal 2 2" xfId="1"/>
    <cellStyle name="Pomoc" xfId="8"/>
    <cellStyle name="Valuta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topLeftCell="A133" workbookViewId="0">
      <selection activeCell="C5" sqref="C5"/>
    </sheetView>
  </sheetViews>
  <sheetFormatPr defaultRowHeight="14.4"/>
  <cols>
    <col min="1" max="2" width="15.88671875" style="58" customWidth="1"/>
    <col min="3" max="3" width="116" customWidth="1"/>
    <col min="4" max="4" width="35" customWidth="1"/>
  </cols>
  <sheetData>
    <row r="2" spans="1:4" ht="15.6">
      <c r="C2" s="63" t="s">
        <v>160</v>
      </c>
      <c r="D2" s="58"/>
    </row>
    <row r="4" spans="1:4" ht="15.6">
      <c r="A4" s="67" t="s">
        <v>167</v>
      </c>
      <c r="B4" s="67" t="s">
        <v>170</v>
      </c>
      <c r="C4" s="67" t="s">
        <v>161</v>
      </c>
      <c r="D4" s="67" t="s">
        <v>162</v>
      </c>
    </row>
    <row r="5" spans="1:4" ht="15.6">
      <c r="A5" s="73" t="s">
        <v>168</v>
      </c>
      <c r="B5" s="54" t="s">
        <v>164</v>
      </c>
      <c r="C5" s="68" t="s">
        <v>166</v>
      </c>
      <c r="D5" s="69"/>
    </row>
    <row r="6" spans="1:4" ht="30">
      <c r="A6" s="74"/>
      <c r="B6" s="55" t="s">
        <v>165</v>
      </c>
      <c r="C6" s="68" t="s">
        <v>172</v>
      </c>
      <c r="D6" s="70"/>
    </row>
    <row r="7" spans="1:4" ht="15.6">
      <c r="A7" s="59" t="s">
        <v>169</v>
      </c>
      <c r="B7" s="59"/>
      <c r="C7" s="68" t="s">
        <v>173</v>
      </c>
      <c r="D7" s="70"/>
    </row>
    <row r="8" spans="1:4" ht="15.6">
      <c r="A8" s="64"/>
      <c r="B8" s="64"/>
      <c r="C8" s="65"/>
      <c r="D8" s="66"/>
    </row>
    <row r="9" spans="1:4" ht="15.6">
      <c r="A9" s="60"/>
      <c r="B9" s="60"/>
      <c r="C9" s="61" t="s">
        <v>171</v>
      </c>
      <c r="D9" s="71">
        <f>SUM(D5:D7)</f>
        <v>0</v>
      </c>
    </row>
    <row r="10" spans="1:4" ht="15.6">
      <c r="A10" s="60"/>
      <c r="B10" s="60"/>
      <c r="C10" s="61" t="s">
        <v>163</v>
      </c>
      <c r="D10" s="71">
        <f>D9*0.22</f>
        <v>0</v>
      </c>
    </row>
    <row r="11" spans="1:4" ht="15.6">
      <c r="A11" s="60"/>
      <c r="B11" s="60"/>
      <c r="C11" s="62" t="s">
        <v>107</v>
      </c>
      <c r="D11" s="72">
        <f>D9+D10</f>
        <v>0</v>
      </c>
    </row>
    <row r="14" spans="1:4" ht="15.6">
      <c r="C14" s="57"/>
      <c r="D14" s="56"/>
    </row>
    <row r="15" spans="1:4" ht="15.6">
      <c r="C15" s="57"/>
      <c r="D15" s="56"/>
    </row>
    <row r="16" spans="1:4" ht="15.6">
      <c r="C16" s="57"/>
    </row>
  </sheetData>
  <mergeCells count="1">
    <mergeCell ref="A5:A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C6" sqref="C6"/>
    </sheetView>
  </sheetViews>
  <sheetFormatPr defaultRowHeight="14.4"/>
  <cols>
    <col min="2" max="2" width="42.88671875" customWidth="1"/>
  </cols>
  <sheetData>
    <row r="1" spans="1:6" ht="79.5" customHeight="1">
      <c r="A1" s="78" t="s">
        <v>157</v>
      </c>
      <c r="B1" s="79"/>
      <c r="C1" s="79"/>
      <c r="D1" s="79"/>
      <c r="E1" s="79"/>
      <c r="F1" s="79"/>
    </row>
    <row r="2" spans="1:6" ht="20.399999999999999">
      <c r="A2" s="1"/>
      <c r="B2" s="2" t="s">
        <v>0</v>
      </c>
      <c r="C2" s="2" t="s">
        <v>1</v>
      </c>
      <c r="D2" s="2" t="s">
        <v>2</v>
      </c>
      <c r="E2" s="2" t="s">
        <v>4</v>
      </c>
      <c r="F2" s="2" t="s">
        <v>5</v>
      </c>
    </row>
    <row r="3" spans="1:6">
      <c r="A3" s="3">
        <v>1</v>
      </c>
      <c r="B3" s="75" t="s">
        <v>6</v>
      </c>
      <c r="C3" s="76"/>
      <c r="D3" s="76"/>
      <c r="E3" s="76"/>
      <c r="F3" s="76"/>
    </row>
    <row r="4" spans="1:6">
      <c r="A4" s="4"/>
      <c r="B4" s="5" t="s">
        <v>7</v>
      </c>
      <c r="C4" s="6">
        <v>3</v>
      </c>
      <c r="D4" s="6" t="s">
        <v>8</v>
      </c>
      <c r="E4" s="6">
        <v>0</v>
      </c>
      <c r="F4" s="7">
        <f>E4*C4</f>
        <v>0</v>
      </c>
    </row>
    <row r="5" spans="1:6">
      <c r="A5" s="4"/>
      <c r="B5" s="5" t="s">
        <v>9</v>
      </c>
      <c r="C5" s="6">
        <v>2000</v>
      </c>
      <c r="D5" s="6" t="s">
        <v>10</v>
      </c>
      <c r="E5" s="6">
        <v>0</v>
      </c>
      <c r="F5" s="7">
        <f>E5*C5</f>
        <v>0</v>
      </c>
    </row>
    <row r="6" spans="1:6" ht="20.399999999999999">
      <c r="A6" s="4"/>
      <c r="B6" s="5" t="s">
        <v>11</v>
      </c>
      <c r="C6" s="6">
        <v>330</v>
      </c>
      <c r="D6" s="6" t="s">
        <v>10</v>
      </c>
      <c r="E6" s="6">
        <v>0</v>
      </c>
      <c r="F6" s="7">
        <f>E6*C6</f>
        <v>0</v>
      </c>
    </row>
    <row r="7" spans="1:6" ht="20.399999999999999">
      <c r="A7" s="4"/>
      <c r="B7" s="5" t="s">
        <v>12</v>
      </c>
      <c r="C7" s="6">
        <v>11</v>
      </c>
      <c r="D7" s="6" t="s">
        <v>13</v>
      </c>
      <c r="E7" s="6">
        <v>0</v>
      </c>
      <c r="F7" s="7">
        <f>E7*C7</f>
        <v>0</v>
      </c>
    </row>
    <row r="8" spans="1:6" ht="20.399999999999999">
      <c r="A8" s="4"/>
      <c r="B8" s="5" t="s">
        <v>14</v>
      </c>
      <c r="C8" s="6">
        <v>500</v>
      </c>
      <c r="D8" s="6" t="s">
        <v>10</v>
      </c>
      <c r="E8" s="6">
        <v>0</v>
      </c>
      <c r="F8" s="7">
        <f>E8*C8</f>
        <v>0</v>
      </c>
    </row>
    <row r="9" spans="1:6">
      <c r="A9" s="13"/>
      <c r="B9" s="44" t="s">
        <v>106</v>
      </c>
      <c r="C9" s="16"/>
      <c r="D9" s="16"/>
      <c r="E9" s="18"/>
      <c r="F9" s="45">
        <f>SUM(F4:F8)</f>
        <v>0</v>
      </c>
    </row>
    <row r="10" spans="1:6">
      <c r="A10" s="46"/>
      <c r="B10" s="49" t="s">
        <v>3</v>
      </c>
      <c r="C10" s="50">
        <v>0.22</v>
      </c>
      <c r="D10" s="4"/>
      <c r="E10" s="4"/>
      <c r="F10" s="51">
        <f>+F9*C10</f>
        <v>0</v>
      </c>
    </row>
    <row r="11" spans="1:6">
      <c r="A11" s="46"/>
      <c r="B11" s="52" t="s">
        <v>107</v>
      </c>
      <c r="C11" s="47"/>
      <c r="D11" s="4"/>
      <c r="E11" s="4"/>
      <c r="F11" s="48">
        <f>+F10+F9</f>
        <v>0</v>
      </c>
    </row>
    <row r="13" spans="1:6" ht="105" customHeight="1">
      <c r="B13" s="77" t="s">
        <v>156</v>
      </c>
      <c r="C13" s="77"/>
      <c r="D13" s="77"/>
      <c r="E13" s="77"/>
      <c r="F13" s="77"/>
    </row>
  </sheetData>
  <mergeCells count="3">
    <mergeCell ref="B3:F3"/>
    <mergeCell ref="B13:F13"/>
    <mergeCell ref="A1:F1"/>
  </mergeCells>
  <pageMargins left="0.7" right="0.7" top="0.75" bottom="0.75" header="0.3" footer="0.3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topLeftCell="A79" workbookViewId="0">
      <selection activeCell="G93" sqref="G93"/>
    </sheetView>
  </sheetViews>
  <sheetFormatPr defaultRowHeight="14.4"/>
  <cols>
    <col min="2" max="2" width="45.44140625" customWidth="1"/>
  </cols>
  <sheetData>
    <row r="1" spans="1:6" ht="79.5" customHeight="1">
      <c r="A1" s="78" t="s">
        <v>158</v>
      </c>
      <c r="B1" s="79"/>
      <c r="C1" s="79"/>
      <c r="D1" s="79"/>
      <c r="E1" s="79"/>
      <c r="F1" s="79"/>
    </row>
    <row r="2" spans="1:6" ht="20.399999999999999">
      <c r="A2" s="1"/>
      <c r="B2" s="2" t="s">
        <v>0</v>
      </c>
      <c r="C2" s="2" t="s">
        <v>1</v>
      </c>
      <c r="D2" s="2" t="s">
        <v>2</v>
      </c>
      <c r="E2" s="2" t="s">
        <v>4</v>
      </c>
      <c r="F2" s="2" t="s">
        <v>5</v>
      </c>
    </row>
    <row r="3" spans="1:6">
      <c r="A3" s="3">
        <v>1</v>
      </c>
      <c r="B3" s="75" t="s">
        <v>15</v>
      </c>
      <c r="C3" s="76"/>
      <c r="D3" s="76"/>
      <c r="E3" s="76"/>
      <c r="F3" s="76"/>
    </row>
    <row r="4" spans="1:6">
      <c r="A4" s="8"/>
      <c r="B4" s="9" t="s">
        <v>16</v>
      </c>
      <c r="C4" s="10"/>
      <c r="D4" s="10"/>
      <c r="E4" s="10"/>
      <c r="F4" s="10"/>
    </row>
    <row r="5" spans="1:6">
      <c r="A5" s="4"/>
      <c r="B5" s="11" t="s">
        <v>17</v>
      </c>
      <c r="C5" s="12">
        <v>1</v>
      </c>
      <c r="D5" s="6" t="s">
        <v>18</v>
      </c>
      <c r="E5" s="6">
        <v>0</v>
      </c>
      <c r="F5" s="7">
        <f>E5*C5</f>
        <v>0</v>
      </c>
    </row>
    <row r="6" spans="1:6">
      <c r="A6" s="4"/>
      <c r="B6" s="5" t="s">
        <v>19</v>
      </c>
      <c r="C6" s="6">
        <v>1</v>
      </c>
      <c r="D6" s="6" t="s">
        <v>18</v>
      </c>
      <c r="E6" s="6">
        <v>0</v>
      </c>
      <c r="F6" s="7">
        <f>E6*C6</f>
        <v>0</v>
      </c>
    </row>
    <row r="7" spans="1:6">
      <c r="A7" s="4"/>
      <c r="B7" s="5" t="s">
        <v>20</v>
      </c>
      <c r="C7" s="6">
        <v>10</v>
      </c>
      <c r="D7" s="12" t="s">
        <v>18</v>
      </c>
      <c r="E7" s="6">
        <v>0</v>
      </c>
      <c r="F7" s="7">
        <f>E7*C7</f>
        <v>0</v>
      </c>
    </row>
    <row r="8" spans="1:6">
      <c r="A8" s="13"/>
      <c r="B8" s="5" t="s">
        <v>21</v>
      </c>
      <c r="C8" s="6">
        <v>9</v>
      </c>
      <c r="D8" s="6" t="s">
        <v>18</v>
      </c>
      <c r="E8" s="6">
        <v>0</v>
      </c>
      <c r="F8" s="7">
        <f>E8*C8</f>
        <v>0</v>
      </c>
    </row>
    <row r="9" spans="1:6" ht="40.5" customHeight="1">
      <c r="A9" s="8"/>
      <c r="B9" s="83" t="s">
        <v>22</v>
      </c>
      <c r="C9" s="83"/>
      <c r="D9" s="83"/>
      <c r="E9" s="83"/>
      <c r="F9" s="83"/>
    </row>
    <row r="10" spans="1:6">
      <c r="A10" s="14"/>
      <c r="B10" s="15" t="s">
        <v>23</v>
      </c>
      <c r="C10" s="16">
        <v>20</v>
      </c>
      <c r="D10" s="16" t="s">
        <v>24</v>
      </c>
      <c r="E10" s="17">
        <v>0</v>
      </c>
      <c r="F10" s="18">
        <f t="shared" ref="F10:F23" si="0">E10*C10</f>
        <v>0</v>
      </c>
    </row>
    <row r="11" spans="1:6">
      <c r="A11" s="19"/>
      <c r="B11" s="15" t="s">
        <v>25</v>
      </c>
      <c r="C11" s="16">
        <v>30</v>
      </c>
      <c r="D11" s="16" t="s">
        <v>24</v>
      </c>
      <c r="E11" s="17">
        <v>0</v>
      </c>
      <c r="F11" s="18">
        <f t="shared" si="0"/>
        <v>0</v>
      </c>
    </row>
    <row r="12" spans="1:6">
      <c r="A12" s="19"/>
      <c r="B12" s="20" t="s">
        <v>26</v>
      </c>
      <c r="C12" s="16">
        <v>50</v>
      </c>
      <c r="D12" s="16" t="s">
        <v>24</v>
      </c>
      <c r="E12" s="17">
        <v>0</v>
      </c>
      <c r="F12" s="18">
        <f t="shared" si="0"/>
        <v>0</v>
      </c>
    </row>
    <row r="13" spans="1:6">
      <c r="A13" s="21"/>
      <c r="B13" s="20" t="s">
        <v>27</v>
      </c>
      <c r="C13" s="16">
        <v>200</v>
      </c>
      <c r="D13" s="16" t="s">
        <v>24</v>
      </c>
      <c r="E13" s="17">
        <v>0</v>
      </c>
      <c r="F13" s="18">
        <f t="shared" si="0"/>
        <v>0</v>
      </c>
    </row>
    <row r="14" spans="1:6">
      <c r="A14" s="21"/>
      <c r="B14" s="20" t="s">
        <v>28</v>
      </c>
      <c r="C14" s="16">
        <v>60</v>
      </c>
      <c r="D14" s="16" t="s">
        <v>24</v>
      </c>
      <c r="E14" s="17">
        <v>0</v>
      </c>
      <c r="F14" s="18">
        <f t="shared" si="0"/>
        <v>0</v>
      </c>
    </row>
    <row r="15" spans="1:6">
      <c r="A15" s="4"/>
      <c r="B15" s="20" t="s">
        <v>29</v>
      </c>
      <c r="C15" s="16">
        <v>150</v>
      </c>
      <c r="D15" s="16" t="s">
        <v>24</v>
      </c>
      <c r="E15" s="17">
        <v>0</v>
      </c>
      <c r="F15" s="18">
        <f t="shared" si="0"/>
        <v>0</v>
      </c>
    </row>
    <row r="16" spans="1:6">
      <c r="A16" s="13"/>
      <c r="B16" s="22" t="s">
        <v>30</v>
      </c>
      <c r="C16" s="16">
        <v>510</v>
      </c>
      <c r="D16" s="16" t="s">
        <v>24</v>
      </c>
      <c r="E16" s="17">
        <v>0</v>
      </c>
      <c r="F16" s="18">
        <f t="shared" si="0"/>
        <v>0</v>
      </c>
    </row>
    <row r="17" spans="1:6" ht="20.399999999999999">
      <c r="A17" s="13"/>
      <c r="B17" s="22" t="s">
        <v>31</v>
      </c>
      <c r="C17" s="16">
        <v>255</v>
      </c>
      <c r="D17" s="16" t="s">
        <v>24</v>
      </c>
      <c r="E17" s="17">
        <v>0</v>
      </c>
      <c r="F17" s="18">
        <f t="shared" si="0"/>
        <v>0</v>
      </c>
    </row>
    <row r="18" spans="1:6">
      <c r="A18" s="13"/>
      <c r="B18" s="20" t="s">
        <v>32</v>
      </c>
      <c r="C18" s="16">
        <v>426</v>
      </c>
      <c r="D18" s="16" t="s">
        <v>33</v>
      </c>
      <c r="E18" s="17">
        <v>0</v>
      </c>
      <c r="F18" s="18">
        <f t="shared" si="0"/>
        <v>0</v>
      </c>
    </row>
    <row r="19" spans="1:6" ht="20.399999999999999">
      <c r="A19" s="13"/>
      <c r="B19" s="22" t="s">
        <v>34</v>
      </c>
      <c r="C19" s="16">
        <v>60</v>
      </c>
      <c r="D19" s="16" t="s">
        <v>24</v>
      </c>
      <c r="E19" s="17">
        <v>0</v>
      </c>
      <c r="F19" s="18">
        <f t="shared" si="0"/>
        <v>0</v>
      </c>
    </row>
    <row r="20" spans="1:6">
      <c r="A20" s="13"/>
      <c r="B20" s="22" t="s">
        <v>35</v>
      </c>
      <c r="C20" s="16">
        <v>360</v>
      </c>
      <c r="D20" s="16" t="s">
        <v>24</v>
      </c>
      <c r="E20" s="17">
        <v>0</v>
      </c>
      <c r="F20" s="18">
        <f t="shared" si="0"/>
        <v>0</v>
      </c>
    </row>
    <row r="21" spans="1:6">
      <c r="A21" s="13"/>
      <c r="B21" s="22" t="s">
        <v>36</v>
      </c>
      <c r="C21" s="16">
        <v>5</v>
      </c>
      <c r="D21" s="16" t="s">
        <v>37</v>
      </c>
      <c r="E21" s="17">
        <v>0</v>
      </c>
      <c r="F21" s="18">
        <f t="shared" si="0"/>
        <v>0</v>
      </c>
    </row>
    <row r="22" spans="1:6">
      <c r="A22" s="13"/>
      <c r="B22" s="22" t="s">
        <v>38</v>
      </c>
      <c r="C22" s="16">
        <v>5</v>
      </c>
      <c r="D22" s="16" t="s">
        <v>37</v>
      </c>
      <c r="E22" s="18">
        <v>0</v>
      </c>
      <c r="F22" s="18">
        <f t="shared" si="0"/>
        <v>0</v>
      </c>
    </row>
    <row r="23" spans="1:6">
      <c r="A23" s="13"/>
      <c r="B23" s="22" t="s">
        <v>39</v>
      </c>
      <c r="C23" s="16">
        <v>10</v>
      </c>
      <c r="D23" s="16" t="s">
        <v>37</v>
      </c>
      <c r="E23" s="18">
        <v>0</v>
      </c>
      <c r="F23" s="18">
        <f t="shared" si="0"/>
        <v>0</v>
      </c>
    </row>
    <row r="24" spans="1:6">
      <c r="A24" s="23" t="s">
        <v>108</v>
      </c>
      <c r="B24" s="24" t="s">
        <v>41</v>
      </c>
      <c r="C24" s="25"/>
      <c r="D24" s="26"/>
      <c r="E24" s="27"/>
      <c r="F24" s="28"/>
    </row>
    <row r="25" spans="1:6">
      <c r="A25" s="8"/>
      <c r="B25" s="83" t="s">
        <v>42</v>
      </c>
      <c r="C25" s="83"/>
      <c r="D25" s="83"/>
      <c r="E25" s="83"/>
      <c r="F25" s="83"/>
    </row>
    <row r="26" spans="1:6">
      <c r="A26" s="13"/>
      <c r="B26" s="29" t="s">
        <v>43</v>
      </c>
      <c r="C26" s="16">
        <v>34</v>
      </c>
      <c r="D26" s="16" t="s">
        <v>18</v>
      </c>
      <c r="E26" s="30">
        <v>0</v>
      </c>
      <c r="F26" s="18">
        <f>E26*C26</f>
        <v>0</v>
      </c>
    </row>
    <row r="27" spans="1:6" ht="30.6">
      <c r="A27" s="13"/>
      <c r="B27" s="29" t="s">
        <v>44</v>
      </c>
      <c r="C27" s="16">
        <v>51</v>
      </c>
      <c r="D27" s="16" t="s">
        <v>18</v>
      </c>
      <c r="E27" s="18">
        <v>0</v>
      </c>
      <c r="F27" s="18">
        <f>E27*C27</f>
        <v>0</v>
      </c>
    </row>
    <row r="28" spans="1:6">
      <c r="A28" s="8"/>
      <c r="B28" s="84" t="s">
        <v>45</v>
      </c>
      <c r="C28" s="84"/>
      <c r="D28" s="84"/>
      <c r="E28" s="84"/>
      <c r="F28" s="84"/>
    </row>
    <row r="29" spans="1:6">
      <c r="A29" s="13"/>
      <c r="B29" s="29" t="s">
        <v>46</v>
      </c>
      <c r="C29" s="16">
        <v>7</v>
      </c>
      <c r="D29" s="16" t="s">
        <v>18</v>
      </c>
      <c r="E29" s="18">
        <v>0</v>
      </c>
      <c r="F29" s="18">
        <f>E29*C29</f>
        <v>0</v>
      </c>
    </row>
    <row r="30" spans="1:6" ht="20.399999999999999">
      <c r="A30" s="13"/>
      <c r="B30" s="29" t="s">
        <v>47</v>
      </c>
      <c r="C30" s="16">
        <v>51</v>
      </c>
      <c r="D30" s="16" t="s">
        <v>18</v>
      </c>
      <c r="E30" s="18">
        <v>0</v>
      </c>
      <c r="F30" s="18">
        <f>E30*C30</f>
        <v>0</v>
      </c>
    </row>
    <row r="31" spans="1:6">
      <c r="A31" s="13"/>
      <c r="B31" s="29" t="s">
        <v>48</v>
      </c>
      <c r="C31" s="16">
        <v>8</v>
      </c>
      <c r="D31" s="16" t="s">
        <v>18</v>
      </c>
      <c r="E31" s="18">
        <v>0</v>
      </c>
      <c r="F31" s="18">
        <f>E31*C31</f>
        <v>0</v>
      </c>
    </row>
    <row r="32" spans="1:6" ht="20.399999999999999">
      <c r="A32" s="13"/>
      <c r="B32" s="29" t="s">
        <v>49</v>
      </c>
      <c r="C32" s="16">
        <v>14</v>
      </c>
      <c r="D32" s="16" t="s">
        <v>18</v>
      </c>
      <c r="E32" s="18">
        <v>0</v>
      </c>
      <c r="F32" s="18">
        <f>E32*C32</f>
        <v>0</v>
      </c>
    </row>
    <row r="33" spans="1:6">
      <c r="A33" s="8"/>
      <c r="B33" s="84" t="s">
        <v>50</v>
      </c>
      <c r="C33" s="84"/>
      <c r="D33" s="84"/>
      <c r="E33" s="84"/>
      <c r="F33" s="84"/>
    </row>
    <row r="34" spans="1:6" ht="20.399999999999999">
      <c r="A34" s="13"/>
      <c r="B34" s="29" t="s">
        <v>51</v>
      </c>
      <c r="C34" s="16">
        <v>3</v>
      </c>
      <c r="D34" s="16" t="s">
        <v>37</v>
      </c>
      <c r="E34" s="18">
        <v>0</v>
      </c>
      <c r="F34" s="18">
        <f>E34*C34</f>
        <v>0</v>
      </c>
    </row>
    <row r="35" spans="1:6" ht="20.399999999999999">
      <c r="A35" s="13"/>
      <c r="B35" s="29" t="s">
        <v>52</v>
      </c>
      <c r="C35" s="16">
        <v>6</v>
      </c>
      <c r="D35" s="16" t="s">
        <v>18</v>
      </c>
      <c r="E35" s="18">
        <v>0</v>
      </c>
      <c r="F35" s="18">
        <f>E35*C35</f>
        <v>0</v>
      </c>
    </row>
    <row r="36" spans="1:6">
      <c r="A36" s="23" t="s">
        <v>40</v>
      </c>
      <c r="B36" s="24" t="s">
        <v>54</v>
      </c>
      <c r="C36" s="31"/>
      <c r="D36" s="32"/>
      <c r="E36" s="33"/>
      <c r="F36" s="28"/>
    </row>
    <row r="37" spans="1:6">
      <c r="A37" s="8"/>
      <c r="B37" s="80" t="s">
        <v>55</v>
      </c>
      <c r="C37" s="81"/>
      <c r="D37" s="81"/>
      <c r="E37" s="81"/>
      <c r="F37" s="82"/>
    </row>
    <row r="38" spans="1:6">
      <c r="A38" s="13"/>
      <c r="B38" s="5" t="s">
        <v>56</v>
      </c>
      <c r="C38" s="16">
        <v>10</v>
      </c>
      <c r="D38" s="16" t="s">
        <v>18</v>
      </c>
      <c r="E38" s="18">
        <v>0</v>
      </c>
      <c r="F38" s="18">
        <f t="shared" ref="F38:F49" si="1">E38*C38</f>
        <v>0</v>
      </c>
    </row>
    <row r="39" spans="1:6">
      <c r="A39" s="13"/>
      <c r="B39" s="5" t="s">
        <v>57</v>
      </c>
      <c r="C39" s="16">
        <v>10</v>
      </c>
      <c r="D39" s="16" t="s">
        <v>18</v>
      </c>
      <c r="E39" s="18">
        <v>0</v>
      </c>
      <c r="F39" s="18">
        <f t="shared" si="1"/>
        <v>0</v>
      </c>
    </row>
    <row r="40" spans="1:6">
      <c r="A40" s="13"/>
      <c r="B40" s="5" t="s">
        <v>58</v>
      </c>
      <c r="C40" s="16">
        <v>10</v>
      </c>
      <c r="D40" s="16" t="s">
        <v>18</v>
      </c>
      <c r="E40" s="18">
        <v>0</v>
      </c>
      <c r="F40" s="18">
        <f t="shared" si="1"/>
        <v>0</v>
      </c>
    </row>
    <row r="41" spans="1:6">
      <c r="A41" s="13"/>
      <c r="B41" s="5" t="s">
        <v>59</v>
      </c>
      <c r="C41" s="16">
        <v>10</v>
      </c>
      <c r="D41" s="16" t="s">
        <v>18</v>
      </c>
      <c r="E41" s="18">
        <v>0</v>
      </c>
      <c r="F41" s="18">
        <f t="shared" si="1"/>
        <v>0</v>
      </c>
    </row>
    <row r="42" spans="1:6" ht="20.399999999999999">
      <c r="A42" s="13"/>
      <c r="B42" s="5" t="s">
        <v>60</v>
      </c>
      <c r="C42" s="16">
        <v>5</v>
      </c>
      <c r="D42" s="16" t="s">
        <v>18</v>
      </c>
      <c r="E42" s="18">
        <v>0</v>
      </c>
      <c r="F42" s="18">
        <f t="shared" si="1"/>
        <v>0</v>
      </c>
    </row>
    <row r="43" spans="1:6">
      <c r="A43" s="13"/>
      <c r="B43" s="5" t="s">
        <v>61</v>
      </c>
      <c r="C43" s="16">
        <v>5</v>
      </c>
      <c r="D43" s="16" t="s">
        <v>18</v>
      </c>
      <c r="E43" s="18">
        <v>0</v>
      </c>
      <c r="F43" s="18">
        <f t="shared" si="1"/>
        <v>0</v>
      </c>
    </row>
    <row r="44" spans="1:6">
      <c r="A44" s="13"/>
      <c r="B44" s="5" t="s">
        <v>62</v>
      </c>
      <c r="C44" s="16">
        <v>5</v>
      </c>
      <c r="D44" s="16" t="s">
        <v>18</v>
      </c>
      <c r="E44" s="18">
        <v>0</v>
      </c>
      <c r="F44" s="18">
        <f t="shared" si="1"/>
        <v>0</v>
      </c>
    </row>
    <row r="45" spans="1:6">
      <c r="A45" s="13"/>
      <c r="B45" s="5" t="s">
        <v>63</v>
      </c>
      <c r="C45" s="16">
        <v>10</v>
      </c>
      <c r="D45" s="16" t="s">
        <v>18</v>
      </c>
      <c r="E45" s="18">
        <v>0</v>
      </c>
      <c r="F45" s="18">
        <f t="shared" si="1"/>
        <v>0</v>
      </c>
    </row>
    <row r="46" spans="1:6">
      <c r="A46" s="13"/>
      <c r="B46" s="5" t="s">
        <v>64</v>
      </c>
      <c r="C46" s="16">
        <v>5</v>
      </c>
      <c r="D46" s="16" t="s">
        <v>18</v>
      </c>
      <c r="E46" s="18">
        <v>0</v>
      </c>
      <c r="F46" s="18">
        <f t="shared" si="1"/>
        <v>0</v>
      </c>
    </row>
    <row r="47" spans="1:6">
      <c r="A47" s="13"/>
      <c r="B47" s="5" t="s">
        <v>65</v>
      </c>
      <c r="C47" s="16">
        <v>5</v>
      </c>
      <c r="D47" s="16" t="s">
        <v>18</v>
      </c>
      <c r="E47" s="18">
        <v>0</v>
      </c>
      <c r="F47" s="18">
        <f t="shared" si="1"/>
        <v>0</v>
      </c>
    </row>
    <row r="48" spans="1:6">
      <c r="A48" s="13"/>
      <c r="B48" s="5" t="s">
        <v>66</v>
      </c>
      <c r="C48" s="16">
        <v>5</v>
      </c>
      <c r="D48" s="16" t="s">
        <v>18</v>
      </c>
      <c r="E48" s="18">
        <v>0</v>
      </c>
      <c r="F48" s="18">
        <f t="shared" si="1"/>
        <v>0</v>
      </c>
    </row>
    <row r="49" spans="1:6">
      <c r="A49" s="13"/>
      <c r="B49" s="5" t="s">
        <v>67</v>
      </c>
      <c r="C49" s="34">
        <v>1</v>
      </c>
      <c r="D49" s="16" t="s">
        <v>18</v>
      </c>
      <c r="E49" s="18">
        <v>0</v>
      </c>
      <c r="F49" s="18">
        <f t="shared" si="1"/>
        <v>0</v>
      </c>
    </row>
    <row r="50" spans="1:6">
      <c r="A50" s="8"/>
      <c r="B50" s="80" t="s">
        <v>68</v>
      </c>
      <c r="C50" s="81"/>
      <c r="D50" s="81"/>
      <c r="E50" s="81"/>
      <c r="F50" s="82"/>
    </row>
    <row r="51" spans="1:6">
      <c r="A51" s="13"/>
      <c r="B51" s="5" t="s">
        <v>56</v>
      </c>
      <c r="C51" s="16">
        <v>40</v>
      </c>
      <c r="D51" s="16" t="s">
        <v>18</v>
      </c>
      <c r="E51" s="18">
        <v>0</v>
      </c>
      <c r="F51" s="18">
        <f t="shared" ref="F51:F62" si="2">E51*C51</f>
        <v>0</v>
      </c>
    </row>
    <row r="52" spans="1:6">
      <c r="A52" s="13"/>
      <c r="B52" s="5" t="s">
        <v>58</v>
      </c>
      <c r="C52" s="16">
        <v>40</v>
      </c>
      <c r="D52" s="16" t="s">
        <v>18</v>
      </c>
      <c r="E52" s="18">
        <v>0</v>
      </c>
      <c r="F52" s="18">
        <f t="shared" si="2"/>
        <v>0</v>
      </c>
    </row>
    <row r="53" spans="1:6">
      <c r="A53" s="13"/>
      <c r="B53" s="5" t="s">
        <v>59</v>
      </c>
      <c r="C53" s="16">
        <v>10</v>
      </c>
      <c r="D53" s="16" t="s">
        <v>18</v>
      </c>
      <c r="E53" s="18">
        <v>0</v>
      </c>
      <c r="F53" s="18">
        <f t="shared" si="2"/>
        <v>0</v>
      </c>
    </row>
    <row r="54" spans="1:6">
      <c r="A54" s="13"/>
      <c r="B54" s="5" t="s">
        <v>69</v>
      </c>
      <c r="C54" s="16">
        <v>10</v>
      </c>
      <c r="D54" s="16" t="s">
        <v>18</v>
      </c>
      <c r="E54" s="18">
        <v>0</v>
      </c>
      <c r="F54" s="18">
        <f t="shared" si="2"/>
        <v>0</v>
      </c>
    </row>
    <row r="55" spans="1:6">
      <c r="A55" s="13"/>
      <c r="B55" s="5" t="s">
        <v>70</v>
      </c>
      <c r="C55" s="16">
        <v>30</v>
      </c>
      <c r="D55" s="16" t="s">
        <v>18</v>
      </c>
      <c r="E55" s="18">
        <v>0</v>
      </c>
      <c r="F55" s="18">
        <f t="shared" si="2"/>
        <v>0</v>
      </c>
    </row>
    <row r="56" spans="1:6" ht="20.399999999999999">
      <c r="A56" s="13"/>
      <c r="B56" s="5" t="s">
        <v>71</v>
      </c>
      <c r="C56" s="16">
        <v>30</v>
      </c>
      <c r="D56" s="16" t="s">
        <v>18</v>
      </c>
      <c r="E56" s="18">
        <v>0</v>
      </c>
      <c r="F56" s="18">
        <f t="shared" si="2"/>
        <v>0</v>
      </c>
    </row>
    <row r="57" spans="1:6">
      <c r="A57" s="13"/>
      <c r="B57" s="5" t="s">
        <v>72</v>
      </c>
      <c r="C57" s="16">
        <v>30</v>
      </c>
      <c r="D57" s="16" t="s">
        <v>18</v>
      </c>
      <c r="E57" s="18">
        <v>0</v>
      </c>
      <c r="F57" s="18">
        <f t="shared" si="2"/>
        <v>0</v>
      </c>
    </row>
    <row r="58" spans="1:6">
      <c r="A58" s="13"/>
      <c r="B58" s="5" t="s">
        <v>65</v>
      </c>
      <c r="C58" s="16">
        <v>10</v>
      </c>
      <c r="D58" s="16" t="s">
        <v>18</v>
      </c>
      <c r="E58" s="18">
        <v>0</v>
      </c>
      <c r="F58" s="18">
        <f t="shared" si="2"/>
        <v>0</v>
      </c>
    </row>
    <row r="59" spans="1:6">
      <c r="A59" s="13"/>
      <c r="B59" s="5" t="s">
        <v>66</v>
      </c>
      <c r="C59" s="16">
        <v>10</v>
      </c>
      <c r="D59" s="16" t="s">
        <v>18</v>
      </c>
      <c r="E59" s="18">
        <v>0</v>
      </c>
      <c r="F59" s="18">
        <f t="shared" si="2"/>
        <v>0</v>
      </c>
    </row>
    <row r="60" spans="1:6">
      <c r="A60" s="13"/>
      <c r="B60" s="5" t="s">
        <v>73</v>
      </c>
      <c r="C60" s="34">
        <v>10</v>
      </c>
      <c r="D60" s="16" t="s">
        <v>18</v>
      </c>
      <c r="E60" s="18">
        <v>0</v>
      </c>
      <c r="F60" s="18">
        <f t="shared" si="2"/>
        <v>0</v>
      </c>
    </row>
    <row r="61" spans="1:6">
      <c r="A61" s="13"/>
      <c r="B61" s="5" t="s">
        <v>74</v>
      </c>
      <c r="C61" s="16">
        <v>5</v>
      </c>
      <c r="D61" s="16" t="s">
        <v>18</v>
      </c>
      <c r="E61" s="18">
        <v>0</v>
      </c>
      <c r="F61" s="18">
        <f t="shared" si="2"/>
        <v>0</v>
      </c>
    </row>
    <row r="62" spans="1:6">
      <c r="A62" s="13"/>
      <c r="B62" s="5" t="s">
        <v>67</v>
      </c>
      <c r="C62" s="34">
        <v>1</v>
      </c>
      <c r="D62" s="16" t="s">
        <v>18</v>
      </c>
      <c r="E62" s="18">
        <v>0</v>
      </c>
      <c r="F62" s="18">
        <f t="shared" si="2"/>
        <v>0</v>
      </c>
    </row>
    <row r="63" spans="1:6">
      <c r="A63" s="8"/>
      <c r="B63" s="80" t="s">
        <v>75</v>
      </c>
      <c r="C63" s="81"/>
      <c r="D63" s="81"/>
      <c r="E63" s="81"/>
      <c r="F63" s="82"/>
    </row>
    <row r="64" spans="1:6">
      <c r="A64" s="8"/>
      <c r="B64" s="85" t="s">
        <v>76</v>
      </c>
      <c r="C64" s="86"/>
      <c r="D64" s="86"/>
      <c r="E64" s="86"/>
      <c r="F64" s="87"/>
    </row>
    <row r="65" spans="1:6">
      <c r="A65" s="13"/>
      <c r="B65" s="5" t="s">
        <v>56</v>
      </c>
      <c r="C65" s="16">
        <v>10</v>
      </c>
      <c r="D65" s="16" t="s">
        <v>18</v>
      </c>
      <c r="E65" s="18">
        <v>0</v>
      </c>
      <c r="F65" s="18">
        <f t="shared" ref="F65:F81" si="3">E65*C65</f>
        <v>0</v>
      </c>
    </row>
    <row r="66" spans="1:6">
      <c r="A66" s="13"/>
      <c r="B66" s="5" t="s">
        <v>57</v>
      </c>
      <c r="C66" s="16">
        <v>10</v>
      </c>
      <c r="D66" s="16" t="s">
        <v>18</v>
      </c>
      <c r="E66" s="18">
        <v>0</v>
      </c>
      <c r="F66" s="18">
        <f t="shared" si="3"/>
        <v>0</v>
      </c>
    </row>
    <row r="67" spans="1:6">
      <c r="A67" s="13"/>
      <c r="B67" s="5" t="s">
        <v>58</v>
      </c>
      <c r="C67" s="16">
        <v>10</v>
      </c>
      <c r="D67" s="16" t="s">
        <v>18</v>
      </c>
      <c r="E67" s="18">
        <v>0</v>
      </c>
      <c r="F67" s="18">
        <f t="shared" si="3"/>
        <v>0</v>
      </c>
    </row>
    <row r="68" spans="1:6">
      <c r="A68" s="13"/>
      <c r="B68" s="5" t="s">
        <v>59</v>
      </c>
      <c r="C68" s="16">
        <v>5</v>
      </c>
      <c r="D68" s="16" t="s">
        <v>18</v>
      </c>
      <c r="E68" s="18">
        <v>0</v>
      </c>
      <c r="F68" s="18">
        <f t="shared" si="3"/>
        <v>0</v>
      </c>
    </row>
    <row r="69" spans="1:6">
      <c r="A69" s="13"/>
      <c r="B69" s="5" t="s">
        <v>65</v>
      </c>
      <c r="C69" s="16">
        <v>5</v>
      </c>
      <c r="D69" s="16" t="s">
        <v>18</v>
      </c>
      <c r="E69" s="18">
        <v>0</v>
      </c>
      <c r="F69" s="18">
        <f t="shared" si="3"/>
        <v>0</v>
      </c>
    </row>
    <row r="70" spans="1:6">
      <c r="A70" s="13"/>
      <c r="B70" s="5" t="s">
        <v>66</v>
      </c>
      <c r="C70" s="16">
        <v>5</v>
      </c>
      <c r="D70" s="16" t="s">
        <v>18</v>
      </c>
      <c r="E70" s="18">
        <v>0</v>
      </c>
      <c r="F70" s="18">
        <f t="shared" si="3"/>
        <v>0</v>
      </c>
    </row>
    <row r="71" spans="1:6">
      <c r="A71" s="13"/>
      <c r="B71" s="5" t="s">
        <v>63</v>
      </c>
      <c r="C71" s="16">
        <v>10</v>
      </c>
      <c r="D71" s="16" t="s">
        <v>18</v>
      </c>
      <c r="E71" s="18">
        <v>0</v>
      </c>
      <c r="F71" s="18">
        <f t="shared" si="3"/>
        <v>0</v>
      </c>
    </row>
    <row r="72" spans="1:6">
      <c r="A72" s="13"/>
      <c r="B72" s="5" t="s">
        <v>64</v>
      </c>
      <c r="C72" s="16">
        <v>5</v>
      </c>
      <c r="D72" s="16" t="s">
        <v>18</v>
      </c>
      <c r="E72" s="18">
        <v>0</v>
      </c>
      <c r="F72" s="18">
        <f t="shared" si="3"/>
        <v>0</v>
      </c>
    </row>
    <row r="73" spans="1:6">
      <c r="A73" s="13"/>
      <c r="B73" s="5" t="s">
        <v>77</v>
      </c>
      <c r="C73" s="16">
        <v>5</v>
      </c>
      <c r="D73" s="16" t="s">
        <v>18</v>
      </c>
      <c r="E73" s="18">
        <v>0</v>
      </c>
      <c r="F73" s="18">
        <f t="shared" si="3"/>
        <v>0</v>
      </c>
    </row>
    <row r="74" spans="1:6">
      <c r="A74" s="13"/>
      <c r="B74" s="5" t="s">
        <v>69</v>
      </c>
      <c r="C74" s="16">
        <v>10</v>
      </c>
      <c r="D74" s="16" t="s">
        <v>18</v>
      </c>
      <c r="E74" s="18">
        <v>0</v>
      </c>
      <c r="F74" s="18">
        <f t="shared" si="3"/>
        <v>0</v>
      </c>
    </row>
    <row r="75" spans="1:6">
      <c r="A75" s="13"/>
      <c r="B75" s="20" t="s">
        <v>78</v>
      </c>
      <c r="C75" s="16">
        <v>7</v>
      </c>
      <c r="D75" s="16" t="s">
        <v>18</v>
      </c>
      <c r="E75" s="18">
        <v>0</v>
      </c>
      <c r="F75" s="18">
        <f t="shared" si="3"/>
        <v>0</v>
      </c>
    </row>
    <row r="76" spans="1:6">
      <c r="A76" s="13"/>
      <c r="B76" s="5" t="s">
        <v>70</v>
      </c>
      <c r="C76" s="16">
        <v>20</v>
      </c>
      <c r="D76" s="16" t="s">
        <v>18</v>
      </c>
      <c r="E76" s="18">
        <v>0</v>
      </c>
      <c r="F76" s="18">
        <f t="shared" si="3"/>
        <v>0</v>
      </c>
    </row>
    <row r="77" spans="1:6">
      <c r="A77" s="13"/>
      <c r="B77" s="5" t="s">
        <v>79</v>
      </c>
      <c r="C77" s="16">
        <v>20</v>
      </c>
      <c r="D77" s="16" t="s">
        <v>18</v>
      </c>
      <c r="E77" s="18">
        <v>0</v>
      </c>
      <c r="F77" s="18">
        <f t="shared" si="3"/>
        <v>0</v>
      </c>
    </row>
    <row r="78" spans="1:6" ht="20.399999999999999">
      <c r="A78" s="13"/>
      <c r="B78" s="20" t="s">
        <v>80</v>
      </c>
      <c r="C78" s="16">
        <v>5</v>
      </c>
      <c r="D78" s="16" t="s">
        <v>18</v>
      </c>
      <c r="E78" s="18">
        <v>0</v>
      </c>
      <c r="F78" s="18">
        <f t="shared" si="3"/>
        <v>0</v>
      </c>
    </row>
    <row r="79" spans="1:6">
      <c r="A79" s="13"/>
      <c r="B79" s="5" t="s">
        <v>74</v>
      </c>
      <c r="C79" s="16">
        <v>3</v>
      </c>
      <c r="D79" s="16" t="s">
        <v>18</v>
      </c>
      <c r="E79" s="18">
        <v>0</v>
      </c>
      <c r="F79" s="18">
        <f t="shared" si="3"/>
        <v>0</v>
      </c>
    </row>
    <row r="80" spans="1:6">
      <c r="A80" s="13"/>
      <c r="B80" s="5" t="s">
        <v>81</v>
      </c>
      <c r="C80" s="34">
        <v>4</v>
      </c>
      <c r="D80" s="16" t="s">
        <v>18</v>
      </c>
      <c r="E80" s="18">
        <v>0</v>
      </c>
      <c r="F80" s="18">
        <f t="shared" si="3"/>
        <v>0</v>
      </c>
    </row>
    <row r="81" spans="1:6">
      <c r="A81" s="13"/>
      <c r="B81" s="5" t="s">
        <v>67</v>
      </c>
      <c r="C81" s="34">
        <v>1</v>
      </c>
      <c r="D81" s="16" t="s">
        <v>18</v>
      </c>
      <c r="E81" s="18">
        <v>0</v>
      </c>
      <c r="F81" s="18">
        <f t="shared" si="3"/>
        <v>0</v>
      </c>
    </row>
    <row r="82" spans="1:6">
      <c r="A82" s="8"/>
      <c r="B82" s="80" t="s">
        <v>82</v>
      </c>
      <c r="C82" s="81"/>
      <c r="D82" s="81"/>
      <c r="E82" s="81"/>
      <c r="F82" s="82"/>
    </row>
    <row r="83" spans="1:6" ht="30.6">
      <c r="A83" s="13"/>
      <c r="B83" s="5" t="s">
        <v>83</v>
      </c>
      <c r="C83" s="16">
        <v>10</v>
      </c>
      <c r="D83" s="16" t="s">
        <v>18</v>
      </c>
      <c r="E83" s="18">
        <v>0</v>
      </c>
      <c r="F83" s="18">
        <f>E83*C83</f>
        <v>0</v>
      </c>
    </row>
    <row r="84" spans="1:6" ht="40.799999999999997">
      <c r="A84" s="13"/>
      <c r="B84" s="5" t="s">
        <v>84</v>
      </c>
      <c r="C84" s="16">
        <v>2</v>
      </c>
      <c r="D84" s="16" t="s">
        <v>18</v>
      </c>
      <c r="E84" s="18">
        <v>0</v>
      </c>
      <c r="F84" s="18">
        <f>E84*C84</f>
        <v>0</v>
      </c>
    </row>
    <row r="85" spans="1:6">
      <c r="A85" s="13"/>
      <c r="B85" s="5" t="s">
        <v>85</v>
      </c>
      <c r="C85" s="16">
        <v>2</v>
      </c>
      <c r="D85" s="16" t="s">
        <v>18</v>
      </c>
      <c r="E85" s="18">
        <v>0</v>
      </c>
      <c r="F85" s="18">
        <f>E85*C85</f>
        <v>0</v>
      </c>
    </row>
    <row r="86" spans="1:6" ht="20.399999999999999">
      <c r="A86" s="23" t="s">
        <v>53</v>
      </c>
      <c r="B86" s="24" t="s">
        <v>87</v>
      </c>
      <c r="C86" s="25"/>
      <c r="D86" s="26"/>
      <c r="E86" s="27"/>
      <c r="F86" s="28"/>
    </row>
    <row r="87" spans="1:6" ht="20.399999999999999">
      <c r="A87" s="13"/>
      <c r="B87" s="35" t="s">
        <v>88</v>
      </c>
      <c r="C87" s="36">
        <v>510</v>
      </c>
      <c r="D87" s="37" t="s">
        <v>24</v>
      </c>
      <c r="E87" s="38">
        <v>0</v>
      </c>
      <c r="F87" s="39">
        <f>E87*C87</f>
        <v>0</v>
      </c>
    </row>
    <row r="88" spans="1:6">
      <c r="A88" s="13"/>
      <c r="B88" s="20" t="s">
        <v>89</v>
      </c>
      <c r="C88" s="40">
        <v>10</v>
      </c>
      <c r="D88" s="41" t="s">
        <v>90</v>
      </c>
      <c r="E88" s="39">
        <v>0</v>
      </c>
      <c r="F88" s="39">
        <f>E88*C88</f>
        <v>0</v>
      </c>
    </row>
    <row r="89" spans="1:6" ht="40.799999999999997">
      <c r="A89" s="13"/>
      <c r="B89" s="20" t="s">
        <v>91</v>
      </c>
      <c r="C89" s="16">
        <v>8</v>
      </c>
      <c r="D89" s="16" t="s">
        <v>18</v>
      </c>
      <c r="E89" s="42">
        <v>0</v>
      </c>
      <c r="F89" s="18">
        <f>E89*C89</f>
        <v>0</v>
      </c>
    </row>
    <row r="90" spans="1:6">
      <c r="A90" s="23" t="s">
        <v>86</v>
      </c>
      <c r="B90" s="24" t="s">
        <v>93</v>
      </c>
      <c r="C90" s="25"/>
      <c r="D90" s="26"/>
      <c r="E90" s="27"/>
      <c r="F90" s="28"/>
    </row>
    <row r="91" spans="1:6">
      <c r="A91" s="8"/>
      <c r="B91" s="80" t="s">
        <v>94</v>
      </c>
      <c r="C91" s="81"/>
      <c r="D91" s="81"/>
      <c r="E91" s="81"/>
      <c r="F91" s="82"/>
    </row>
    <row r="92" spans="1:6">
      <c r="A92" s="13"/>
      <c r="B92" s="41" t="s">
        <v>95</v>
      </c>
      <c r="C92" s="40">
        <v>10</v>
      </c>
      <c r="D92" s="41" t="s">
        <v>90</v>
      </c>
      <c r="E92" s="18">
        <v>0</v>
      </c>
      <c r="F92" s="18">
        <f>E92*C92</f>
        <v>0</v>
      </c>
    </row>
    <row r="93" spans="1:6">
      <c r="A93" s="13"/>
      <c r="B93" s="41" t="s">
        <v>96</v>
      </c>
      <c r="C93" s="40">
        <v>10</v>
      </c>
      <c r="D93" s="41" t="s">
        <v>8</v>
      </c>
      <c r="E93" s="18">
        <v>0</v>
      </c>
      <c r="F93" s="18">
        <f>E93*C93</f>
        <v>0</v>
      </c>
    </row>
    <row r="94" spans="1:6">
      <c r="A94" s="13"/>
      <c r="B94" s="41" t="s">
        <v>97</v>
      </c>
      <c r="C94" s="40">
        <v>10</v>
      </c>
      <c r="D94" s="41" t="s">
        <v>8</v>
      </c>
      <c r="E94" s="18">
        <v>0</v>
      </c>
      <c r="F94" s="18">
        <f>E94*C94</f>
        <v>0</v>
      </c>
    </row>
    <row r="95" spans="1:6">
      <c r="A95" s="13"/>
      <c r="B95" s="20" t="s">
        <v>98</v>
      </c>
      <c r="C95" s="40">
        <v>20</v>
      </c>
      <c r="D95" s="41" t="s">
        <v>8</v>
      </c>
      <c r="E95" s="18">
        <v>0</v>
      </c>
      <c r="F95" s="18">
        <f>E95*C95</f>
        <v>0</v>
      </c>
    </row>
    <row r="96" spans="1:6">
      <c r="A96" s="8"/>
      <c r="B96" s="80" t="s">
        <v>99</v>
      </c>
      <c r="C96" s="81"/>
      <c r="D96" s="81"/>
      <c r="E96" s="81"/>
      <c r="F96" s="82"/>
    </row>
    <row r="97" spans="1:6">
      <c r="A97" s="19"/>
      <c r="B97" s="29" t="s">
        <v>100</v>
      </c>
      <c r="C97" s="43">
        <v>1</v>
      </c>
      <c r="D97" s="16" t="s">
        <v>37</v>
      </c>
      <c r="E97" s="18">
        <v>0</v>
      </c>
      <c r="F97" s="18">
        <f t="shared" ref="F97:F102" si="4">E97*C97</f>
        <v>0</v>
      </c>
    </row>
    <row r="98" spans="1:6" ht="20.399999999999999">
      <c r="A98" s="19"/>
      <c r="B98" s="29" t="s">
        <v>101</v>
      </c>
      <c r="C98" s="43">
        <v>1</v>
      </c>
      <c r="D98" s="16" t="s">
        <v>37</v>
      </c>
      <c r="E98" s="18">
        <v>0</v>
      </c>
      <c r="F98" s="18">
        <f t="shared" si="4"/>
        <v>0</v>
      </c>
    </row>
    <row r="99" spans="1:6">
      <c r="A99" s="19"/>
      <c r="B99" s="29" t="s">
        <v>102</v>
      </c>
      <c r="C99" s="43">
        <v>1</v>
      </c>
      <c r="D99" s="16" t="s">
        <v>37</v>
      </c>
      <c r="E99" s="18">
        <v>0</v>
      </c>
      <c r="F99" s="18">
        <f t="shared" si="4"/>
        <v>0</v>
      </c>
    </row>
    <row r="100" spans="1:6" ht="20.399999999999999">
      <c r="A100" s="19"/>
      <c r="B100" s="29" t="s">
        <v>103</v>
      </c>
      <c r="C100" s="43">
        <v>1</v>
      </c>
      <c r="D100" s="16" t="s">
        <v>37</v>
      </c>
      <c r="E100" s="18">
        <v>0</v>
      </c>
      <c r="F100" s="18">
        <f t="shared" si="4"/>
        <v>0</v>
      </c>
    </row>
    <row r="101" spans="1:6" ht="20.399999999999999">
      <c r="A101" s="19"/>
      <c r="B101" s="29" t="s">
        <v>104</v>
      </c>
      <c r="C101" s="43">
        <v>1</v>
      </c>
      <c r="D101" s="16" t="s">
        <v>37</v>
      </c>
      <c r="E101" s="18">
        <v>0</v>
      </c>
      <c r="F101" s="18">
        <f t="shared" si="4"/>
        <v>0</v>
      </c>
    </row>
    <row r="102" spans="1:6" ht="30.6">
      <c r="A102" s="19"/>
      <c r="B102" s="29" t="s">
        <v>105</v>
      </c>
      <c r="C102" s="43">
        <v>1</v>
      </c>
      <c r="D102" s="16" t="s">
        <v>37</v>
      </c>
      <c r="E102" s="18">
        <v>0</v>
      </c>
      <c r="F102" s="18">
        <f t="shared" si="4"/>
        <v>0</v>
      </c>
    </row>
    <row r="103" spans="1:6">
      <c r="A103" s="13"/>
      <c r="B103" s="44" t="s">
        <v>106</v>
      </c>
      <c r="C103" s="16"/>
      <c r="D103" s="16"/>
      <c r="E103" s="18"/>
      <c r="F103" s="45">
        <f>SUM(F5:F8,F10:F23,F26:F27,F29:F32,F34:F35,F38:F49,F51:F62,F65:F81,F83:F85,F87:F89,F92:F95,F97:F102)</f>
        <v>0</v>
      </c>
    </row>
    <row r="104" spans="1:6">
      <c r="A104" s="46"/>
      <c r="B104" s="49" t="s">
        <v>3</v>
      </c>
      <c r="C104" s="50">
        <v>0.22</v>
      </c>
      <c r="D104" s="4"/>
      <c r="E104" s="4"/>
      <c r="F104" s="51">
        <f>+F103*C104</f>
        <v>0</v>
      </c>
    </row>
    <row r="105" spans="1:6">
      <c r="A105" s="46"/>
      <c r="B105" s="52" t="s">
        <v>107</v>
      </c>
      <c r="C105" s="47"/>
      <c r="D105" s="4"/>
      <c r="E105" s="4"/>
      <c r="F105" s="48">
        <f>+F104+F103</f>
        <v>0</v>
      </c>
    </row>
    <row r="107" spans="1:6" ht="98.25" customHeight="1">
      <c r="B107" s="77" t="s">
        <v>156</v>
      </c>
      <c r="C107" s="77"/>
      <c r="D107" s="77"/>
      <c r="E107" s="77"/>
      <c r="F107" s="77"/>
    </row>
  </sheetData>
  <mergeCells count="14">
    <mergeCell ref="B107:F107"/>
    <mergeCell ref="A1:F1"/>
    <mergeCell ref="B96:F96"/>
    <mergeCell ref="B3:F3"/>
    <mergeCell ref="B9:F9"/>
    <mergeCell ref="B25:F25"/>
    <mergeCell ref="B28:F28"/>
    <mergeCell ref="B33:F33"/>
    <mergeCell ref="B37:F37"/>
    <mergeCell ref="B50:F50"/>
    <mergeCell ref="B63:F63"/>
    <mergeCell ref="B64:F64"/>
    <mergeCell ref="B82:F82"/>
    <mergeCell ref="B91:F91"/>
  </mergeCells>
  <pageMargins left="0.7" right="0.7" top="0.75" bottom="0.75" header="0.3" footer="0.3"/>
  <pageSetup paperSize="9"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6"/>
  <sheetViews>
    <sheetView tabSelected="1" workbookViewId="0">
      <selection activeCell="C122" sqref="C122"/>
    </sheetView>
  </sheetViews>
  <sheetFormatPr defaultRowHeight="14.4"/>
  <cols>
    <col min="2" max="2" width="45.44140625" customWidth="1"/>
  </cols>
  <sheetData>
    <row r="1" spans="1:6" ht="79.5" customHeight="1">
      <c r="A1" s="78" t="s">
        <v>159</v>
      </c>
      <c r="B1" s="79"/>
      <c r="C1" s="79"/>
      <c r="D1" s="79"/>
      <c r="E1" s="79"/>
      <c r="F1" s="79"/>
    </row>
    <row r="2" spans="1:6" ht="20.399999999999999">
      <c r="A2" s="1"/>
      <c r="B2" s="2" t="s">
        <v>0</v>
      </c>
      <c r="C2" s="2" t="s">
        <v>1</v>
      </c>
      <c r="D2" s="2" t="s">
        <v>2</v>
      </c>
      <c r="E2" s="2" t="s">
        <v>4</v>
      </c>
      <c r="F2" s="2" t="s">
        <v>5</v>
      </c>
    </row>
    <row r="3" spans="1:6">
      <c r="A3" s="3">
        <v>1</v>
      </c>
      <c r="B3" s="75" t="s">
        <v>15</v>
      </c>
      <c r="C3" s="76"/>
      <c r="D3" s="76"/>
      <c r="E3" s="76"/>
      <c r="F3" s="76"/>
    </row>
    <row r="4" spans="1:6">
      <c r="A4" s="8"/>
      <c r="B4" s="9" t="s">
        <v>16</v>
      </c>
      <c r="C4" s="10"/>
      <c r="D4" s="10"/>
      <c r="E4" s="10"/>
      <c r="F4" s="10"/>
    </row>
    <row r="5" spans="1:6">
      <c r="A5" s="4"/>
      <c r="B5" s="11" t="s">
        <v>17</v>
      </c>
      <c r="C5" s="12">
        <v>2</v>
      </c>
      <c r="D5" s="6" t="s">
        <v>18</v>
      </c>
      <c r="E5" s="6">
        <v>0</v>
      </c>
      <c r="F5" s="7">
        <f>E5*C5</f>
        <v>0</v>
      </c>
    </row>
    <row r="6" spans="1:6">
      <c r="A6" s="4"/>
      <c r="B6" s="5" t="s">
        <v>19</v>
      </c>
      <c r="C6" s="6">
        <v>2</v>
      </c>
      <c r="D6" s="6" t="s">
        <v>18</v>
      </c>
      <c r="E6" s="6">
        <v>0</v>
      </c>
      <c r="F6" s="7">
        <f>E6*C6</f>
        <v>0</v>
      </c>
    </row>
    <row r="7" spans="1:6">
      <c r="A7" s="4"/>
      <c r="B7" s="5" t="s">
        <v>109</v>
      </c>
      <c r="C7" s="6">
        <v>12</v>
      </c>
      <c r="D7" s="12" t="s">
        <v>18</v>
      </c>
      <c r="E7" s="6">
        <v>0</v>
      </c>
      <c r="F7" s="7">
        <f>E7*C7</f>
        <v>0</v>
      </c>
    </row>
    <row r="8" spans="1:6">
      <c r="A8" s="4"/>
      <c r="B8" s="5" t="s">
        <v>20</v>
      </c>
      <c r="C8" s="6">
        <v>30</v>
      </c>
      <c r="D8" s="12" t="s">
        <v>18</v>
      </c>
      <c r="E8" s="6">
        <v>0</v>
      </c>
      <c r="F8" s="7">
        <f>E8*C8</f>
        <v>0</v>
      </c>
    </row>
    <row r="9" spans="1:6">
      <c r="A9" s="13"/>
      <c r="B9" s="5" t="s">
        <v>21</v>
      </c>
      <c r="C9" s="6">
        <v>40</v>
      </c>
      <c r="D9" s="6" t="s">
        <v>18</v>
      </c>
      <c r="E9" s="6">
        <v>0</v>
      </c>
      <c r="F9" s="7">
        <f>E9*C9</f>
        <v>0</v>
      </c>
    </row>
    <row r="10" spans="1:6" ht="26.25" customHeight="1">
      <c r="A10" s="8"/>
      <c r="B10" s="83" t="s">
        <v>110</v>
      </c>
      <c r="C10" s="83"/>
      <c r="D10" s="83"/>
      <c r="E10" s="83"/>
      <c r="F10" s="83"/>
    </row>
    <row r="11" spans="1:6">
      <c r="A11" s="14"/>
      <c r="B11" s="15" t="s">
        <v>23</v>
      </c>
      <c r="C11" s="16">
        <v>28</v>
      </c>
      <c r="D11" s="16" t="s">
        <v>24</v>
      </c>
      <c r="E11" s="17">
        <v>0</v>
      </c>
      <c r="F11" s="18">
        <f t="shared" ref="F11:F23" si="0">E11*C11</f>
        <v>0</v>
      </c>
    </row>
    <row r="12" spans="1:6">
      <c r="A12" s="19"/>
      <c r="B12" s="15" t="s">
        <v>25</v>
      </c>
      <c r="C12" s="16">
        <v>42</v>
      </c>
      <c r="D12" s="16" t="s">
        <v>24</v>
      </c>
      <c r="E12" s="17">
        <v>0</v>
      </c>
      <c r="F12" s="18">
        <f t="shared" si="0"/>
        <v>0</v>
      </c>
    </row>
    <row r="13" spans="1:6">
      <c r="A13" s="19"/>
      <c r="B13" s="20" t="s">
        <v>26</v>
      </c>
      <c r="C13" s="16">
        <v>70</v>
      </c>
      <c r="D13" s="16" t="s">
        <v>24</v>
      </c>
      <c r="E13" s="17">
        <v>0</v>
      </c>
      <c r="F13" s="18">
        <f t="shared" si="0"/>
        <v>0</v>
      </c>
    </row>
    <row r="14" spans="1:6">
      <c r="A14" s="21"/>
      <c r="B14" s="20" t="s">
        <v>27</v>
      </c>
      <c r="C14" s="16">
        <v>280</v>
      </c>
      <c r="D14" s="16" t="s">
        <v>24</v>
      </c>
      <c r="E14" s="17">
        <v>0</v>
      </c>
      <c r="F14" s="18">
        <f t="shared" si="0"/>
        <v>0</v>
      </c>
    </row>
    <row r="15" spans="1:6">
      <c r="A15" s="21"/>
      <c r="B15" s="20" t="s">
        <v>28</v>
      </c>
      <c r="C15" s="16">
        <v>140</v>
      </c>
      <c r="D15" s="16" t="s">
        <v>24</v>
      </c>
      <c r="E15" s="17">
        <v>0</v>
      </c>
      <c r="F15" s="18">
        <f t="shared" si="0"/>
        <v>0</v>
      </c>
    </row>
    <row r="16" spans="1:6">
      <c r="A16" s="13"/>
      <c r="B16" s="22" t="s">
        <v>30</v>
      </c>
      <c r="C16" s="16">
        <v>560</v>
      </c>
      <c r="D16" s="16" t="s">
        <v>24</v>
      </c>
      <c r="E16" s="17">
        <v>0</v>
      </c>
      <c r="F16" s="18">
        <f t="shared" si="0"/>
        <v>0</v>
      </c>
    </row>
    <row r="17" spans="1:6" ht="20.399999999999999">
      <c r="A17" s="13"/>
      <c r="B17" s="22" t="s">
        <v>31</v>
      </c>
      <c r="C17" s="16">
        <v>280</v>
      </c>
      <c r="D17" s="16" t="s">
        <v>24</v>
      </c>
      <c r="E17" s="17">
        <v>0</v>
      </c>
      <c r="F17" s="18">
        <f t="shared" si="0"/>
        <v>0</v>
      </c>
    </row>
    <row r="18" spans="1:6">
      <c r="A18" s="13"/>
      <c r="B18" s="20" t="s">
        <v>32</v>
      </c>
      <c r="C18" s="16">
        <v>360</v>
      </c>
      <c r="D18" s="16" t="s">
        <v>33</v>
      </c>
      <c r="E18" s="17">
        <v>0</v>
      </c>
      <c r="F18" s="18">
        <f t="shared" si="0"/>
        <v>0</v>
      </c>
    </row>
    <row r="19" spans="1:6" ht="20.399999999999999">
      <c r="A19" s="13"/>
      <c r="B19" s="22" t="s">
        <v>111</v>
      </c>
      <c r="C19" s="16">
        <v>72</v>
      </c>
      <c r="D19" s="16" t="s">
        <v>24</v>
      </c>
      <c r="E19" s="17">
        <v>0</v>
      </c>
      <c r="F19" s="18">
        <f t="shared" si="0"/>
        <v>0</v>
      </c>
    </row>
    <row r="20" spans="1:6">
      <c r="A20" s="13"/>
      <c r="B20" s="22" t="s">
        <v>35</v>
      </c>
      <c r="C20" s="16">
        <v>260</v>
      </c>
      <c r="D20" s="16" t="s">
        <v>24</v>
      </c>
      <c r="E20" s="17">
        <v>0</v>
      </c>
      <c r="F20" s="18">
        <f t="shared" si="0"/>
        <v>0</v>
      </c>
    </row>
    <row r="21" spans="1:6">
      <c r="A21" s="13"/>
      <c r="B21" s="22" t="s">
        <v>36</v>
      </c>
      <c r="C21" s="16">
        <v>6</v>
      </c>
      <c r="D21" s="16" t="s">
        <v>37</v>
      </c>
      <c r="E21" s="17">
        <v>0</v>
      </c>
      <c r="F21" s="18">
        <f t="shared" si="0"/>
        <v>0</v>
      </c>
    </row>
    <row r="22" spans="1:6">
      <c r="A22" s="13"/>
      <c r="B22" s="22" t="s">
        <v>38</v>
      </c>
      <c r="C22" s="16">
        <v>6</v>
      </c>
      <c r="D22" s="16" t="s">
        <v>37</v>
      </c>
      <c r="E22" s="18">
        <v>0</v>
      </c>
      <c r="F22" s="18">
        <f t="shared" si="0"/>
        <v>0</v>
      </c>
    </row>
    <row r="23" spans="1:6">
      <c r="A23" s="13"/>
      <c r="B23" s="22" t="s">
        <v>39</v>
      </c>
      <c r="C23" s="16">
        <v>14</v>
      </c>
      <c r="D23" s="16" t="s">
        <v>37</v>
      </c>
      <c r="E23" s="18">
        <v>0</v>
      </c>
      <c r="F23" s="18">
        <f t="shared" si="0"/>
        <v>0</v>
      </c>
    </row>
    <row r="24" spans="1:6" ht="22.5" customHeight="1">
      <c r="A24" s="8"/>
      <c r="B24" s="83" t="s">
        <v>112</v>
      </c>
      <c r="C24" s="83"/>
      <c r="D24" s="83"/>
      <c r="E24" s="83"/>
      <c r="F24" s="83"/>
    </row>
    <row r="25" spans="1:6">
      <c r="A25" s="13"/>
      <c r="B25" s="15" t="s">
        <v>23</v>
      </c>
      <c r="C25" s="16">
        <v>56</v>
      </c>
      <c r="D25" s="16" t="s">
        <v>24</v>
      </c>
      <c r="E25" s="53">
        <v>0</v>
      </c>
      <c r="F25" s="18">
        <f t="shared" ref="F25:F35" si="1">E25*C25</f>
        <v>0</v>
      </c>
    </row>
    <row r="26" spans="1:6">
      <c r="A26" s="13"/>
      <c r="B26" s="15" t="s">
        <v>25</v>
      </c>
      <c r="C26" s="16">
        <v>84</v>
      </c>
      <c r="D26" s="16" t="s">
        <v>24</v>
      </c>
      <c r="E26" s="53">
        <v>0</v>
      </c>
      <c r="F26" s="18">
        <f t="shared" si="1"/>
        <v>0</v>
      </c>
    </row>
    <row r="27" spans="1:6">
      <c r="A27" s="13"/>
      <c r="B27" s="20" t="s">
        <v>113</v>
      </c>
      <c r="C27" s="16">
        <v>140</v>
      </c>
      <c r="D27" s="16" t="s">
        <v>24</v>
      </c>
      <c r="E27" s="53">
        <v>0</v>
      </c>
      <c r="F27" s="18">
        <f t="shared" si="1"/>
        <v>0</v>
      </c>
    </row>
    <row r="28" spans="1:6">
      <c r="A28" s="13"/>
      <c r="B28" s="20" t="s">
        <v>114</v>
      </c>
      <c r="C28" s="16">
        <v>280</v>
      </c>
      <c r="D28" s="16" t="s">
        <v>24</v>
      </c>
      <c r="E28" s="53">
        <v>0</v>
      </c>
      <c r="F28" s="18">
        <f t="shared" si="1"/>
        <v>0</v>
      </c>
    </row>
    <row r="29" spans="1:6">
      <c r="A29" s="13"/>
      <c r="B29" s="22" t="s">
        <v>30</v>
      </c>
      <c r="C29" s="16">
        <v>560</v>
      </c>
      <c r="D29" s="16" t="s">
        <v>24</v>
      </c>
      <c r="E29" s="53">
        <v>0</v>
      </c>
      <c r="F29" s="18">
        <f t="shared" si="1"/>
        <v>0</v>
      </c>
    </row>
    <row r="30" spans="1:6" ht="20.399999999999999">
      <c r="A30" s="13"/>
      <c r="B30" s="22" t="s">
        <v>115</v>
      </c>
      <c r="C30" s="16">
        <v>108</v>
      </c>
      <c r="D30" s="16" t="s">
        <v>24</v>
      </c>
      <c r="E30" s="53">
        <v>0</v>
      </c>
      <c r="F30" s="18">
        <f t="shared" si="1"/>
        <v>0</v>
      </c>
    </row>
    <row r="31" spans="1:6">
      <c r="A31" s="13"/>
      <c r="B31" s="22" t="s">
        <v>35</v>
      </c>
      <c r="C31" s="16">
        <v>360</v>
      </c>
      <c r="D31" s="16" t="s">
        <v>24</v>
      </c>
      <c r="E31" s="53">
        <v>0</v>
      </c>
      <c r="F31" s="18">
        <f t="shared" si="1"/>
        <v>0</v>
      </c>
    </row>
    <row r="32" spans="1:6">
      <c r="A32" s="13"/>
      <c r="B32" s="22" t="s">
        <v>36</v>
      </c>
      <c r="C32" s="16">
        <v>18</v>
      </c>
      <c r="D32" s="16" t="s">
        <v>18</v>
      </c>
      <c r="E32" s="53">
        <v>0</v>
      </c>
      <c r="F32" s="18">
        <f t="shared" si="1"/>
        <v>0</v>
      </c>
    </row>
    <row r="33" spans="1:6">
      <c r="A33" s="13"/>
      <c r="B33" s="22" t="s">
        <v>116</v>
      </c>
      <c r="C33" s="16">
        <v>200</v>
      </c>
      <c r="D33" s="16" t="s">
        <v>24</v>
      </c>
      <c r="E33" s="53">
        <v>0</v>
      </c>
      <c r="F33" s="18">
        <f t="shared" si="1"/>
        <v>0</v>
      </c>
    </row>
    <row r="34" spans="1:6">
      <c r="A34" s="13"/>
      <c r="B34" s="22" t="s">
        <v>117</v>
      </c>
      <c r="C34" s="16">
        <v>28</v>
      </c>
      <c r="D34" s="16" t="s">
        <v>18</v>
      </c>
      <c r="E34" s="53">
        <v>0</v>
      </c>
      <c r="F34" s="18">
        <f t="shared" si="1"/>
        <v>0</v>
      </c>
    </row>
    <row r="35" spans="1:6">
      <c r="A35" s="13"/>
      <c r="B35" s="22" t="s">
        <v>118</v>
      </c>
      <c r="C35" s="16">
        <v>28</v>
      </c>
      <c r="D35" s="16" t="s">
        <v>18</v>
      </c>
      <c r="E35" s="18">
        <v>0</v>
      </c>
      <c r="F35" s="18">
        <f t="shared" si="1"/>
        <v>0</v>
      </c>
    </row>
    <row r="36" spans="1:6">
      <c r="A36" s="23" t="s">
        <v>108</v>
      </c>
      <c r="B36" s="24" t="s">
        <v>41</v>
      </c>
      <c r="C36" s="25"/>
      <c r="D36" s="26"/>
      <c r="E36" s="27"/>
      <c r="F36" s="28"/>
    </row>
    <row r="37" spans="1:6">
      <c r="A37" s="8"/>
      <c r="B37" s="83" t="s">
        <v>42</v>
      </c>
      <c r="C37" s="83"/>
      <c r="D37" s="83"/>
      <c r="E37" s="83"/>
      <c r="F37" s="83"/>
    </row>
    <row r="38" spans="1:6">
      <c r="A38" s="13"/>
      <c r="B38" s="29" t="s">
        <v>43</v>
      </c>
      <c r="C38" s="16">
        <v>140</v>
      </c>
      <c r="D38" s="16" t="s">
        <v>18</v>
      </c>
      <c r="E38" s="30">
        <v>0</v>
      </c>
      <c r="F38" s="18">
        <f>E38*C38</f>
        <v>0</v>
      </c>
    </row>
    <row r="39" spans="1:6" ht="30.6">
      <c r="A39" s="13"/>
      <c r="B39" s="29" t="s">
        <v>119</v>
      </c>
      <c r="C39" s="16">
        <v>38</v>
      </c>
      <c r="D39" s="16" t="s">
        <v>18</v>
      </c>
      <c r="E39" s="18">
        <v>0</v>
      </c>
      <c r="F39" s="18">
        <f>E39*C39</f>
        <v>0</v>
      </c>
    </row>
    <row r="40" spans="1:6">
      <c r="A40" s="8"/>
      <c r="B40" s="84" t="s">
        <v>120</v>
      </c>
      <c r="C40" s="84"/>
      <c r="D40" s="84"/>
      <c r="E40" s="84"/>
      <c r="F40" s="84"/>
    </row>
    <row r="41" spans="1:6">
      <c r="A41" s="46"/>
      <c r="B41" s="29" t="s">
        <v>121</v>
      </c>
      <c r="C41" s="16">
        <v>20</v>
      </c>
      <c r="D41" s="16" t="s">
        <v>18</v>
      </c>
      <c r="E41" s="18">
        <v>0</v>
      </c>
      <c r="F41" s="18">
        <f>E41*C41</f>
        <v>0</v>
      </c>
    </row>
    <row r="42" spans="1:6">
      <c r="A42" s="46"/>
      <c r="B42" s="29" t="s">
        <v>122</v>
      </c>
      <c r="C42" s="16">
        <v>20</v>
      </c>
      <c r="D42" s="16" t="s">
        <v>18</v>
      </c>
      <c r="E42" s="18">
        <v>0</v>
      </c>
      <c r="F42" s="18">
        <f>E42*C42</f>
        <v>0</v>
      </c>
    </row>
    <row r="43" spans="1:6">
      <c r="A43" s="46"/>
      <c r="B43" s="29" t="s">
        <v>123</v>
      </c>
      <c r="C43" s="16">
        <v>50</v>
      </c>
      <c r="D43" s="16" t="s">
        <v>18</v>
      </c>
      <c r="E43" s="18">
        <v>0</v>
      </c>
      <c r="F43" s="18">
        <f>E43*C43</f>
        <v>0</v>
      </c>
    </row>
    <row r="44" spans="1:6">
      <c r="A44" s="46"/>
      <c r="B44" s="29" t="s">
        <v>124</v>
      </c>
      <c r="C44" s="16">
        <v>90</v>
      </c>
      <c r="D44" s="16" t="s">
        <v>18</v>
      </c>
      <c r="E44" s="18">
        <v>0</v>
      </c>
      <c r="F44" s="18">
        <f>E44*C44</f>
        <v>0</v>
      </c>
    </row>
    <row r="45" spans="1:6">
      <c r="A45" s="8"/>
      <c r="B45" s="84" t="s">
        <v>45</v>
      </c>
      <c r="C45" s="84"/>
      <c r="D45" s="84"/>
      <c r="E45" s="84"/>
      <c r="F45" s="84"/>
    </row>
    <row r="46" spans="1:6">
      <c r="A46" s="13"/>
      <c r="B46" s="29" t="s">
        <v>46</v>
      </c>
      <c r="C46" s="16">
        <v>26</v>
      </c>
      <c r="D46" s="16" t="s">
        <v>18</v>
      </c>
      <c r="E46" s="18">
        <v>0</v>
      </c>
      <c r="F46" s="18">
        <f>E46*C46</f>
        <v>0</v>
      </c>
    </row>
    <row r="47" spans="1:6" ht="20.399999999999999">
      <c r="A47" s="13"/>
      <c r="B47" s="29" t="s">
        <v>125</v>
      </c>
      <c r="C47" s="16">
        <v>38</v>
      </c>
      <c r="D47" s="16" t="s">
        <v>18</v>
      </c>
      <c r="E47" s="18">
        <v>0</v>
      </c>
      <c r="F47" s="18">
        <f>E47*C47</f>
        <v>0</v>
      </c>
    </row>
    <row r="48" spans="1:6">
      <c r="A48" s="13"/>
      <c r="B48" s="29" t="s">
        <v>48</v>
      </c>
      <c r="C48" s="16">
        <v>68</v>
      </c>
      <c r="D48" s="16" t="s">
        <v>18</v>
      </c>
      <c r="E48" s="18">
        <v>0</v>
      </c>
      <c r="F48" s="18">
        <f>E48*C48</f>
        <v>0</v>
      </c>
    </row>
    <row r="49" spans="1:6" ht="20.399999999999999">
      <c r="A49" s="13"/>
      <c r="B49" s="29" t="s">
        <v>49</v>
      </c>
      <c r="C49" s="16">
        <v>20</v>
      </c>
      <c r="D49" s="16" t="s">
        <v>18</v>
      </c>
      <c r="E49" s="18">
        <v>0</v>
      </c>
      <c r="F49" s="18">
        <f>E49*C49</f>
        <v>0</v>
      </c>
    </row>
    <row r="50" spans="1:6" ht="20.399999999999999">
      <c r="A50" s="13"/>
      <c r="B50" s="20" t="s">
        <v>126</v>
      </c>
      <c r="C50" s="16">
        <v>10</v>
      </c>
      <c r="D50" s="16" t="s">
        <v>18</v>
      </c>
      <c r="E50" s="18">
        <v>0</v>
      </c>
      <c r="F50" s="18">
        <f>E50*C50</f>
        <v>0</v>
      </c>
    </row>
    <row r="51" spans="1:6">
      <c r="A51" s="8"/>
      <c r="B51" s="84" t="s">
        <v>50</v>
      </c>
      <c r="C51" s="84"/>
      <c r="D51" s="84"/>
      <c r="E51" s="84"/>
      <c r="F51" s="84"/>
    </row>
    <row r="52" spans="1:6" ht="20.399999999999999">
      <c r="A52" s="13"/>
      <c r="B52" s="29" t="s">
        <v>127</v>
      </c>
      <c r="C52" s="16">
        <v>4</v>
      </c>
      <c r="D52" s="16" t="s">
        <v>37</v>
      </c>
      <c r="E52" s="18">
        <v>0</v>
      </c>
      <c r="F52" s="18">
        <f>E52*C52</f>
        <v>0</v>
      </c>
    </row>
    <row r="53" spans="1:6" ht="20.399999999999999">
      <c r="A53" s="13"/>
      <c r="B53" s="29" t="s">
        <v>128</v>
      </c>
      <c r="C53" s="16">
        <v>6</v>
      </c>
      <c r="D53" s="16" t="s">
        <v>18</v>
      </c>
      <c r="E53" s="18">
        <v>0</v>
      </c>
      <c r="F53" s="18">
        <f>E53*C53</f>
        <v>0</v>
      </c>
    </row>
    <row r="54" spans="1:6">
      <c r="A54" s="8"/>
      <c r="B54" s="80" t="s">
        <v>129</v>
      </c>
      <c r="C54" s="81"/>
      <c r="D54" s="81"/>
      <c r="E54" s="81"/>
      <c r="F54" s="82"/>
    </row>
    <row r="55" spans="1:6" ht="30.6">
      <c r="A55" s="19"/>
      <c r="B55" s="5" t="s">
        <v>130</v>
      </c>
      <c r="C55" s="16">
        <v>3900</v>
      </c>
      <c r="D55" s="16" t="s">
        <v>24</v>
      </c>
      <c r="E55" s="18">
        <v>0</v>
      </c>
      <c r="F55" s="18">
        <f>E55*C55</f>
        <v>0</v>
      </c>
    </row>
    <row r="56" spans="1:6" ht="20.399999999999999">
      <c r="A56" s="19"/>
      <c r="B56" s="5" t="s">
        <v>131</v>
      </c>
      <c r="C56" s="16">
        <v>2000</v>
      </c>
      <c r="D56" s="16" t="s">
        <v>24</v>
      </c>
      <c r="E56" s="18">
        <v>0</v>
      </c>
      <c r="F56" s="18">
        <f>E56*C56</f>
        <v>0</v>
      </c>
    </row>
    <row r="57" spans="1:6" ht="20.399999999999999">
      <c r="A57" s="19"/>
      <c r="B57" s="5" t="s">
        <v>132</v>
      </c>
      <c r="C57" s="16">
        <v>2000</v>
      </c>
      <c r="D57" s="16" t="s">
        <v>24</v>
      </c>
      <c r="E57" s="18">
        <v>0</v>
      </c>
      <c r="F57" s="18">
        <f>E57*C57</f>
        <v>0</v>
      </c>
    </row>
    <row r="58" spans="1:6">
      <c r="A58" s="19"/>
      <c r="B58" s="5" t="s">
        <v>133</v>
      </c>
      <c r="C58" s="16">
        <v>25</v>
      </c>
      <c r="D58" s="16" t="s">
        <v>18</v>
      </c>
      <c r="E58" s="18">
        <v>0</v>
      </c>
      <c r="F58" s="18">
        <f>E58*C58</f>
        <v>0</v>
      </c>
    </row>
    <row r="59" spans="1:6">
      <c r="A59" s="19"/>
      <c r="B59" s="5" t="s">
        <v>134</v>
      </c>
      <c r="C59" s="16">
        <v>2000</v>
      </c>
      <c r="D59" s="16" t="s">
        <v>24</v>
      </c>
      <c r="E59" s="18">
        <v>0</v>
      </c>
      <c r="F59" s="18">
        <f>E59*C59</f>
        <v>0</v>
      </c>
    </row>
    <row r="60" spans="1:6">
      <c r="A60" s="23" t="s">
        <v>40</v>
      </c>
      <c r="B60" s="24" t="s">
        <v>54</v>
      </c>
      <c r="C60" s="31"/>
      <c r="D60" s="32"/>
      <c r="E60" s="33"/>
      <c r="F60" s="28"/>
    </row>
    <row r="61" spans="1:6">
      <c r="A61" s="8"/>
      <c r="B61" s="80" t="s">
        <v>55</v>
      </c>
      <c r="C61" s="81"/>
      <c r="D61" s="81"/>
      <c r="E61" s="81"/>
      <c r="F61" s="82"/>
    </row>
    <row r="62" spans="1:6">
      <c r="A62" s="13"/>
      <c r="B62" s="5" t="s">
        <v>56</v>
      </c>
      <c r="C62" s="16">
        <v>20</v>
      </c>
      <c r="D62" s="16" t="s">
        <v>18</v>
      </c>
      <c r="E62" s="18">
        <v>0</v>
      </c>
      <c r="F62" s="18">
        <f t="shared" ref="F62:F73" si="2">E62*C62</f>
        <v>0</v>
      </c>
    </row>
    <row r="63" spans="1:6">
      <c r="A63" s="13"/>
      <c r="B63" s="5" t="s">
        <v>57</v>
      </c>
      <c r="C63" s="16">
        <v>20</v>
      </c>
      <c r="D63" s="16" t="s">
        <v>18</v>
      </c>
      <c r="E63" s="18">
        <v>0</v>
      </c>
      <c r="F63" s="18">
        <f t="shared" si="2"/>
        <v>0</v>
      </c>
    </row>
    <row r="64" spans="1:6">
      <c r="A64" s="13"/>
      <c r="B64" s="5" t="s">
        <v>58</v>
      </c>
      <c r="C64" s="16">
        <v>20</v>
      </c>
      <c r="D64" s="16" t="s">
        <v>18</v>
      </c>
      <c r="E64" s="18">
        <v>0</v>
      </c>
      <c r="F64" s="18">
        <f t="shared" si="2"/>
        <v>0</v>
      </c>
    </row>
    <row r="65" spans="1:6">
      <c r="A65" s="13"/>
      <c r="B65" s="5" t="s">
        <v>59</v>
      </c>
      <c r="C65" s="16">
        <v>20</v>
      </c>
      <c r="D65" s="16" t="s">
        <v>18</v>
      </c>
      <c r="E65" s="18">
        <v>0</v>
      </c>
      <c r="F65" s="18">
        <f t="shared" si="2"/>
        <v>0</v>
      </c>
    </row>
    <row r="66" spans="1:6" ht="20.399999999999999">
      <c r="A66" s="13"/>
      <c r="B66" s="5" t="s">
        <v>60</v>
      </c>
      <c r="C66" s="16">
        <v>10</v>
      </c>
      <c r="D66" s="16" t="s">
        <v>18</v>
      </c>
      <c r="E66" s="18">
        <v>0</v>
      </c>
      <c r="F66" s="18">
        <f t="shared" si="2"/>
        <v>0</v>
      </c>
    </row>
    <row r="67" spans="1:6">
      <c r="A67" s="13"/>
      <c r="B67" s="5" t="s">
        <v>61</v>
      </c>
      <c r="C67" s="16">
        <v>10</v>
      </c>
      <c r="D67" s="16" t="s">
        <v>18</v>
      </c>
      <c r="E67" s="18">
        <v>0</v>
      </c>
      <c r="F67" s="18">
        <f t="shared" si="2"/>
        <v>0</v>
      </c>
    </row>
    <row r="68" spans="1:6">
      <c r="A68" s="13"/>
      <c r="B68" s="5" t="s">
        <v>62</v>
      </c>
      <c r="C68" s="16">
        <v>10</v>
      </c>
      <c r="D68" s="16" t="s">
        <v>18</v>
      </c>
      <c r="E68" s="18">
        <v>0</v>
      </c>
      <c r="F68" s="18">
        <f t="shared" si="2"/>
        <v>0</v>
      </c>
    </row>
    <row r="69" spans="1:6">
      <c r="A69" s="13"/>
      <c r="B69" s="5" t="s">
        <v>63</v>
      </c>
      <c r="C69" s="16">
        <v>20</v>
      </c>
      <c r="D69" s="16" t="s">
        <v>18</v>
      </c>
      <c r="E69" s="18">
        <v>0</v>
      </c>
      <c r="F69" s="18">
        <f t="shared" si="2"/>
        <v>0</v>
      </c>
    </row>
    <row r="70" spans="1:6">
      <c r="A70" s="13"/>
      <c r="B70" s="5" t="s">
        <v>64</v>
      </c>
      <c r="C70" s="16">
        <v>10</v>
      </c>
      <c r="D70" s="16" t="s">
        <v>18</v>
      </c>
      <c r="E70" s="18">
        <v>0</v>
      </c>
      <c r="F70" s="18">
        <f t="shared" si="2"/>
        <v>0</v>
      </c>
    </row>
    <row r="71" spans="1:6">
      <c r="A71" s="13"/>
      <c r="B71" s="5" t="s">
        <v>65</v>
      </c>
      <c r="C71" s="16">
        <v>10</v>
      </c>
      <c r="D71" s="16" t="s">
        <v>18</v>
      </c>
      <c r="E71" s="18">
        <v>0</v>
      </c>
      <c r="F71" s="18">
        <f t="shared" si="2"/>
        <v>0</v>
      </c>
    </row>
    <row r="72" spans="1:6">
      <c r="A72" s="13"/>
      <c r="B72" s="5" t="s">
        <v>66</v>
      </c>
      <c r="C72" s="16">
        <v>10</v>
      </c>
      <c r="D72" s="16" t="s">
        <v>18</v>
      </c>
      <c r="E72" s="18">
        <v>0</v>
      </c>
      <c r="F72" s="18">
        <f t="shared" si="2"/>
        <v>0</v>
      </c>
    </row>
    <row r="73" spans="1:6">
      <c r="A73" s="13"/>
      <c r="B73" s="5" t="s">
        <v>67</v>
      </c>
      <c r="C73" s="34">
        <v>1</v>
      </c>
      <c r="D73" s="16" t="s">
        <v>18</v>
      </c>
      <c r="E73" s="18">
        <v>0</v>
      </c>
      <c r="F73" s="18">
        <f t="shared" si="2"/>
        <v>0</v>
      </c>
    </row>
    <row r="74" spans="1:6">
      <c r="A74" s="8"/>
      <c r="B74" s="80" t="s">
        <v>68</v>
      </c>
      <c r="C74" s="81"/>
      <c r="D74" s="81"/>
      <c r="E74" s="81"/>
      <c r="F74" s="82"/>
    </row>
    <row r="75" spans="1:6">
      <c r="A75" s="13"/>
      <c r="B75" s="5" t="s">
        <v>56</v>
      </c>
      <c r="C75" s="16">
        <v>70</v>
      </c>
      <c r="D75" s="16" t="s">
        <v>18</v>
      </c>
      <c r="E75" s="18">
        <v>0</v>
      </c>
      <c r="F75" s="18">
        <f t="shared" ref="F75:F86" si="3">E75*C75</f>
        <v>0</v>
      </c>
    </row>
    <row r="76" spans="1:6">
      <c r="A76" s="13"/>
      <c r="B76" s="5" t="s">
        <v>58</v>
      </c>
      <c r="C76" s="16">
        <v>70</v>
      </c>
      <c r="D76" s="16" t="s">
        <v>18</v>
      </c>
      <c r="E76" s="18">
        <v>0</v>
      </c>
      <c r="F76" s="18">
        <f t="shared" si="3"/>
        <v>0</v>
      </c>
    </row>
    <row r="77" spans="1:6">
      <c r="A77" s="13"/>
      <c r="B77" s="5" t="s">
        <v>59</v>
      </c>
      <c r="C77" s="16">
        <v>10</v>
      </c>
      <c r="D77" s="16" t="s">
        <v>18</v>
      </c>
      <c r="E77" s="18">
        <v>0</v>
      </c>
      <c r="F77" s="18">
        <f t="shared" si="3"/>
        <v>0</v>
      </c>
    </row>
    <row r="78" spans="1:6">
      <c r="A78" s="13"/>
      <c r="B78" s="5" t="s">
        <v>69</v>
      </c>
      <c r="C78" s="16">
        <v>10</v>
      </c>
      <c r="D78" s="16" t="s">
        <v>18</v>
      </c>
      <c r="E78" s="18">
        <v>0</v>
      </c>
      <c r="F78" s="18">
        <f t="shared" si="3"/>
        <v>0</v>
      </c>
    </row>
    <row r="79" spans="1:6">
      <c r="A79" s="13"/>
      <c r="B79" s="5" t="s">
        <v>70</v>
      </c>
      <c r="C79" s="16">
        <v>30</v>
      </c>
      <c r="D79" s="16" t="s">
        <v>18</v>
      </c>
      <c r="E79" s="18">
        <v>0</v>
      </c>
      <c r="F79" s="18">
        <f t="shared" si="3"/>
        <v>0</v>
      </c>
    </row>
    <row r="80" spans="1:6" ht="20.399999999999999">
      <c r="A80" s="13"/>
      <c r="B80" s="5" t="s">
        <v>71</v>
      </c>
      <c r="C80" s="16">
        <v>30</v>
      </c>
      <c r="D80" s="16" t="s">
        <v>18</v>
      </c>
      <c r="E80" s="18">
        <v>0</v>
      </c>
      <c r="F80" s="18">
        <f t="shared" si="3"/>
        <v>0</v>
      </c>
    </row>
    <row r="81" spans="1:6">
      <c r="A81" s="13"/>
      <c r="B81" s="5" t="s">
        <v>72</v>
      </c>
      <c r="C81" s="16">
        <v>30</v>
      </c>
      <c r="D81" s="16" t="s">
        <v>18</v>
      </c>
      <c r="E81" s="18">
        <v>0</v>
      </c>
      <c r="F81" s="18">
        <f t="shared" si="3"/>
        <v>0</v>
      </c>
    </row>
    <row r="82" spans="1:6">
      <c r="A82" s="13"/>
      <c r="B82" s="5" t="s">
        <v>65</v>
      </c>
      <c r="C82" s="16">
        <v>10</v>
      </c>
      <c r="D82" s="16" t="s">
        <v>18</v>
      </c>
      <c r="E82" s="18">
        <v>0</v>
      </c>
      <c r="F82" s="18">
        <f t="shared" si="3"/>
        <v>0</v>
      </c>
    </row>
    <row r="83" spans="1:6">
      <c r="A83" s="13"/>
      <c r="B83" s="5" t="s">
        <v>66</v>
      </c>
      <c r="C83" s="16">
        <v>10</v>
      </c>
      <c r="D83" s="16" t="s">
        <v>18</v>
      </c>
      <c r="E83" s="18">
        <v>0</v>
      </c>
      <c r="F83" s="18">
        <f t="shared" si="3"/>
        <v>0</v>
      </c>
    </row>
    <row r="84" spans="1:6">
      <c r="A84" s="13"/>
      <c r="B84" s="5" t="s">
        <v>73</v>
      </c>
      <c r="C84" s="34">
        <v>5</v>
      </c>
      <c r="D84" s="16" t="s">
        <v>18</v>
      </c>
      <c r="E84" s="18">
        <v>0</v>
      </c>
      <c r="F84" s="18">
        <f t="shared" si="3"/>
        <v>0</v>
      </c>
    </row>
    <row r="85" spans="1:6">
      <c r="A85" s="13"/>
      <c r="B85" s="5" t="s">
        <v>74</v>
      </c>
      <c r="C85" s="16">
        <v>5</v>
      </c>
      <c r="D85" s="16" t="s">
        <v>18</v>
      </c>
      <c r="E85" s="18">
        <v>0</v>
      </c>
      <c r="F85" s="18">
        <f t="shared" si="3"/>
        <v>0</v>
      </c>
    </row>
    <row r="86" spans="1:6">
      <c r="A86" s="13"/>
      <c r="B86" s="5" t="s">
        <v>67</v>
      </c>
      <c r="C86" s="34">
        <v>1</v>
      </c>
      <c r="D86" s="16" t="s">
        <v>18</v>
      </c>
      <c r="E86" s="18">
        <v>0</v>
      </c>
      <c r="F86" s="18">
        <f t="shared" si="3"/>
        <v>0</v>
      </c>
    </row>
    <row r="87" spans="1:6">
      <c r="A87" s="8"/>
      <c r="B87" s="80" t="s">
        <v>75</v>
      </c>
      <c r="C87" s="81"/>
      <c r="D87" s="81"/>
      <c r="E87" s="81"/>
      <c r="F87" s="82"/>
    </row>
    <row r="88" spans="1:6">
      <c r="A88" s="8"/>
      <c r="B88" s="85" t="s">
        <v>76</v>
      </c>
      <c r="C88" s="86"/>
      <c r="D88" s="86"/>
      <c r="E88" s="86"/>
      <c r="F88" s="87"/>
    </row>
    <row r="89" spans="1:6">
      <c r="A89" s="13"/>
      <c r="B89" s="5" t="s">
        <v>56</v>
      </c>
      <c r="C89" s="16">
        <v>20</v>
      </c>
      <c r="D89" s="16" t="s">
        <v>18</v>
      </c>
      <c r="E89" s="18">
        <v>0</v>
      </c>
      <c r="F89" s="18">
        <f t="shared" ref="F89:F104" si="4">E89*C89</f>
        <v>0</v>
      </c>
    </row>
    <row r="90" spans="1:6">
      <c r="A90" s="13"/>
      <c r="B90" s="5" t="s">
        <v>57</v>
      </c>
      <c r="C90" s="16">
        <v>20</v>
      </c>
      <c r="D90" s="16" t="s">
        <v>18</v>
      </c>
      <c r="E90" s="18">
        <v>0</v>
      </c>
      <c r="F90" s="18">
        <f t="shared" si="4"/>
        <v>0</v>
      </c>
    </row>
    <row r="91" spans="1:6">
      <c r="A91" s="13"/>
      <c r="B91" s="5" t="s">
        <v>58</v>
      </c>
      <c r="C91" s="16">
        <v>20</v>
      </c>
      <c r="D91" s="16" t="s">
        <v>18</v>
      </c>
      <c r="E91" s="18">
        <v>0</v>
      </c>
      <c r="F91" s="18">
        <f t="shared" si="4"/>
        <v>0</v>
      </c>
    </row>
    <row r="92" spans="1:6">
      <c r="A92" s="13"/>
      <c r="B92" s="5" t="s">
        <v>59</v>
      </c>
      <c r="C92" s="16">
        <v>25</v>
      </c>
      <c r="D92" s="16" t="s">
        <v>18</v>
      </c>
      <c r="E92" s="18">
        <v>0</v>
      </c>
      <c r="F92" s="18">
        <f t="shared" si="4"/>
        <v>0</v>
      </c>
    </row>
    <row r="93" spans="1:6">
      <c r="A93" s="13"/>
      <c r="B93" s="5" t="s">
        <v>65</v>
      </c>
      <c r="C93" s="16">
        <v>10</v>
      </c>
      <c r="D93" s="16" t="s">
        <v>18</v>
      </c>
      <c r="E93" s="18">
        <v>0</v>
      </c>
      <c r="F93" s="18">
        <f t="shared" si="4"/>
        <v>0</v>
      </c>
    </row>
    <row r="94" spans="1:6">
      <c r="A94" s="13"/>
      <c r="B94" s="5" t="s">
        <v>66</v>
      </c>
      <c r="C94" s="16">
        <v>10</v>
      </c>
      <c r="D94" s="16" t="s">
        <v>18</v>
      </c>
      <c r="E94" s="18">
        <v>0</v>
      </c>
      <c r="F94" s="18">
        <f t="shared" si="4"/>
        <v>0</v>
      </c>
    </row>
    <row r="95" spans="1:6">
      <c r="A95" s="13"/>
      <c r="B95" s="5" t="s">
        <v>63</v>
      </c>
      <c r="C95" s="16">
        <v>5</v>
      </c>
      <c r="D95" s="16" t="s">
        <v>18</v>
      </c>
      <c r="E95" s="18">
        <v>0</v>
      </c>
      <c r="F95" s="18">
        <f t="shared" si="4"/>
        <v>0</v>
      </c>
    </row>
    <row r="96" spans="1:6">
      <c r="A96" s="13"/>
      <c r="B96" s="5" t="s">
        <v>64</v>
      </c>
      <c r="C96" s="16">
        <v>5</v>
      </c>
      <c r="D96" s="16" t="s">
        <v>18</v>
      </c>
      <c r="E96" s="18">
        <v>0</v>
      </c>
      <c r="F96" s="18">
        <f t="shared" si="4"/>
        <v>0</v>
      </c>
    </row>
    <row r="97" spans="1:6">
      <c r="A97" s="13"/>
      <c r="B97" s="5" t="s">
        <v>77</v>
      </c>
      <c r="C97" s="16">
        <v>5</v>
      </c>
      <c r="D97" s="16" t="s">
        <v>18</v>
      </c>
      <c r="E97" s="18">
        <v>0</v>
      </c>
      <c r="F97" s="18">
        <f t="shared" si="4"/>
        <v>0</v>
      </c>
    </row>
    <row r="98" spans="1:6">
      <c r="A98" s="13"/>
      <c r="B98" s="5" t="s">
        <v>69</v>
      </c>
      <c r="C98" s="16">
        <v>10</v>
      </c>
      <c r="D98" s="16" t="s">
        <v>18</v>
      </c>
      <c r="E98" s="18">
        <v>0</v>
      </c>
      <c r="F98" s="18">
        <f t="shared" si="4"/>
        <v>0</v>
      </c>
    </row>
    <row r="99" spans="1:6">
      <c r="A99" s="13"/>
      <c r="B99" s="20" t="s">
        <v>78</v>
      </c>
      <c r="C99" s="16">
        <v>8</v>
      </c>
      <c r="D99" s="16" t="s">
        <v>18</v>
      </c>
      <c r="E99" s="18">
        <v>0</v>
      </c>
      <c r="F99" s="18">
        <f t="shared" si="4"/>
        <v>0</v>
      </c>
    </row>
    <row r="100" spans="1:6">
      <c r="A100" s="13"/>
      <c r="B100" s="5" t="s">
        <v>70</v>
      </c>
      <c r="C100" s="16">
        <v>20</v>
      </c>
      <c r="D100" s="16" t="s">
        <v>18</v>
      </c>
      <c r="E100" s="18">
        <v>0</v>
      </c>
      <c r="F100" s="18">
        <f t="shared" si="4"/>
        <v>0</v>
      </c>
    </row>
    <row r="101" spans="1:6">
      <c r="A101" s="13"/>
      <c r="B101" s="5" t="s">
        <v>79</v>
      </c>
      <c r="C101" s="16">
        <v>20</v>
      </c>
      <c r="D101" s="16" t="s">
        <v>18</v>
      </c>
      <c r="E101" s="18">
        <v>0</v>
      </c>
      <c r="F101" s="18">
        <f t="shared" si="4"/>
        <v>0</v>
      </c>
    </row>
    <row r="102" spans="1:6" ht="20.399999999999999">
      <c r="A102" s="13"/>
      <c r="B102" s="20" t="s">
        <v>80</v>
      </c>
      <c r="C102" s="16">
        <v>5</v>
      </c>
      <c r="D102" s="16" t="s">
        <v>18</v>
      </c>
      <c r="E102" s="18">
        <v>0</v>
      </c>
      <c r="F102" s="18">
        <f t="shared" si="4"/>
        <v>0</v>
      </c>
    </row>
    <row r="103" spans="1:6">
      <c r="A103" s="13"/>
      <c r="B103" s="5" t="s">
        <v>74</v>
      </c>
      <c r="C103" s="16">
        <v>5</v>
      </c>
      <c r="D103" s="16" t="s">
        <v>18</v>
      </c>
      <c r="E103" s="18">
        <v>0</v>
      </c>
      <c r="F103" s="18">
        <f t="shared" si="4"/>
        <v>0</v>
      </c>
    </row>
    <row r="104" spans="1:6">
      <c r="A104" s="13"/>
      <c r="B104" s="5" t="s">
        <v>67</v>
      </c>
      <c r="C104" s="34">
        <v>1</v>
      </c>
      <c r="D104" s="16" t="s">
        <v>18</v>
      </c>
      <c r="E104" s="18">
        <v>0</v>
      </c>
      <c r="F104" s="18">
        <f t="shared" si="4"/>
        <v>0</v>
      </c>
    </row>
    <row r="105" spans="1:6">
      <c r="A105" s="8"/>
      <c r="B105" s="85" t="s">
        <v>135</v>
      </c>
      <c r="C105" s="86"/>
      <c r="D105" s="86"/>
      <c r="E105" s="86"/>
      <c r="F105" s="87"/>
    </row>
    <row r="106" spans="1:6">
      <c r="A106" s="13"/>
      <c r="B106" s="5" t="s">
        <v>136</v>
      </c>
      <c r="C106" s="16">
        <v>20</v>
      </c>
      <c r="D106" s="16" t="s">
        <v>18</v>
      </c>
      <c r="E106" s="18">
        <v>0</v>
      </c>
      <c r="F106" s="18">
        <f t="shared" ref="F106:F114" si="5">E106*C106</f>
        <v>0</v>
      </c>
    </row>
    <row r="107" spans="1:6" ht="20.399999999999999">
      <c r="A107" s="13"/>
      <c r="B107" s="5" t="s">
        <v>137</v>
      </c>
      <c r="C107" s="16">
        <v>10</v>
      </c>
      <c r="D107" s="16" t="s">
        <v>18</v>
      </c>
      <c r="E107" s="18">
        <v>0</v>
      </c>
      <c r="F107" s="18">
        <f t="shared" si="5"/>
        <v>0</v>
      </c>
    </row>
    <row r="108" spans="1:6" ht="20.399999999999999">
      <c r="A108" s="13"/>
      <c r="B108" s="5" t="s">
        <v>138</v>
      </c>
      <c r="C108" s="16">
        <v>5</v>
      </c>
      <c r="D108" s="16" t="s">
        <v>18</v>
      </c>
      <c r="E108" s="18">
        <v>0</v>
      </c>
      <c r="F108" s="18">
        <f t="shared" si="5"/>
        <v>0</v>
      </c>
    </row>
    <row r="109" spans="1:6">
      <c r="A109" s="13"/>
      <c r="B109" s="5" t="s">
        <v>139</v>
      </c>
      <c r="C109" s="16">
        <v>20</v>
      </c>
      <c r="D109" s="16" t="s">
        <v>18</v>
      </c>
      <c r="E109" s="18">
        <v>0</v>
      </c>
      <c r="F109" s="18">
        <f t="shared" si="5"/>
        <v>0</v>
      </c>
    </row>
    <row r="110" spans="1:6" ht="20.399999999999999">
      <c r="A110" s="13"/>
      <c r="B110" s="5" t="s">
        <v>140</v>
      </c>
      <c r="C110" s="16">
        <v>10</v>
      </c>
      <c r="D110" s="16" t="s">
        <v>18</v>
      </c>
      <c r="E110" s="18">
        <v>0</v>
      </c>
      <c r="F110" s="18">
        <f t="shared" si="5"/>
        <v>0</v>
      </c>
    </row>
    <row r="111" spans="1:6">
      <c r="A111" s="13"/>
      <c r="B111" s="5" t="s">
        <v>141</v>
      </c>
      <c r="C111" s="16">
        <v>20</v>
      </c>
      <c r="D111" s="16" t="s">
        <v>18</v>
      </c>
      <c r="E111" s="18">
        <v>0</v>
      </c>
      <c r="F111" s="18">
        <f t="shared" si="5"/>
        <v>0</v>
      </c>
    </row>
    <row r="112" spans="1:6" ht="20.399999999999999">
      <c r="A112" s="13"/>
      <c r="B112" s="5" t="s">
        <v>142</v>
      </c>
      <c r="C112" s="16">
        <v>15</v>
      </c>
      <c r="D112" s="16" t="s">
        <v>18</v>
      </c>
      <c r="E112" s="18">
        <v>0</v>
      </c>
      <c r="F112" s="18">
        <f t="shared" si="5"/>
        <v>0</v>
      </c>
    </row>
    <row r="113" spans="1:6" ht="20.399999999999999">
      <c r="A113" s="13"/>
      <c r="B113" s="5" t="s">
        <v>143</v>
      </c>
      <c r="C113" s="16">
        <v>3</v>
      </c>
      <c r="D113" s="16" t="s">
        <v>18</v>
      </c>
      <c r="E113" s="18">
        <v>0</v>
      </c>
      <c r="F113" s="18">
        <f t="shared" si="5"/>
        <v>0</v>
      </c>
    </row>
    <row r="114" spans="1:6">
      <c r="A114" s="13"/>
      <c r="B114" s="5" t="s">
        <v>67</v>
      </c>
      <c r="C114" s="34">
        <v>1</v>
      </c>
      <c r="D114" s="16" t="s">
        <v>18</v>
      </c>
      <c r="E114" s="18">
        <v>0</v>
      </c>
      <c r="F114" s="18">
        <f t="shared" si="5"/>
        <v>0</v>
      </c>
    </row>
    <row r="115" spans="1:6">
      <c r="A115" s="8"/>
      <c r="B115" s="80" t="s">
        <v>82</v>
      </c>
      <c r="C115" s="81"/>
      <c r="D115" s="81"/>
      <c r="E115" s="81"/>
      <c r="F115" s="82"/>
    </row>
    <row r="116" spans="1:6" ht="30.6">
      <c r="A116" s="13"/>
      <c r="B116" s="5" t="s">
        <v>83</v>
      </c>
      <c r="C116" s="16">
        <v>15</v>
      </c>
      <c r="D116" s="16" t="s">
        <v>18</v>
      </c>
      <c r="E116" s="18">
        <v>0</v>
      </c>
      <c r="F116" s="18">
        <f>E116*C116</f>
        <v>0</v>
      </c>
    </row>
    <row r="117" spans="1:6" ht="40.799999999999997">
      <c r="A117" s="13"/>
      <c r="B117" s="5" t="s">
        <v>84</v>
      </c>
      <c r="C117" s="16">
        <v>4</v>
      </c>
      <c r="D117" s="16" t="s">
        <v>18</v>
      </c>
      <c r="E117" s="18">
        <v>0</v>
      </c>
      <c r="F117" s="18">
        <f>E117*C117</f>
        <v>0</v>
      </c>
    </row>
    <row r="118" spans="1:6">
      <c r="A118" s="13"/>
      <c r="B118" s="5" t="s">
        <v>85</v>
      </c>
      <c r="C118" s="16">
        <v>2</v>
      </c>
      <c r="D118" s="16" t="s">
        <v>18</v>
      </c>
      <c r="E118" s="18">
        <v>0</v>
      </c>
      <c r="F118" s="18">
        <f>E118*C118</f>
        <v>0</v>
      </c>
    </row>
    <row r="119" spans="1:6" ht="20.399999999999999">
      <c r="A119" s="23" t="s">
        <v>53</v>
      </c>
      <c r="B119" s="24" t="s">
        <v>87</v>
      </c>
      <c r="C119" s="25"/>
      <c r="D119" s="26"/>
      <c r="E119" s="27"/>
      <c r="F119" s="28"/>
    </row>
    <row r="120" spans="1:6" ht="20.399999999999999">
      <c r="A120" s="13"/>
      <c r="B120" s="35" t="s">
        <v>88</v>
      </c>
      <c r="C120" s="36">
        <v>1120</v>
      </c>
      <c r="D120" s="37" t="s">
        <v>24</v>
      </c>
      <c r="E120" s="38">
        <v>0</v>
      </c>
      <c r="F120" s="39">
        <f>E120*C120</f>
        <v>0</v>
      </c>
    </row>
    <row r="121" spans="1:6">
      <c r="A121" s="13"/>
      <c r="B121" s="20" t="s">
        <v>89</v>
      </c>
      <c r="C121" s="40">
        <v>20</v>
      </c>
      <c r="D121" s="41" t="s">
        <v>90</v>
      </c>
      <c r="E121" s="39">
        <v>0</v>
      </c>
      <c r="F121" s="39">
        <f>E121*C121</f>
        <v>0</v>
      </c>
    </row>
    <row r="122" spans="1:6" ht="40.799999999999997">
      <c r="A122" s="13"/>
      <c r="B122" s="20" t="s">
        <v>91</v>
      </c>
      <c r="C122" s="16">
        <v>8</v>
      </c>
      <c r="D122" s="16" t="s">
        <v>18</v>
      </c>
      <c r="E122" s="42">
        <v>0</v>
      </c>
      <c r="F122" s="18">
        <f>E122*C122</f>
        <v>0</v>
      </c>
    </row>
    <row r="123" spans="1:6">
      <c r="A123" s="23" t="s">
        <v>86</v>
      </c>
      <c r="B123" s="24" t="s">
        <v>154</v>
      </c>
      <c r="C123" s="25"/>
      <c r="D123" s="26"/>
      <c r="E123" s="27"/>
      <c r="F123" s="28"/>
    </row>
    <row r="124" spans="1:6">
      <c r="A124" s="13"/>
      <c r="B124" s="35" t="s">
        <v>144</v>
      </c>
      <c r="C124" s="36">
        <v>20</v>
      </c>
      <c r="D124" s="16" t="s">
        <v>37</v>
      </c>
      <c r="E124" s="38">
        <v>0</v>
      </c>
      <c r="F124" s="39">
        <f>E124*C124</f>
        <v>0</v>
      </c>
    </row>
    <row r="125" spans="1:6">
      <c r="A125" s="13"/>
      <c r="B125" s="35" t="s">
        <v>155</v>
      </c>
      <c r="C125" s="36">
        <v>20</v>
      </c>
      <c r="D125" s="16" t="s">
        <v>37</v>
      </c>
      <c r="E125" s="38">
        <v>0</v>
      </c>
      <c r="F125" s="39">
        <f>E125*C125</f>
        <v>0</v>
      </c>
    </row>
    <row r="126" spans="1:6">
      <c r="A126" s="13"/>
      <c r="B126" s="35" t="s">
        <v>145</v>
      </c>
      <c r="C126" s="36">
        <v>1</v>
      </c>
      <c r="D126" s="16" t="s">
        <v>37</v>
      </c>
      <c r="E126" s="38">
        <v>0</v>
      </c>
      <c r="F126" s="39">
        <f>E126*C126</f>
        <v>0</v>
      </c>
    </row>
    <row r="127" spans="1:6">
      <c r="A127" s="23" t="s">
        <v>92</v>
      </c>
      <c r="B127" s="24" t="s">
        <v>93</v>
      </c>
      <c r="C127" s="25"/>
      <c r="D127" s="26"/>
      <c r="E127" s="27"/>
      <c r="F127" s="28"/>
    </row>
    <row r="128" spans="1:6">
      <c r="A128" s="8"/>
      <c r="B128" s="80" t="s">
        <v>94</v>
      </c>
      <c r="C128" s="81"/>
      <c r="D128" s="81"/>
      <c r="E128" s="81"/>
      <c r="F128" s="82"/>
    </row>
    <row r="129" spans="1:6">
      <c r="A129" s="13"/>
      <c r="B129" s="41" t="s">
        <v>95</v>
      </c>
      <c r="C129" s="40">
        <v>15</v>
      </c>
      <c r="D129" s="41" t="s">
        <v>90</v>
      </c>
      <c r="E129" s="18">
        <v>0</v>
      </c>
      <c r="F129" s="18">
        <f>E129*C129</f>
        <v>0</v>
      </c>
    </row>
    <row r="130" spans="1:6">
      <c r="A130" s="13"/>
      <c r="B130" s="41" t="s">
        <v>96</v>
      </c>
      <c r="C130" s="40">
        <v>15</v>
      </c>
      <c r="D130" s="41" t="s">
        <v>8</v>
      </c>
      <c r="E130" s="18">
        <v>0</v>
      </c>
      <c r="F130" s="18">
        <f>E130*C130</f>
        <v>0</v>
      </c>
    </row>
    <row r="131" spans="1:6">
      <c r="A131" s="13"/>
      <c r="B131" s="41" t="s">
        <v>97</v>
      </c>
      <c r="C131" s="40">
        <v>15</v>
      </c>
      <c r="D131" s="41" t="s">
        <v>8</v>
      </c>
      <c r="E131" s="18">
        <v>0</v>
      </c>
      <c r="F131" s="18">
        <f>E131*C131</f>
        <v>0</v>
      </c>
    </row>
    <row r="132" spans="1:6">
      <c r="A132" s="13"/>
      <c r="B132" s="20" t="s">
        <v>98</v>
      </c>
      <c r="C132" s="40">
        <v>20</v>
      </c>
      <c r="D132" s="41" t="s">
        <v>8</v>
      </c>
      <c r="E132" s="18">
        <v>0</v>
      </c>
      <c r="F132" s="18">
        <f>E132*C132</f>
        <v>0</v>
      </c>
    </row>
    <row r="133" spans="1:6">
      <c r="A133" s="8"/>
      <c r="B133" s="80" t="s">
        <v>99</v>
      </c>
      <c r="C133" s="81"/>
      <c r="D133" s="81"/>
      <c r="E133" s="81"/>
      <c r="F133" s="82"/>
    </row>
    <row r="134" spans="1:6">
      <c r="A134" s="13"/>
      <c r="B134" s="5" t="s">
        <v>146</v>
      </c>
      <c r="C134" s="16">
        <v>1</v>
      </c>
      <c r="D134" s="16" t="s">
        <v>37</v>
      </c>
      <c r="E134" s="18">
        <v>0</v>
      </c>
      <c r="F134" s="18">
        <f t="shared" ref="F134:F139" si="6">E134*C134</f>
        <v>0</v>
      </c>
    </row>
    <row r="135" spans="1:6" ht="20.399999999999999">
      <c r="A135" s="13"/>
      <c r="B135" s="5" t="s">
        <v>147</v>
      </c>
      <c r="C135" s="16">
        <v>1</v>
      </c>
      <c r="D135" s="16" t="s">
        <v>37</v>
      </c>
      <c r="E135" s="18">
        <v>0</v>
      </c>
      <c r="F135" s="18">
        <f t="shared" si="6"/>
        <v>0</v>
      </c>
    </row>
    <row r="136" spans="1:6">
      <c r="A136" s="13"/>
      <c r="B136" s="5" t="s">
        <v>148</v>
      </c>
      <c r="C136" s="16">
        <v>1</v>
      </c>
      <c r="D136" s="16" t="s">
        <v>37</v>
      </c>
      <c r="E136" s="18">
        <v>0</v>
      </c>
      <c r="F136" s="18">
        <f t="shared" si="6"/>
        <v>0</v>
      </c>
    </row>
    <row r="137" spans="1:6" ht="20.399999999999999">
      <c r="A137" s="13"/>
      <c r="B137" s="5" t="s">
        <v>149</v>
      </c>
      <c r="C137" s="16">
        <v>1</v>
      </c>
      <c r="D137" s="16" t="s">
        <v>37</v>
      </c>
      <c r="E137" s="18">
        <v>0</v>
      </c>
      <c r="F137" s="18">
        <f t="shared" si="6"/>
        <v>0</v>
      </c>
    </row>
    <row r="138" spans="1:6" ht="20.399999999999999">
      <c r="A138" s="13"/>
      <c r="B138" s="5" t="s">
        <v>150</v>
      </c>
      <c r="C138" s="16">
        <v>1</v>
      </c>
      <c r="D138" s="16" t="s">
        <v>37</v>
      </c>
      <c r="E138" s="18">
        <v>0</v>
      </c>
      <c r="F138" s="18">
        <f t="shared" si="6"/>
        <v>0</v>
      </c>
    </row>
    <row r="139" spans="1:6" ht="40.799999999999997">
      <c r="A139" s="13"/>
      <c r="B139" s="5" t="s">
        <v>151</v>
      </c>
      <c r="C139" s="16">
        <v>1</v>
      </c>
      <c r="D139" s="16" t="s">
        <v>37</v>
      </c>
      <c r="E139" s="18">
        <v>0</v>
      </c>
      <c r="F139" s="18">
        <f t="shared" si="6"/>
        <v>0</v>
      </c>
    </row>
    <row r="140" spans="1:6">
      <c r="A140" s="13"/>
      <c r="B140" s="52" t="s">
        <v>106</v>
      </c>
      <c r="C140" s="16"/>
      <c r="D140" s="16"/>
      <c r="E140" s="18"/>
      <c r="F140" s="45">
        <f>SUM(F134:F139,F129:F132,F124:F126,F120:F122,F116:F118,F106:F114,F89:F104,F75:F86,F62:F73,F55:F59,F52:F53,F46:F50,F41:F44,F38:F39,F25:F35,F11:F23,F5:F9)</f>
        <v>0</v>
      </c>
    </row>
    <row r="141" spans="1:6">
      <c r="A141" s="46"/>
      <c r="B141" s="49" t="s">
        <v>152</v>
      </c>
      <c r="C141" s="50">
        <v>0.1</v>
      </c>
      <c r="D141" s="4"/>
      <c r="E141" s="4"/>
      <c r="F141" s="51">
        <f>F140*C141</f>
        <v>0</v>
      </c>
    </row>
    <row r="142" spans="1:6">
      <c r="A142" s="46"/>
      <c r="B142" s="52" t="s">
        <v>153</v>
      </c>
      <c r="C142" s="16"/>
      <c r="D142" s="16"/>
      <c r="E142" s="18"/>
      <c r="F142" s="45">
        <f>+F141+F140</f>
        <v>0</v>
      </c>
    </row>
    <row r="143" spans="1:6">
      <c r="A143" s="46"/>
      <c r="B143" s="49" t="s">
        <v>3</v>
      </c>
      <c r="C143" s="50">
        <v>0.22</v>
      </c>
      <c r="D143" s="4"/>
      <c r="E143" s="4"/>
      <c r="F143" s="51">
        <f>+C143*F142</f>
        <v>0</v>
      </c>
    </row>
    <row r="144" spans="1:6">
      <c r="A144" s="46"/>
      <c r="B144" s="52" t="s">
        <v>107</v>
      </c>
      <c r="C144" s="47"/>
      <c r="D144" s="4"/>
      <c r="E144" s="4"/>
      <c r="F144" s="48">
        <f>+F143+F142</f>
        <v>0</v>
      </c>
    </row>
    <row r="146" spans="2:6" ht="97.5" customHeight="1">
      <c r="B146" s="77" t="s">
        <v>156</v>
      </c>
      <c r="C146" s="77"/>
      <c r="D146" s="77"/>
      <c r="E146" s="77"/>
      <c r="F146" s="77"/>
    </row>
  </sheetData>
  <mergeCells count="18">
    <mergeCell ref="B146:F146"/>
    <mergeCell ref="A1:F1"/>
    <mergeCell ref="B105:F105"/>
    <mergeCell ref="B115:F115"/>
    <mergeCell ref="B128:F128"/>
    <mergeCell ref="B133:F133"/>
    <mergeCell ref="B51:F51"/>
    <mergeCell ref="B54:F54"/>
    <mergeCell ref="B61:F61"/>
    <mergeCell ref="B74:F74"/>
    <mergeCell ref="B87:F87"/>
    <mergeCell ref="B88:F88"/>
    <mergeCell ref="B45:F45"/>
    <mergeCell ref="B3:F3"/>
    <mergeCell ref="B10:F10"/>
    <mergeCell ref="B24:F24"/>
    <mergeCell ref="B37:F37"/>
    <mergeCell ref="B40:F40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REKAPITULACIJA</vt:lpstr>
      <vt:lpstr>Podfaza 1A</vt:lpstr>
      <vt:lpstr>Podfaza 1B</vt:lpstr>
      <vt:lpstr>Faza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Fatur</dc:creator>
  <cp:lastModifiedBy>Sanja Alaber</cp:lastModifiedBy>
  <cp:lastPrinted>2021-03-16T11:37:02Z</cp:lastPrinted>
  <dcterms:created xsi:type="dcterms:W3CDTF">2021-03-16T11:25:57Z</dcterms:created>
  <dcterms:modified xsi:type="dcterms:W3CDTF">2021-05-12T12:12:34Z</dcterms:modified>
</cp:coreProperties>
</file>