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10680" activeTab="0"/>
  </bookViews>
  <sheets>
    <sheet name="POPIS DEL" sheetId="1" r:id="rId1"/>
  </sheets>
  <definedNames/>
  <calcPr fullCalcOnLoad="1"/>
</workbook>
</file>

<file path=xl/sharedStrings.xml><?xml version="1.0" encoding="utf-8"?>
<sst xmlns="http://schemas.openxmlformats.org/spreadsheetml/2006/main" count="142" uniqueCount="55">
  <si>
    <t>ŠT.</t>
  </si>
  <si>
    <t>OPIS DELA</t>
  </si>
  <si>
    <t>Enota</t>
  </si>
  <si>
    <t>Količina</t>
  </si>
  <si>
    <t>m2</t>
  </si>
  <si>
    <t>kom</t>
  </si>
  <si>
    <t>m3</t>
  </si>
  <si>
    <t>REKAPITULACIJA</t>
  </si>
  <si>
    <t>B</t>
  </si>
  <si>
    <t>PRIPRAVLJALNA DELA</t>
  </si>
  <si>
    <t>A</t>
  </si>
  <si>
    <t>Postavitev gradbenih prečnih profilov iz desk 1.5 x2.5cm na dveh lesenih količkih 5x5 cm na potrebni višini s potrebnimi označbami</t>
  </si>
  <si>
    <t>ZEMELJSKA DELA</t>
  </si>
  <si>
    <t>ZAKLJUČNA DELA</t>
  </si>
  <si>
    <t>km</t>
  </si>
  <si>
    <t>VREDNOST/EU</t>
  </si>
  <si>
    <t>Odkop panjev dreves do Fi 25 z nakladanjem na kamion in odvozom v deponijo</t>
  </si>
  <si>
    <t>Projektantski nadzor v času gradnje</t>
  </si>
  <si>
    <t>Nadzor biologa-ornitologa v času gradnje</t>
  </si>
  <si>
    <t>Geodetski posnetek izvedenih del in izdelava PID</t>
  </si>
  <si>
    <t>ZAKLJUČNA DELA -skupaj</t>
  </si>
  <si>
    <t>E</t>
  </si>
  <si>
    <t xml:space="preserve">D </t>
  </si>
  <si>
    <t>TUJE STORITVE</t>
  </si>
  <si>
    <t>TUJE STORITVE-skupaj</t>
  </si>
  <si>
    <t>ur</t>
  </si>
  <si>
    <t>ocena</t>
  </si>
  <si>
    <t>Strojni posek  šibja z ročno motorno žago z zlaganjem v deponijo in odvozom</t>
  </si>
  <si>
    <t>PRIPRAVLJALNA DELA -skupaj</t>
  </si>
  <si>
    <t>ZEMELJSKA DELA -skupaj</t>
  </si>
  <si>
    <t>Zakoličba osi trase  količi 4x4cm, vključno z zavarovanjem izven operativnega pasu s trikotnikom iz lesa 2.5x2.5 na količih fi 4cm</t>
  </si>
  <si>
    <t>Cena/EUR</t>
  </si>
  <si>
    <t>Vrednost/EUR</t>
  </si>
  <si>
    <t>DRAVA MALA VAS -skupaj</t>
  </si>
  <si>
    <t>REKAPITULACIJA PO OBJEKTIH</t>
  </si>
  <si>
    <t xml:space="preserve">Strojno planiranje ravnih  in pošenih površin do III. Ktg z bagri </t>
  </si>
  <si>
    <t>Strojno formiranje zasipa do potrebne zbitosti</t>
  </si>
  <si>
    <t>Začasno formiranje dostopnih poti iz utrjenih poti do mesta posega. Dostopne poti se po posegu povrnejo v prvotno stanje. Širina poti 5.0m, skupna dolžina 300m. Material za morebitno gramoziranje utrditev poti se dobi na licu mesta.</t>
  </si>
  <si>
    <t xml:space="preserve">Vgraditev drevesnih debel v brežio prekopa, vključno z vgradnjo lesenih pilotov ( deb. 30cm,  dolžine 3.0m) in  z potrebno jekleno žico za povez) 4 piloti na vgrajeno drevo. Uporabijo se drevesna debla, ki so bila odstranjena pri poseku. </t>
  </si>
  <si>
    <t>KAMNITA DEPONIJA</t>
  </si>
  <si>
    <t>Strojni posek dreves v območju izvedbe  deponije  in dostopne poti z odžaganjem vej, razžaganjem debel in odvozom v deponijo</t>
  </si>
  <si>
    <t>KAMNITA DEPONIJA-skupaj</t>
  </si>
  <si>
    <t>DEPONIJA IZ KAMNA</t>
  </si>
  <si>
    <t xml:space="preserve"> Izdelava kamnitega praga iz zloženega lomljenca v betonu dimenzij /(14.0mx 1.00m x 1.50m)</t>
  </si>
  <si>
    <t>Strojni posek dreves v območju izvedbe rokava z odžaganjem vej, razžaganjem debel in odvozom v deponijo</t>
  </si>
  <si>
    <t>Začasno formiranje dostopnih poti  do mesta posega. Dostopne poti se po posegu povrnejo v prvotno stanje. Širina poti 5.0m, skupna dolžina 300m. Material za morebitno gramoziranje utrditev poti se dobi na licu mesta.</t>
  </si>
  <si>
    <t>ROKAV MALA VAS</t>
  </si>
  <si>
    <t>ROKAV MALA VAS- skupaj</t>
  </si>
  <si>
    <t>Dobava in vgrajevanje  odpadnega lomljenca v telo deponije. Prerez kamnov mora biti večji od 0.5m3.</t>
  </si>
  <si>
    <t>DDV 22%</t>
  </si>
  <si>
    <t>Široki strojni izkop v zemlji III. Ktg   v delno mokrem,z odmetom na rob struge  in nakladanjem na kamion in odvozom odvečnega materiala v deponijo, ter rasplaniranjem na razdaljo do 15km</t>
  </si>
  <si>
    <t>Široki strojni izkop v zemlji III. Ktg   v delno mokrem, z nakladanjem na kamion in odvozom v deponijo in rasplaniranjem, na razdaljo do 15km</t>
  </si>
  <si>
    <t>Izdelava jezbic iz drevesnih debel v brežini prekopa, vključno z vgradnjo lesenih pilotov ( deb. 30cm,  dolžine 3.0m) in  z potrebno jekleno žico za povez) 4 piloti na vgrajeno drevo. Jezbica je polnjena s kamnometom (cca 10m3). Uporabijo se drevesna debla, ki so bila odstranjena pri poseku-kom2.</t>
  </si>
  <si>
    <t>Popravilo lokalnih cest zaradi prevoza materiala</t>
  </si>
  <si>
    <t>Odstranitev  transportnih poti po gradnji-območje gradbišča, in vzpostavitev v prvotno stanje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</si>
</sst>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0\ [$€-1]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.##0.00"/>
  </numFmts>
  <fonts count="2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20" fillId="16" borderId="8" applyNumberFormat="0" applyAlignment="0" applyProtection="0"/>
    <xf numFmtId="0" fontId="21" fillId="3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7" borderId="8" applyNumberFormat="0" applyAlignment="0" applyProtection="0"/>
    <xf numFmtId="0" fontId="2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0" fillId="0" borderId="0" xfId="59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left" vertical="top"/>
      <protection locked="0"/>
    </xf>
    <xf numFmtId="0" fontId="4" fillId="24" borderId="11" xfId="0" applyNumberFormat="1" applyFont="1" applyFill="1" applyBorder="1" applyAlignment="1" applyProtection="1">
      <alignment wrapText="1"/>
      <protection locked="0"/>
    </xf>
    <xf numFmtId="0" fontId="0" fillId="24" borderId="11" xfId="0" applyNumberFormat="1" applyFill="1" applyBorder="1" applyAlignment="1" applyProtection="1">
      <alignment horizontal="center"/>
      <protection locked="0"/>
    </xf>
    <xf numFmtId="4" fontId="0" fillId="24" borderId="11" xfId="0" applyNumberFormat="1" applyFont="1" applyFill="1" applyBorder="1" applyAlignment="1" applyProtection="1">
      <alignment horizontal="center"/>
      <protection locked="0"/>
    </xf>
    <xf numFmtId="4" fontId="0" fillId="24" borderId="12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3" xfId="0" applyNumberFormat="1" applyFont="1" applyBorder="1" applyAlignment="1" applyProtection="1">
      <alignment wrapText="1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4" fillId="0" borderId="0" xfId="0" applyNumberFormat="1" applyFont="1" applyAlignment="1" applyProtection="1">
      <alignment wrapText="1"/>
      <protection locked="0"/>
    </xf>
    <xf numFmtId="0" fontId="24" fillId="0" borderId="0" xfId="0" applyNumberFormat="1" applyFont="1" applyAlignment="1" applyProtection="1">
      <alignment horizontal="center"/>
      <protection locked="0"/>
    </xf>
    <xf numFmtId="4" fontId="24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wrapText="1"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173" fontId="0" fillId="0" borderId="0" xfId="59" applyFont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 horizontal="left" vertical="top"/>
      <protection locked="0"/>
    </xf>
    <xf numFmtId="0" fontId="0" fillId="24" borderId="14" xfId="0" applyNumberFormat="1" applyFill="1" applyBorder="1" applyAlignment="1" applyProtection="1">
      <alignment wrapText="1"/>
      <protection locked="0"/>
    </xf>
    <xf numFmtId="0" fontId="0" fillId="24" borderId="14" xfId="0" applyNumberFormat="1" applyFill="1" applyBorder="1" applyAlignment="1" applyProtection="1">
      <alignment horizontal="center"/>
      <protection locked="0"/>
    </xf>
    <xf numFmtId="4" fontId="0" fillId="24" borderId="14" xfId="0" applyNumberFormat="1" applyFont="1" applyFill="1" applyBorder="1" applyAlignment="1" applyProtection="1">
      <alignment horizontal="center"/>
      <protection locked="0"/>
    </xf>
    <xf numFmtId="4" fontId="0" fillId="24" borderId="14" xfId="0" applyNumberFormat="1" applyFill="1" applyBorder="1" applyAlignment="1" applyProtection="1">
      <alignment horizontal="center"/>
      <protection locked="0"/>
    </xf>
    <xf numFmtId="0" fontId="2" fillId="25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13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73" fontId="0" fillId="0" borderId="0" xfId="59" applyFont="1" applyFill="1" applyAlignment="1" applyProtection="1">
      <alignment/>
      <protection locked="0"/>
    </xf>
    <xf numFmtId="0" fontId="0" fillId="24" borderId="14" xfId="0" applyNumberFormat="1" applyFont="1" applyFill="1" applyBorder="1" applyAlignment="1" applyProtection="1">
      <alignment wrapText="1"/>
      <protection locked="0"/>
    </xf>
    <xf numFmtId="0" fontId="0" fillId="24" borderId="14" xfId="0" applyNumberFormat="1" applyFont="1" applyFill="1" applyBorder="1" applyAlignment="1" applyProtection="1">
      <alignment horizontal="center"/>
      <protection locked="0"/>
    </xf>
    <xf numFmtId="4" fontId="0" fillId="24" borderId="1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wrapText="1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wrapText="1"/>
      <protection locked="0"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13" xfId="0" applyNumberFormat="1" applyFont="1" applyBorder="1" applyAlignment="1" applyProtection="1">
      <alignment horizontal="center"/>
      <protection/>
    </xf>
    <xf numFmtId="4" fontId="0" fillId="24" borderId="14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" fontId="24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="106" zoomScaleNormal="106" workbookViewId="0" topLeftCell="A1">
      <selection activeCell="I16" sqref="I16"/>
    </sheetView>
  </sheetViews>
  <sheetFormatPr defaultColWidth="9.00390625" defaultRowHeight="12.75"/>
  <cols>
    <col min="1" max="1" width="5.00390625" style="35" customWidth="1"/>
    <col min="2" max="2" width="31.375" style="84" customWidth="1"/>
    <col min="3" max="3" width="5.75390625" style="3" customWidth="1"/>
    <col min="4" max="4" width="10.875" style="4" customWidth="1"/>
    <col min="5" max="5" width="12.75390625" style="5" customWidth="1"/>
    <col min="6" max="6" width="15.875" style="6" customWidth="1"/>
    <col min="7" max="7" width="9.125" style="7" customWidth="1"/>
    <col min="8" max="8" width="12.75390625" style="8" bestFit="1" customWidth="1"/>
    <col min="9" max="9" width="28.00390625" style="8" customWidth="1"/>
    <col min="10" max="14" width="9.125" style="8" customWidth="1"/>
    <col min="15" max="15" width="20.00390625" style="9" customWidth="1"/>
    <col min="16" max="16384" width="9.125" style="8" customWidth="1"/>
  </cols>
  <sheetData>
    <row r="1" spans="1:2" ht="18">
      <c r="A1" s="1" t="s">
        <v>46</v>
      </c>
      <c r="B1" s="2"/>
    </row>
    <row r="2" spans="1:2" ht="18">
      <c r="A2" s="1"/>
      <c r="B2" s="2"/>
    </row>
    <row r="3" spans="1:6" ht="12.75">
      <c r="A3" s="10"/>
      <c r="B3" s="11"/>
      <c r="C3" s="12"/>
      <c r="D3" s="13"/>
      <c r="E3" s="13"/>
      <c r="F3" s="14"/>
    </row>
    <row r="4" spans="1:6" ht="12.75">
      <c r="A4" s="10"/>
      <c r="B4" s="11"/>
      <c r="C4" s="12"/>
      <c r="D4" s="13"/>
      <c r="E4" s="13"/>
      <c r="F4" s="14"/>
    </row>
    <row r="5" spans="1:6" ht="12.75">
      <c r="A5" s="10" t="s">
        <v>34</v>
      </c>
      <c r="B5" s="11"/>
      <c r="C5" s="12"/>
      <c r="D5" s="13"/>
      <c r="E5" s="13"/>
      <c r="F5" s="14"/>
    </row>
    <row r="6" spans="1:6" ht="12.75">
      <c r="A6" s="10"/>
      <c r="B6" s="11"/>
      <c r="C6" s="12"/>
      <c r="D6" s="13"/>
      <c r="E6" s="13"/>
      <c r="F6" s="14"/>
    </row>
    <row r="7" spans="1:6" ht="18">
      <c r="A7" s="15"/>
      <c r="B7" s="16" t="s">
        <v>7</v>
      </c>
      <c r="C7" s="17"/>
      <c r="D7" s="18"/>
      <c r="E7" s="18"/>
      <c r="F7" s="19" t="s">
        <v>15</v>
      </c>
    </row>
    <row r="8" spans="1:6" ht="12.75">
      <c r="A8" s="10"/>
      <c r="B8" s="20" t="s">
        <v>46</v>
      </c>
      <c r="C8" s="12"/>
      <c r="D8" s="13"/>
      <c r="E8" s="13"/>
      <c r="F8" s="21">
        <f>F55</f>
        <v>0</v>
      </c>
    </row>
    <row r="9" spans="1:6" ht="12.75">
      <c r="A9" s="10"/>
      <c r="B9" s="20" t="s">
        <v>42</v>
      </c>
      <c r="C9" s="12"/>
      <c r="D9" s="13"/>
      <c r="E9" s="13"/>
      <c r="F9" s="21">
        <f>F91</f>
        <v>0</v>
      </c>
    </row>
    <row r="10" spans="1:6" ht="12.75">
      <c r="A10" s="10"/>
      <c r="B10" s="22" t="s">
        <v>49</v>
      </c>
      <c r="C10" s="12"/>
      <c r="D10" s="13"/>
      <c r="E10" s="13"/>
      <c r="F10" s="23">
        <f>0.22*SUM(F8:F9)</f>
        <v>0</v>
      </c>
    </row>
    <row r="11" spans="1:6" ht="13.5" thickBot="1">
      <c r="A11" s="24"/>
      <c r="B11" s="25" t="s">
        <v>33</v>
      </c>
      <c r="C11" s="26"/>
      <c r="D11" s="27"/>
      <c r="E11" s="27"/>
      <c r="F11" s="28">
        <f>SUM(F8:F10)</f>
        <v>0</v>
      </c>
    </row>
    <row r="12" spans="1:6" ht="13.5" thickTop="1">
      <c r="A12" s="10"/>
      <c r="B12" s="11"/>
      <c r="C12" s="12"/>
      <c r="D12" s="13"/>
      <c r="E12" s="13"/>
      <c r="F12" s="14"/>
    </row>
    <row r="13" spans="1:6" ht="12.75">
      <c r="A13" s="10"/>
      <c r="B13" s="11"/>
      <c r="C13" s="12"/>
      <c r="D13" s="13"/>
      <c r="E13" s="13"/>
      <c r="F13" s="14"/>
    </row>
    <row r="14" spans="1:6" ht="12.75">
      <c r="A14" s="10"/>
      <c r="B14" s="29"/>
      <c r="C14" s="12"/>
      <c r="D14" s="30"/>
      <c r="E14" s="30"/>
      <c r="F14" s="14"/>
    </row>
    <row r="15" spans="1:5" ht="16.5" customHeight="1">
      <c r="A15" s="31" t="s">
        <v>46</v>
      </c>
      <c r="B15" s="32"/>
      <c r="C15" s="33"/>
      <c r="D15" s="34"/>
      <c r="E15" s="34"/>
    </row>
    <row r="16" spans="2:13" ht="15" customHeight="1">
      <c r="B16" s="36"/>
      <c r="D16" s="37"/>
      <c r="E16" s="37"/>
      <c r="H16" s="10"/>
      <c r="I16" s="38"/>
      <c r="J16" s="12"/>
      <c r="K16" s="39"/>
      <c r="L16" s="39"/>
      <c r="M16" s="39"/>
    </row>
    <row r="17" spans="1:13" ht="12.75">
      <c r="A17" s="10" t="s">
        <v>10</v>
      </c>
      <c r="B17" s="11" t="s">
        <v>9</v>
      </c>
      <c r="C17" s="12"/>
      <c r="D17" s="13"/>
      <c r="E17" s="13"/>
      <c r="F17" s="39"/>
      <c r="H17" s="10"/>
      <c r="I17" s="22"/>
      <c r="J17" s="12"/>
      <c r="K17" s="39"/>
      <c r="L17" s="39"/>
      <c r="M17" s="39"/>
    </row>
    <row r="18" spans="1:15" ht="12.75">
      <c r="A18" s="10"/>
      <c r="B18" s="11"/>
      <c r="C18" s="12"/>
      <c r="D18" s="13"/>
      <c r="E18" s="13"/>
      <c r="F18" s="39"/>
      <c r="H18" s="10"/>
      <c r="I18" s="11"/>
      <c r="J18" s="12"/>
      <c r="K18" s="39"/>
      <c r="L18" s="39"/>
      <c r="M18" s="40"/>
      <c r="N18" s="7"/>
      <c r="O18" s="41"/>
    </row>
    <row r="19" spans="1:15" ht="12.75">
      <c r="A19" s="42" t="s">
        <v>0</v>
      </c>
      <c r="B19" s="43" t="s">
        <v>1</v>
      </c>
      <c r="C19" s="44" t="s">
        <v>2</v>
      </c>
      <c r="D19" s="45" t="s">
        <v>3</v>
      </c>
      <c r="E19" s="46" t="s">
        <v>31</v>
      </c>
      <c r="F19" s="46" t="s">
        <v>32</v>
      </c>
      <c r="H19" s="10"/>
      <c r="I19" s="11"/>
      <c r="J19" s="12"/>
      <c r="K19" s="39"/>
      <c r="L19" s="39"/>
      <c r="M19" s="40"/>
      <c r="N19" s="7"/>
      <c r="O19" s="41"/>
    </row>
    <row r="20" spans="1:15" ht="51">
      <c r="A20" s="47">
        <v>1</v>
      </c>
      <c r="B20" s="48" t="s">
        <v>44</v>
      </c>
      <c r="C20" s="49" t="s">
        <v>5</v>
      </c>
      <c r="D20" s="85">
        <v>450</v>
      </c>
      <c r="E20" s="40"/>
      <c r="F20" s="40">
        <f>D20*E20</f>
        <v>0</v>
      </c>
      <c r="H20" s="10"/>
      <c r="I20" s="11"/>
      <c r="J20" s="12"/>
      <c r="K20" s="39"/>
      <c r="L20" s="39"/>
      <c r="M20" s="40"/>
      <c r="N20" s="7"/>
      <c r="O20" s="41"/>
    </row>
    <row r="21" spans="1:15" ht="38.25">
      <c r="A21" s="47">
        <v>2</v>
      </c>
      <c r="B21" s="50" t="s">
        <v>27</v>
      </c>
      <c r="C21" s="49" t="s">
        <v>4</v>
      </c>
      <c r="D21" s="85">
        <v>20000</v>
      </c>
      <c r="E21" s="40"/>
      <c r="F21" s="40">
        <f>D21*E21</f>
        <v>0</v>
      </c>
      <c r="H21" s="10"/>
      <c r="I21" s="11"/>
      <c r="J21" s="12"/>
      <c r="K21" s="39"/>
      <c r="L21" s="39"/>
      <c r="M21" s="40"/>
      <c r="N21" s="7"/>
      <c r="O21" s="41"/>
    </row>
    <row r="22" spans="1:13" ht="38.25">
      <c r="A22" s="47">
        <v>3</v>
      </c>
      <c r="B22" s="50" t="s">
        <v>16</v>
      </c>
      <c r="C22" s="49" t="s">
        <v>5</v>
      </c>
      <c r="D22" s="85">
        <v>225</v>
      </c>
      <c r="E22" s="40"/>
      <c r="F22" s="40">
        <f>D22*E22</f>
        <v>0</v>
      </c>
      <c r="H22" s="10"/>
      <c r="I22" s="11"/>
      <c r="J22" s="12"/>
      <c r="K22" s="39"/>
      <c r="L22" s="39"/>
      <c r="M22" s="40"/>
    </row>
    <row r="23" spans="1:13" ht="51">
      <c r="A23" s="47">
        <v>4</v>
      </c>
      <c r="B23" s="50" t="s">
        <v>30</v>
      </c>
      <c r="C23" s="49" t="s">
        <v>14</v>
      </c>
      <c r="D23" s="85">
        <v>0.97</v>
      </c>
      <c r="E23" s="40"/>
      <c r="F23" s="40">
        <f>D23*E23</f>
        <v>0</v>
      </c>
      <c r="H23" s="10"/>
      <c r="I23" s="11"/>
      <c r="J23" s="12"/>
      <c r="K23" s="39"/>
      <c r="L23" s="39"/>
      <c r="M23" s="40"/>
    </row>
    <row r="24" spans="1:13" ht="49.5" customHeight="1">
      <c r="A24" s="47">
        <v>5</v>
      </c>
      <c r="B24" s="50" t="s">
        <v>11</v>
      </c>
      <c r="C24" s="49" t="s">
        <v>5</v>
      </c>
      <c r="D24" s="85">
        <v>20</v>
      </c>
      <c r="E24" s="40"/>
      <c r="F24" s="40">
        <f>D24*E24</f>
        <v>0</v>
      </c>
      <c r="H24" s="10"/>
      <c r="I24" s="11"/>
      <c r="J24" s="12"/>
      <c r="K24" s="39"/>
      <c r="L24" s="39"/>
      <c r="M24" s="40"/>
    </row>
    <row r="25" spans="1:13" ht="13.5" thickBot="1">
      <c r="A25" s="24"/>
      <c r="B25" s="25" t="s">
        <v>28</v>
      </c>
      <c r="C25" s="51"/>
      <c r="D25" s="86"/>
      <c r="E25" s="52"/>
      <c r="F25" s="53">
        <f>SUM(F20:F24)</f>
        <v>0</v>
      </c>
      <c r="H25" s="10"/>
      <c r="I25" s="11"/>
      <c r="J25" s="12"/>
      <c r="K25" s="39"/>
      <c r="L25" s="39"/>
      <c r="M25" s="40"/>
    </row>
    <row r="26" spans="1:13" ht="13.5" thickTop="1">
      <c r="A26" s="10"/>
      <c r="B26" s="11"/>
      <c r="C26" s="49"/>
      <c r="D26" s="85"/>
      <c r="E26" s="40"/>
      <c r="F26" s="14"/>
      <c r="H26" s="10"/>
      <c r="I26" s="11"/>
      <c r="J26" s="12"/>
      <c r="K26" s="39"/>
      <c r="L26" s="39"/>
      <c r="M26" s="40"/>
    </row>
    <row r="27" spans="1:15" s="60" customFormat="1" ht="12.75">
      <c r="A27" s="10"/>
      <c r="B27" s="20"/>
      <c r="C27" s="49"/>
      <c r="D27" s="85"/>
      <c r="E27" s="40"/>
      <c r="F27" s="40"/>
      <c r="G27" s="54"/>
      <c r="H27" s="55"/>
      <c r="I27" s="56"/>
      <c r="J27" s="57"/>
      <c r="K27" s="58"/>
      <c r="L27" s="58"/>
      <c r="M27" s="59"/>
      <c r="O27" s="61"/>
    </row>
    <row r="28" spans="1:13" ht="12.75">
      <c r="A28" s="10" t="s">
        <v>8</v>
      </c>
      <c r="B28" s="11" t="s">
        <v>12</v>
      </c>
      <c r="C28" s="49"/>
      <c r="D28" s="85"/>
      <c r="E28" s="40"/>
      <c r="F28" s="40"/>
      <c r="H28" s="10"/>
      <c r="I28" s="11"/>
      <c r="J28" s="12"/>
      <c r="K28" s="39"/>
      <c r="L28" s="39"/>
      <c r="M28" s="14"/>
    </row>
    <row r="29" spans="1:13" ht="12.75">
      <c r="A29" s="10"/>
      <c r="B29" s="11"/>
      <c r="C29" s="49"/>
      <c r="D29" s="85"/>
      <c r="E29" s="40"/>
      <c r="F29" s="40"/>
      <c r="H29" s="10"/>
      <c r="I29" s="11"/>
      <c r="J29" s="12"/>
      <c r="K29" s="39"/>
      <c r="L29" s="39"/>
      <c r="M29" s="14"/>
    </row>
    <row r="30" spans="1:6" ht="12.75">
      <c r="A30" s="42" t="s">
        <v>0</v>
      </c>
      <c r="B30" s="62" t="s">
        <v>1</v>
      </c>
      <c r="C30" s="63" t="s">
        <v>2</v>
      </c>
      <c r="D30" s="87" t="s">
        <v>3</v>
      </c>
      <c r="E30" s="64" t="s">
        <v>31</v>
      </c>
      <c r="F30" s="64" t="s">
        <v>32</v>
      </c>
    </row>
    <row r="31" spans="1:6" ht="94.5" customHeight="1">
      <c r="A31" s="10">
        <v>1</v>
      </c>
      <c r="B31" s="65" t="s">
        <v>45</v>
      </c>
      <c r="C31" s="49" t="s">
        <v>6</v>
      </c>
      <c r="D31" s="85">
        <v>450</v>
      </c>
      <c r="E31" s="40"/>
      <c r="F31" s="40">
        <f>D31*E31</f>
        <v>0</v>
      </c>
    </row>
    <row r="32" spans="1:6" ht="60" customHeight="1">
      <c r="A32" s="10">
        <f>A31+1</f>
        <v>2</v>
      </c>
      <c r="B32" s="50" t="s">
        <v>51</v>
      </c>
      <c r="C32" s="49" t="s">
        <v>6</v>
      </c>
      <c r="D32" s="85">
        <v>30000</v>
      </c>
      <c r="E32" s="40"/>
      <c r="F32" s="40">
        <f>D32*E32</f>
        <v>0</v>
      </c>
    </row>
    <row r="33" spans="1:8" ht="25.5">
      <c r="A33" s="10">
        <f aca="true" t="shared" si="0" ref="A33:A39">A32+1</f>
        <v>3</v>
      </c>
      <c r="B33" s="50" t="s">
        <v>36</v>
      </c>
      <c r="C33" s="66" t="s">
        <v>6</v>
      </c>
      <c r="D33" s="88">
        <v>280</v>
      </c>
      <c r="E33" s="40"/>
      <c r="F33" s="40">
        <f>D33*E33</f>
        <v>0</v>
      </c>
      <c r="H33" s="7"/>
    </row>
    <row r="34" spans="1:8" ht="25.5">
      <c r="A34" s="10">
        <f t="shared" si="0"/>
        <v>4</v>
      </c>
      <c r="B34" s="50" t="s">
        <v>35</v>
      </c>
      <c r="C34" s="49" t="s">
        <v>4</v>
      </c>
      <c r="D34" s="88">
        <v>12138</v>
      </c>
      <c r="E34" s="40"/>
      <c r="F34" s="40">
        <f>D34*E34</f>
        <v>0</v>
      </c>
      <c r="H34" s="7"/>
    </row>
    <row r="35" spans="1:8" ht="83.25" customHeight="1">
      <c r="A35" s="10">
        <f t="shared" si="0"/>
        <v>5</v>
      </c>
      <c r="B35" s="50" t="s">
        <v>50</v>
      </c>
      <c r="C35" s="49" t="s">
        <v>6</v>
      </c>
      <c r="D35" s="88">
        <v>12018</v>
      </c>
      <c r="E35" s="40"/>
      <c r="F35" s="40">
        <f>D35*E35</f>
        <v>0</v>
      </c>
      <c r="H35" s="7"/>
    </row>
    <row r="36" spans="1:8" ht="16.5" customHeight="1">
      <c r="A36" s="42" t="s">
        <v>0</v>
      </c>
      <c r="B36" s="62" t="s">
        <v>1</v>
      </c>
      <c r="C36" s="63" t="s">
        <v>2</v>
      </c>
      <c r="D36" s="87" t="s">
        <v>3</v>
      </c>
      <c r="E36" s="64" t="s">
        <v>31</v>
      </c>
      <c r="F36" s="64" t="s">
        <v>32</v>
      </c>
      <c r="H36" s="7"/>
    </row>
    <row r="37" spans="1:8" ht="101.25" customHeight="1">
      <c r="A37" s="10">
        <f>A35+1</f>
        <v>6</v>
      </c>
      <c r="B37" s="50" t="s">
        <v>38</v>
      </c>
      <c r="C37" s="49" t="s">
        <v>5</v>
      </c>
      <c r="D37" s="88">
        <v>20</v>
      </c>
      <c r="E37" s="40"/>
      <c r="F37" s="40">
        <f>D37*E37</f>
        <v>0</v>
      </c>
      <c r="H37" s="7"/>
    </row>
    <row r="38" spans="1:8" ht="133.5" customHeight="1">
      <c r="A38" s="10">
        <f t="shared" si="0"/>
        <v>7</v>
      </c>
      <c r="B38" s="50" t="s">
        <v>52</v>
      </c>
      <c r="C38" s="49" t="s">
        <v>5</v>
      </c>
      <c r="D38" s="88">
        <v>10</v>
      </c>
      <c r="E38" s="40"/>
      <c r="F38" s="40">
        <f>D38*E38</f>
        <v>0</v>
      </c>
      <c r="H38" s="7"/>
    </row>
    <row r="39" spans="1:8" ht="47.25" customHeight="1">
      <c r="A39" s="10">
        <f t="shared" si="0"/>
        <v>8</v>
      </c>
      <c r="B39" s="50" t="s">
        <v>43</v>
      </c>
      <c r="C39" s="49" t="s">
        <v>5</v>
      </c>
      <c r="D39" s="88">
        <v>1</v>
      </c>
      <c r="E39" s="40"/>
      <c r="F39" s="40">
        <f>D39*E39</f>
        <v>0</v>
      </c>
      <c r="H39" s="7"/>
    </row>
    <row r="40" spans="1:8" ht="34.5" customHeight="1">
      <c r="A40" s="10">
        <v>9</v>
      </c>
      <c r="B40" s="50" t="s">
        <v>53</v>
      </c>
      <c r="C40" s="49" t="s">
        <v>26</v>
      </c>
      <c r="D40" s="88">
        <v>1</v>
      </c>
      <c r="E40" s="40"/>
      <c r="F40" s="40">
        <f>D40*E40</f>
        <v>0</v>
      </c>
      <c r="H40" s="7"/>
    </row>
    <row r="41" spans="1:8" ht="13.5" thickBot="1">
      <c r="A41" s="24"/>
      <c r="B41" s="68" t="s">
        <v>29</v>
      </c>
      <c r="C41" s="51"/>
      <c r="D41" s="86"/>
      <c r="E41" s="52"/>
      <c r="F41" s="53">
        <f>SUM(F31:F40)</f>
        <v>0</v>
      </c>
      <c r="H41" s="7"/>
    </row>
    <row r="42" spans="1:8" ht="13.5" thickTop="1">
      <c r="A42" s="10" t="s">
        <v>22</v>
      </c>
      <c r="B42" s="29" t="s">
        <v>23</v>
      </c>
      <c r="C42" s="49"/>
      <c r="D42" s="85"/>
      <c r="E42" s="40"/>
      <c r="F42" s="14"/>
      <c r="H42" s="7"/>
    </row>
    <row r="43" spans="1:6" ht="12.75">
      <c r="A43" s="55">
        <v>1</v>
      </c>
      <c r="B43" s="69" t="s">
        <v>17</v>
      </c>
      <c r="C43" s="49" t="s">
        <v>25</v>
      </c>
      <c r="D43" s="85">
        <v>40</v>
      </c>
      <c r="E43" s="40"/>
      <c r="F43" s="40">
        <f>D43*E43</f>
        <v>0</v>
      </c>
    </row>
    <row r="44" spans="1:6" ht="25.5">
      <c r="A44" s="55">
        <f>A43+1</f>
        <v>2</v>
      </c>
      <c r="B44" s="48" t="s">
        <v>18</v>
      </c>
      <c r="C44" s="49" t="s">
        <v>25</v>
      </c>
      <c r="D44" s="85">
        <v>16</v>
      </c>
      <c r="E44" s="40"/>
      <c r="F44" s="40">
        <f>D44*E44</f>
        <v>0</v>
      </c>
    </row>
    <row r="45" spans="1:6" ht="25.5">
      <c r="A45" s="55">
        <f>A44+1</f>
        <v>3</v>
      </c>
      <c r="B45" s="65" t="s">
        <v>19</v>
      </c>
      <c r="C45" s="49" t="s">
        <v>5</v>
      </c>
      <c r="D45" s="85">
        <v>1</v>
      </c>
      <c r="E45" s="40"/>
      <c r="F45" s="40">
        <f>D45*E45</f>
        <v>0</v>
      </c>
    </row>
    <row r="46" spans="1:6" ht="13.5" thickBot="1">
      <c r="A46" s="55"/>
      <c r="B46" s="70" t="s">
        <v>24</v>
      </c>
      <c r="C46" s="51"/>
      <c r="D46" s="86"/>
      <c r="E46" s="52"/>
      <c r="F46" s="53">
        <f>SUM(F43:F45)</f>
        <v>0</v>
      </c>
    </row>
    <row r="47" spans="1:6" ht="13.5" thickTop="1">
      <c r="A47" s="10"/>
      <c r="B47" s="29"/>
      <c r="C47" s="49"/>
      <c r="D47" s="85"/>
      <c r="E47" s="40"/>
      <c r="F47" s="14"/>
    </row>
    <row r="48" spans="1:6" ht="12.75">
      <c r="A48" s="10"/>
      <c r="B48" s="71"/>
      <c r="C48" s="49"/>
      <c r="D48" s="85"/>
      <c r="E48" s="40"/>
      <c r="F48" s="40"/>
    </row>
    <row r="49" spans="1:6" ht="12.75">
      <c r="A49" s="29" t="s">
        <v>21</v>
      </c>
      <c r="B49" s="29" t="s">
        <v>13</v>
      </c>
      <c r="C49" s="49"/>
      <c r="D49" s="85"/>
      <c r="E49" s="40"/>
      <c r="F49" s="40"/>
    </row>
    <row r="50" spans="1:6" ht="12.75">
      <c r="A50" s="42" t="s">
        <v>0</v>
      </c>
      <c r="B50" s="62" t="s">
        <v>1</v>
      </c>
      <c r="C50" s="63" t="s">
        <v>2</v>
      </c>
      <c r="D50" s="87" t="s">
        <v>3</v>
      </c>
      <c r="E50" s="64" t="s">
        <v>31</v>
      </c>
      <c r="F50" s="64" t="s">
        <v>32</v>
      </c>
    </row>
    <row r="51" spans="1:6" ht="38.25">
      <c r="A51" s="72">
        <v>1</v>
      </c>
      <c r="B51" s="65" t="s">
        <v>54</v>
      </c>
      <c r="C51" s="49" t="s">
        <v>26</v>
      </c>
      <c r="D51" s="85">
        <v>1</v>
      </c>
      <c r="E51" s="40"/>
      <c r="F51" s="40">
        <f>D51*E51</f>
        <v>0</v>
      </c>
    </row>
    <row r="52" spans="1:7" ht="13.5" thickBot="1">
      <c r="A52" s="24"/>
      <c r="B52" s="70" t="s">
        <v>20</v>
      </c>
      <c r="C52" s="51"/>
      <c r="D52" s="86"/>
      <c r="E52" s="52"/>
      <c r="F52" s="53">
        <f>SUM(F51:F51)</f>
        <v>0</v>
      </c>
      <c r="G52" s="8"/>
    </row>
    <row r="53" spans="1:7" ht="13.5" thickTop="1">
      <c r="A53" s="10"/>
      <c r="B53" s="73"/>
      <c r="C53" s="49"/>
      <c r="D53" s="85"/>
      <c r="E53" s="40"/>
      <c r="F53" s="14"/>
      <c r="G53" s="8"/>
    </row>
    <row r="54" spans="1:7" ht="12.75">
      <c r="A54" s="10"/>
      <c r="B54" s="73"/>
      <c r="C54" s="49"/>
      <c r="D54" s="85"/>
      <c r="E54" s="40"/>
      <c r="F54" s="14"/>
      <c r="G54" s="8"/>
    </row>
    <row r="55" spans="1:7" ht="13.5" thickBot="1">
      <c r="A55" s="24"/>
      <c r="B55" s="70" t="s">
        <v>47</v>
      </c>
      <c r="C55" s="51"/>
      <c r="D55" s="86"/>
      <c r="E55" s="52"/>
      <c r="F55" s="53">
        <f>F25+F41+F46+F52</f>
        <v>0</v>
      </c>
      <c r="G55" s="8"/>
    </row>
    <row r="56" spans="1:7" ht="13.5" thickTop="1">
      <c r="A56" s="10"/>
      <c r="B56" s="73"/>
      <c r="C56" s="49"/>
      <c r="D56" s="85"/>
      <c r="E56" s="40"/>
      <c r="F56" s="14"/>
      <c r="G56" s="8"/>
    </row>
    <row r="57" spans="1:6" ht="18">
      <c r="A57" s="35" t="s">
        <v>39</v>
      </c>
      <c r="B57" s="32"/>
      <c r="C57" s="33"/>
      <c r="D57" s="89"/>
      <c r="E57" s="34"/>
      <c r="F57" s="74"/>
    </row>
    <row r="58" spans="1:6" ht="12.75">
      <c r="A58" s="10" t="s">
        <v>10</v>
      </c>
      <c r="B58" s="11" t="s">
        <v>9</v>
      </c>
      <c r="C58" s="49"/>
      <c r="D58" s="85"/>
      <c r="E58" s="40"/>
      <c r="F58" s="40"/>
    </row>
    <row r="59" spans="1:6" ht="12.75">
      <c r="A59" s="10"/>
      <c r="B59" s="11"/>
      <c r="C59" s="49"/>
      <c r="D59" s="85"/>
      <c r="E59" s="40"/>
      <c r="F59" s="40"/>
    </row>
    <row r="60" spans="1:6" ht="12.75">
      <c r="A60" s="42" t="s">
        <v>0</v>
      </c>
      <c r="B60" s="62" t="s">
        <v>1</v>
      </c>
      <c r="C60" s="63" t="s">
        <v>2</v>
      </c>
      <c r="D60" s="87" t="s">
        <v>3</v>
      </c>
      <c r="E60" s="64" t="s">
        <v>31</v>
      </c>
      <c r="F60" s="64" t="s">
        <v>32</v>
      </c>
    </row>
    <row r="61" spans="1:6" ht="51" customHeight="1">
      <c r="A61" s="47">
        <v>1</v>
      </c>
      <c r="B61" s="48" t="s">
        <v>40</v>
      </c>
      <c r="C61" s="49" t="s">
        <v>5</v>
      </c>
      <c r="D61" s="85">
        <v>50</v>
      </c>
      <c r="E61" s="40"/>
      <c r="F61" s="40">
        <f>D61*E61</f>
        <v>0</v>
      </c>
    </row>
    <row r="62" spans="1:6" ht="38.25">
      <c r="A62" s="47">
        <f>A61+1</f>
        <v>2</v>
      </c>
      <c r="B62" s="50" t="s">
        <v>27</v>
      </c>
      <c r="C62" s="49" t="s">
        <v>4</v>
      </c>
      <c r="D62" s="85">
        <v>1800</v>
      </c>
      <c r="E62" s="40"/>
      <c r="F62" s="40">
        <f>D62*E62</f>
        <v>0</v>
      </c>
    </row>
    <row r="63" spans="1:6" ht="38.25">
      <c r="A63" s="47">
        <f>A62+1</f>
        <v>3</v>
      </c>
      <c r="B63" s="50" t="s">
        <v>16</v>
      </c>
      <c r="C63" s="49" t="s">
        <v>5</v>
      </c>
      <c r="D63" s="85">
        <v>40</v>
      </c>
      <c r="E63" s="40"/>
      <c r="F63" s="40">
        <f>D63*E63</f>
        <v>0</v>
      </c>
    </row>
    <row r="64" spans="1:6" ht="51">
      <c r="A64" s="47">
        <f>A63+1</f>
        <v>4</v>
      </c>
      <c r="B64" s="50" t="s">
        <v>30</v>
      </c>
      <c r="C64" s="49" t="s">
        <v>14</v>
      </c>
      <c r="D64" s="85">
        <v>0.18</v>
      </c>
      <c r="E64" s="40"/>
      <c r="F64" s="40">
        <f>D64*E64</f>
        <v>0</v>
      </c>
    </row>
    <row r="65" spans="1:6" ht="48.75" customHeight="1">
      <c r="A65" s="47">
        <f>A64+1</f>
        <v>5</v>
      </c>
      <c r="B65" s="50" t="s">
        <v>11</v>
      </c>
      <c r="C65" s="49" t="s">
        <v>5</v>
      </c>
      <c r="D65" s="85">
        <v>10</v>
      </c>
      <c r="E65" s="40"/>
      <c r="F65" s="40">
        <f>D65*E65</f>
        <v>0</v>
      </c>
    </row>
    <row r="66" spans="1:6" ht="13.5" thickBot="1">
      <c r="A66" s="24"/>
      <c r="B66" s="25" t="s">
        <v>28</v>
      </c>
      <c r="C66" s="51"/>
      <c r="D66" s="86"/>
      <c r="E66" s="52"/>
      <c r="F66" s="53">
        <f>SUM(F61:F65)</f>
        <v>0</v>
      </c>
    </row>
    <row r="67" spans="2:6" ht="13.5" thickTop="1">
      <c r="B67" s="75"/>
      <c r="C67" s="76"/>
      <c r="D67" s="90"/>
      <c r="E67" s="74"/>
      <c r="F67" s="74"/>
    </row>
    <row r="68" spans="1:6" ht="12.75">
      <c r="A68" s="10" t="s">
        <v>8</v>
      </c>
      <c r="B68" s="11" t="s">
        <v>12</v>
      </c>
      <c r="C68" s="49"/>
      <c r="D68" s="85"/>
      <c r="E68" s="40"/>
      <c r="F68" s="40"/>
    </row>
    <row r="69" spans="1:6" ht="12.75">
      <c r="A69" s="10"/>
      <c r="B69" s="11"/>
      <c r="C69" s="49"/>
      <c r="D69" s="85"/>
      <c r="E69" s="40"/>
      <c r="F69" s="40"/>
    </row>
    <row r="70" spans="1:6" ht="12.75">
      <c r="A70" s="42" t="s">
        <v>0</v>
      </c>
      <c r="B70" s="62" t="s">
        <v>1</v>
      </c>
      <c r="C70" s="63" t="s">
        <v>2</v>
      </c>
      <c r="D70" s="87" t="s">
        <v>3</v>
      </c>
      <c r="E70" s="64" t="s">
        <v>31</v>
      </c>
      <c r="F70" s="64" t="s">
        <v>32</v>
      </c>
    </row>
    <row r="71" spans="1:6" ht="12.75">
      <c r="A71" s="55"/>
      <c r="B71" s="77"/>
      <c r="C71" s="66"/>
      <c r="D71" s="88"/>
      <c r="E71" s="67"/>
      <c r="F71" s="67"/>
    </row>
    <row r="72" spans="1:6" ht="89.25">
      <c r="A72" s="55">
        <v>1</v>
      </c>
      <c r="B72" s="65" t="s">
        <v>37</v>
      </c>
      <c r="C72" s="66" t="s">
        <v>6</v>
      </c>
      <c r="D72" s="88">
        <v>450</v>
      </c>
      <c r="E72" s="67"/>
      <c r="F72" s="67">
        <f>D72*E72</f>
        <v>0</v>
      </c>
    </row>
    <row r="73" spans="1:6" ht="46.5" customHeight="1">
      <c r="A73" s="10">
        <f>A72+1</f>
        <v>2</v>
      </c>
      <c r="B73" s="65" t="s">
        <v>48</v>
      </c>
      <c r="C73" s="49" t="s">
        <v>6</v>
      </c>
      <c r="D73" s="85">
        <v>1550</v>
      </c>
      <c r="E73" s="40"/>
      <c r="F73" s="40">
        <f>D73*E73</f>
        <v>0</v>
      </c>
    </row>
    <row r="74" spans="1:6" ht="35.25" customHeight="1">
      <c r="A74" s="10">
        <v>3</v>
      </c>
      <c r="B74" s="50" t="s">
        <v>53</v>
      </c>
      <c r="C74" s="49" t="s">
        <v>26</v>
      </c>
      <c r="D74" s="85">
        <v>1</v>
      </c>
      <c r="E74" s="40"/>
      <c r="F74" s="40">
        <f>D74*E74</f>
        <v>0</v>
      </c>
    </row>
    <row r="75" spans="1:6" ht="13.5" thickBot="1">
      <c r="A75" s="24"/>
      <c r="B75" s="68" t="s">
        <v>29</v>
      </c>
      <c r="C75" s="51"/>
      <c r="D75" s="86"/>
      <c r="E75" s="52"/>
      <c r="F75" s="53">
        <f>SUM(F72:F74)</f>
        <v>0</v>
      </c>
    </row>
    <row r="76" spans="1:6" ht="13.5" thickTop="1">
      <c r="A76" s="10"/>
      <c r="B76" s="56"/>
      <c r="C76" s="49"/>
      <c r="D76" s="85"/>
      <c r="E76" s="40"/>
      <c r="F76" s="14"/>
    </row>
    <row r="77" spans="1:6" ht="12.75">
      <c r="A77" s="10"/>
      <c r="B77" s="56"/>
      <c r="C77" s="49"/>
      <c r="D77" s="85"/>
      <c r="E77" s="40"/>
      <c r="F77" s="14"/>
    </row>
    <row r="78" spans="1:6" ht="12.75">
      <c r="A78" s="10" t="s">
        <v>22</v>
      </c>
      <c r="B78" s="29" t="s">
        <v>23</v>
      </c>
      <c r="C78" s="49"/>
      <c r="D78" s="85"/>
      <c r="E78" s="40"/>
      <c r="F78" s="14"/>
    </row>
    <row r="79" spans="1:6" ht="12.75">
      <c r="A79" s="42" t="s">
        <v>0</v>
      </c>
      <c r="B79" s="62" t="s">
        <v>1</v>
      </c>
      <c r="C79" s="63" t="s">
        <v>2</v>
      </c>
      <c r="D79" s="87" t="s">
        <v>3</v>
      </c>
      <c r="E79" s="64" t="s">
        <v>31</v>
      </c>
      <c r="F79" s="64" t="s">
        <v>32</v>
      </c>
    </row>
    <row r="80" spans="1:9" ht="12.75">
      <c r="A80" s="10">
        <v>1</v>
      </c>
      <c r="B80" s="69" t="s">
        <v>17</v>
      </c>
      <c r="C80" s="49" t="s">
        <v>25</v>
      </c>
      <c r="D80" s="85">
        <v>6</v>
      </c>
      <c r="E80" s="40"/>
      <c r="F80" s="40">
        <f>D80*E80</f>
        <v>0</v>
      </c>
      <c r="I80" s="65"/>
    </row>
    <row r="81" spans="1:6" ht="25.5">
      <c r="A81" s="10">
        <v>2</v>
      </c>
      <c r="B81" s="65" t="s">
        <v>19</v>
      </c>
      <c r="C81" s="49" t="s">
        <v>5</v>
      </c>
      <c r="D81" s="85">
        <v>1</v>
      </c>
      <c r="E81" s="40"/>
      <c r="F81" s="40">
        <f>D81*E81</f>
        <v>0</v>
      </c>
    </row>
    <row r="82" spans="1:15" ht="13.5" thickBot="1">
      <c r="A82" s="24"/>
      <c r="B82" s="70" t="s">
        <v>24</v>
      </c>
      <c r="C82" s="51"/>
      <c r="D82" s="86"/>
      <c r="E82" s="52"/>
      <c r="F82" s="53">
        <f>SUM(F80:F81)</f>
        <v>0</v>
      </c>
      <c r="N82" s="9"/>
      <c r="O82" s="8"/>
    </row>
    <row r="83" spans="2:6" ht="13.5" thickTop="1">
      <c r="B83" s="75"/>
      <c r="C83" s="76"/>
      <c r="D83" s="90"/>
      <c r="E83" s="74"/>
      <c r="F83" s="74"/>
    </row>
    <row r="84" spans="2:6" ht="12.75">
      <c r="B84" s="75"/>
      <c r="C84" s="76"/>
      <c r="D84" s="90"/>
      <c r="E84" s="74"/>
      <c r="F84" s="74"/>
    </row>
    <row r="85" spans="1:6" ht="12.75">
      <c r="A85" s="29" t="s">
        <v>21</v>
      </c>
      <c r="B85" s="29" t="s">
        <v>13</v>
      </c>
      <c r="C85" s="49"/>
      <c r="D85" s="85"/>
      <c r="E85" s="40"/>
      <c r="F85" s="40"/>
    </row>
    <row r="86" spans="1:6" ht="12.75">
      <c r="A86" s="42" t="s">
        <v>0</v>
      </c>
      <c r="B86" s="62" t="s">
        <v>1</v>
      </c>
      <c r="C86" s="63" t="s">
        <v>2</v>
      </c>
      <c r="D86" s="87" t="s">
        <v>3</v>
      </c>
      <c r="E86" s="64" t="s">
        <v>31</v>
      </c>
      <c r="F86" s="64" t="s">
        <v>32</v>
      </c>
    </row>
    <row r="87" spans="1:6" ht="38.25">
      <c r="A87" s="10">
        <v>1</v>
      </c>
      <c r="B87" s="65" t="s">
        <v>54</v>
      </c>
      <c r="C87" s="49" t="s">
        <v>26</v>
      </c>
      <c r="D87" s="85">
        <v>1</v>
      </c>
      <c r="E87" s="40"/>
      <c r="F87" s="40">
        <f>D87*E87</f>
        <v>0</v>
      </c>
    </row>
    <row r="88" spans="1:6" ht="13.5" thickBot="1">
      <c r="A88" s="24"/>
      <c r="B88" s="70" t="s">
        <v>20</v>
      </c>
      <c r="C88" s="51"/>
      <c r="D88" s="86"/>
      <c r="E88" s="52"/>
      <c r="F88" s="53">
        <f>F87</f>
        <v>0</v>
      </c>
    </row>
    <row r="89" spans="1:6" ht="13.5" thickTop="1">
      <c r="A89" s="10"/>
      <c r="B89" s="73"/>
      <c r="C89" s="49"/>
      <c r="D89" s="85"/>
      <c r="E89" s="40"/>
      <c r="F89" s="14"/>
    </row>
    <row r="90" spans="1:6" ht="12.75">
      <c r="A90" s="10"/>
      <c r="B90" s="73"/>
      <c r="C90" s="49"/>
      <c r="D90" s="85"/>
      <c r="E90" s="40"/>
      <c r="F90" s="14"/>
    </row>
    <row r="91" spans="1:6" ht="13.5" thickBot="1">
      <c r="A91" s="24"/>
      <c r="B91" s="70" t="s">
        <v>41</v>
      </c>
      <c r="C91" s="51"/>
      <c r="D91" s="86"/>
      <c r="E91" s="52"/>
      <c r="F91" s="53">
        <f>F66+F75+F82+F88</f>
        <v>0</v>
      </c>
    </row>
    <row r="92" spans="1:6" ht="13.5" thickTop="1">
      <c r="A92" s="10"/>
      <c r="B92" s="73"/>
      <c r="C92" s="12"/>
      <c r="D92" s="30"/>
      <c r="E92" s="30"/>
      <c r="F92" s="14"/>
    </row>
    <row r="93" spans="1:6" ht="12.75">
      <c r="A93" s="78"/>
      <c r="B93" s="79"/>
      <c r="C93" s="80"/>
      <c r="D93" s="81"/>
      <c r="E93" s="82"/>
      <c r="F93" s="83"/>
    </row>
    <row r="94" spans="1:6" ht="12.75">
      <c r="A94" s="78"/>
      <c r="B94" s="79"/>
      <c r="C94" s="80"/>
      <c r="D94" s="81"/>
      <c r="E94" s="82"/>
      <c r="F94" s="83"/>
    </row>
    <row r="95" spans="1:6" ht="12.75">
      <c r="A95" s="78"/>
      <c r="B95" s="79"/>
      <c r="C95" s="80"/>
      <c r="D95" s="81"/>
      <c r="E95" s="82"/>
      <c r="F95" s="83"/>
    </row>
    <row r="96" spans="1:6" ht="12.75">
      <c r="A96" s="78"/>
      <c r="B96" s="79"/>
      <c r="C96" s="80"/>
      <c r="D96" s="81"/>
      <c r="E96" s="82"/>
      <c r="F96" s="83"/>
    </row>
    <row r="97" spans="1:6" ht="12.75">
      <c r="A97" s="78"/>
      <c r="B97" s="79"/>
      <c r="C97" s="80"/>
      <c r="D97" s="81"/>
      <c r="E97" s="82"/>
      <c r="F97" s="83"/>
    </row>
    <row r="98" spans="1:6" ht="12.75">
      <c r="A98" s="78"/>
      <c r="B98" s="79"/>
      <c r="C98" s="80"/>
      <c r="D98" s="81"/>
      <c r="E98" s="82"/>
      <c r="F98" s="83"/>
    </row>
    <row r="99" spans="1:6" ht="12.75">
      <c r="A99" s="78"/>
      <c r="B99" s="79"/>
      <c r="C99" s="80"/>
      <c r="D99" s="81"/>
      <c r="E99" s="82"/>
      <c r="F99" s="83"/>
    </row>
    <row r="100" spans="1:6" ht="12.75">
      <c r="A100" s="78"/>
      <c r="B100" s="79"/>
      <c r="C100" s="80"/>
      <c r="D100" s="81"/>
      <c r="E100" s="82"/>
      <c r="F100" s="83"/>
    </row>
    <row r="101" spans="1:6" ht="12.75">
      <c r="A101" s="78"/>
      <c r="B101" s="79"/>
      <c r="C101" s="80"/>
      <c r="D101" s="81"/>
      <c r="E101" s="82"/>
      <c r="F101" s="83"/>
    </row>
    <row r="102" spans="1:6" ht="12.75">
      <c r="A102" s="78"/>
      <c r="B102" s="79"/>
      <c r="C102" s="80"/>
      <c r="D102" s="81"/>
      <c r="E102" s="82"/>
      <c r="F102" s="83"/>
    </row>
    <row r="103" spans="1:6" ht="12.75">
      <c r="A103" s="78"/>
      <c r="B103" s="79"/>
      <c r="C103" s="80"/>
      <c r="D103" s="81"/>
      <c r="E103" s="82"/>
      <c r="F103" s="83"/>
    </row>
    <row r="104" spans="1:6" ht="12.75">
      <c r="A104" s="78"/>
      <c r="B104" s="79"/>
      <c r="C104" s="80"/>
      <c r="D104" s="81"/>
      <c r="E104" s="82"/>
      <c r="F104" s="83"/>
    </row>
    <row r="105" spans="1:6" ht="12.75">
      <c r="A105" s="78"/>
      <c r="B105" s="79"/>
      <c r="C105" s="80"/>
      <c r="D105" s="81"/>
      <c r="E105" s="82"/>
      <c r="F105" s="83"/>
    </row>
    <row r="106" spans="1:6" ht="12.75">
      <c r="A106" s="78"/>
      <c r="B106" s="79"/>
      <c r="C106" s="80"/>
      <c r="D106" s="81"/>
      <c r="E106" s="82"/>
      <c r="F106" s="83"/>
    </row>
    <row r="107" spans="1:6" ht="12.75">
      <c r="A107" s="78"/>
      <c r="B107" s="79"/>
      <c r="C107" s="80"/>
      <c r="D107" s="81"/>
      <c r="E107" s="82"/>
      <c r="F107" s="83"/>
    </row>
    <row r="108" spans="1:6" ht="12.75">
      <c r="A108" s="78"/>
      <c r="B108" s="79"/>
      <c r="C108" s="80"/>
      <c r="D108" s="81"/>
      <c r="E108" s="82"/>
      <c r="F108" s="83"/>
    </row>
    <row r="109" spans="1:6" ht="12.75">
      <c r="A109" s="78"/>
      <c r="B109" s="79"/>
      <c r="C109" s="80"/>
      <c r="D109" s="81"/>
      <c r="E109" s="82"/>
      <c r="F109" s="83"/>
    </row>
    <row r="110" spans="1:6" ht="12.75">
      <c r="A110" s="78"/>
      <c r="B110" s="79"/>
      <c r="C110" s="80"/>
      <c r="D110" s="81"/>
      <c r="E110" s="82"/>
      <c r="F110" s="83"/>
    </row>
    <row r="111" spans="1:6" ht="12.75">
      <c r="A111" s="78"/>
      <c r="B111" s="79"/>
      <c r="C111" s="80"/>
      <c r="D111" s="81"/>
      <c r="E111" s="82"/>
      <c r="F111" s="83"/>
    </row>
    <row r="112" spans="1:15" ht="12.75">
      <c r="A112" s="78"/>
      <c r="B112" s="79"/>
      <c r="C112" s="80"/>
      <c r="D112" s="82"/>
      <c r="E112" s="83"/>
      <c r="F112" s="7"/>
      <c r="G112" s="8"/>
      <c r="N112" s="9"/>
      <c r="O112" s="8"/>
    </row>
    <row r="113" spans="1:6" ht="12.75">
      <c r="A113" s="78"/>
      <c r="B113" s="79"/>
      <c r="C113" s="80"/>
      <c r="D113" s="81"/>
      <c r="E113" s="82"/>
      <c r="F113" s="83"/>
    </row>
    <row r="114" spans="1:6" ht="12.75">
      <c r="A114" s="78"/>
      <c r="B114" s="79"/>
      <c r="C114" s="80"/>
      <c r="D114" s="81"/>
      <c r="E114" s="82"/>
      <c r="F114" s="83"/>
    </row>
    <row r="115" spans="1:6" ht="12.75">
      <c r="A115" s="78"/>
      <c r="B115" s="79"/>
      <c r="C115" s="80"/>
      <c r="D115" s="81"/>
      <c r="E115" s="82"/>
      <c r="F115" s="83"/>
    </row>
    <row r="116" spans="1:6" ht="12.75">
      <c r="A116" s="78"/>
      <c r="B116" s="79"/>
      <c r="C116" s="80"/>
      <c r="D116" s="81"/>
      <c r="E116" s="82"/>
      <c r="F116" s="83"/>
    </row>
    <row r="117" spans="1:6" ht="12.75">
      <c r="A117" s="78"/>
      <c r="B117" s="79"/>
      <c r="C117" s="80"/>
      <c r="D117" s="81"/>
      <c r="E117" s="82"/>
      <c r="F117" s="83"/>
    </row>
    <row r="118" spans="1:6" ht="12.75">
      <c r="A118" s="78"/>
      <c r="B118" s="79"/>
      <c r="C118" s="80"/>
      <c r="D118" s="81"/>
      <c r="E118" s="82"/>
      <c r="F118" s="83"/>
    </row>
    <row r="119" spans="1:6" ht="12.75">
      <c r="A119" s="78"/>
      <c r="B119" s="79"/>
      <c r="C119" s="80"/>
      <c r="D119" s="81"/>
      <c r="E119" s="82"/>
      <c r="F119" s="83"/>
    </row>
    <row r="120" spans="1:6" ht="12.75">
      <c r="A120" s="78"/>
      <c r="B120" s="79"/>
      <c r="C120" s="80"/>
      <c r="D120" s="81"/>
      <c r="E120" s="82"/>
      <c r="F120" s="83"/>
    </row>
    <row r="121" spans="1:6" ht="12.75">
      <c r="A121" s="78"/>
      <c r="B121" s="79"/>
      <c r="C121" s="80"/>
      <c r="D121" s="81"/>
      <c r="E121" s="82"/>
      <c r="F121" s="83"/>
    </row>
    <row r="122" spans="1:6" ht="12.75">
      <c r="A122" s="78"/>
      <c r="B122" s="79"/>
      <c r="C122" s="80"/>
      <c r="D122" s="81"/>
      <c r="E122" s="82"/>
      <c r="F122" s="83"/>
    </row>
    <row r="123" spans="1:6" ht="12.75">
      <c r="A123" s="78"/>
      <c r="B123" s="79"/>
      <c r="C123" s="80"/>
      <c r="D123" s="81"/>
      <c r="E123" s="82"/>
      <c r="F123" s="83"/>
    </row>
    <row r="124" spans="1:6" ht="12.75">
      <c r="A124" s="78"/>
      <c r="B124" s="79"/>
      <c r="C124" s="80"/>
      <c r="D124" s="81"/>
      <c r="E124" s="82"/>
      <c r="F124" s="83"/>
    </row>
    <row r="125" spans="1:6" ht="12.75">
      <c r="A125" s="78"/>
      <c r="B125" s="79"/>
      <c r="C125" s="80"/>
      <c r="D125" s="81"/>
      <c r="E125" s="82"/>
      <c r="F125" s="83"/>
    </row>
    <row r="126" spans="1:6" ht="12.75">
      <c r="A126" s="78"/>
      <c r="B126" s="79"/>
      <c r="C126" s="80"/>
      <c r="D126" s="81"/>
      <c r="E126" s="82"/>
      <c r="F126" s="83"/>
    </row>
    <row r="127" spans="1:6" ht="12.75">
      <c r="A127" s="78"/>
      <c r="B127" s="79"/>
      <c r="C127" s="80"/>
      <c r="D127" s="81"/>
      <c r="E127" s="82"/>
      <c r="F127" s="83"/>
    </row>
    <row r="128" spans="1:6" ht="12.75">
      <c r="A128" s="78"/>
      <c r="B128" s="79"/>
      <c r="C128" s="80"/>
      <c r="D128" s="81"/>
      <c r="E128" s="82"/>
      <c r="F128" s="83"/>
    </row>
    <row r="129" spans="1:6" ht="12.75">
      <c r="A129" s="78"/>
      <c r="B129" s="79"/>
      <c r="C129" s="80"/>
      <c r="D129" s="81"/>
      <c r="E129" s="82"/>
      <c r="F129" s="83"/>
    </row>
    <row r="130" spans="1:6" ht="12.75">
      <c r="A130" s="78"/>
      <c r="B130" s="79"/>
      <c r="C130" s="80"/>
      <c r="D130" s="81"/>
      <c r="E130" s="82"/>
      <c r="F130" s="83"/>
    </row>
    <row r="131" spans="1:6" ht="12.75">
      <c r="A131" s="78"/>
      <c r="B131" s="79"/>
      <c r="C131" s="80"/>
      <c r="D131" s="81"/>
      <c r="E131" s="82"/>
      <c r="F131" s="83"/>
    </row>
    <row r="132" spans="1:6" ht="12.75">
      <c r="A132" s="78"/>
      <c r="B132" s="79"/>
      <c r="C132" s="80"/>
      <c r="D132" s="81"/>
      <c r="E132" s="82"/>
      <c r="F132" s="83"/>
    </row>
    <row r="133" spans="1:6" ht="12.75">
      <c r="A133" s="78"/>
      <c r="B133" s="79"/>
      <c r="C133" s="80"/>
      <c r="D133" s="81"/>
      <c r="E133" s="82"/>
      <c r="F133" s="83"/>
    </row>
    <row r="134" spans="1:6" ht="12.75">
      <c r="A134" s="78"/>
      <c r="B134" s="79"/>
      <c r="C134" s="80"/>
      <c r="D134" s="81"/>
      <c r="E134" s="82"/>
      <c r="F134" s="83"/>
    </row>
    <row r="135" spans="1:6" ht="12.75">
      <c r="A135" s="78"/>
      <c r="B135" s="79"/>
      <c r="C135" s="80"/>
      <c r="D135" s="81"/>
      <c r="E135" s="82"/>
      <c r="F135" s="83"/>
    </row>
    <row r="136" spans="1:6" ht="12.75">
      <c r="A136" s="78"/>
      <c r="B136" s="79"/>
      <c r="C136" s="80"/>
      <c r="D136" s="81"/>
      <c r="E136" s="82"/>
      <c r="F136" s="83"/>
    </row>
    <row r="137" spans="1:6" ht="12.75">
      <c r="A137" s="78"/>
      <c r="B137" s="79"/>
      <c r="C137" s="80"/>
      <c r="D137" s="81"/>
      <c r="E137" s="82"/>
      <c r="F137" s="83"/>
    </row>
    <row r="138" spans="1:6" ht="12.75">
      <c r="A138" s="78"/>
      <c r="B138" s="79"/>
      <c r="C138" s="80"/>
      <c r="D138" s="81"/>
      <c r="E138" s="82"/>
      <c r="F138" s="83"/>
    </row>
    <row r="139" spans="1:6" ht="12.75">
      <c r="A139" s="78"/>
      <c r="B139" s="79"/>
      <c r="C139" s="80"/>
      <c r="D139" s="81"/>
      <c r="E139" s="82"/>
      <c r="F139" s="83"/>
    </row>
    <row r="140" spans="1:6" ht="12.75">
      <c r="A140" s="78"/>
      <c r="B140" s="79"/>
      <c r="C140" s="80"/>
      <c r="D140" s="81"/>
      <c r="E140" s="82"/>
      <c r="F140" s="83"/>
    </row>
    <row r="141" spans="1:6" ht="12.75">
      <c r="A141" s="78"/>
      <c r="B141" s="79"/>
      <c r="C141" s="80"/>
      <c r="D141" s="81"/>
      <c r="E141" s="82"/>
      <c r="F141" s="83"/>
    </row>
    <row r="142" spans="1:6" ht="12.75">
      <c r="A142" s="78"/>
      <c r="B142" s="79"/>
      <c r="C142" s="80"/>
      <c r="D142" s="81"/>
      <c r="E142" s="82"/>
      <c r="F142" s="83"/>
    </row>
    <row r="143" spans="1:6" ht="12.75">
      <c r="A143" s="78"/>
      <c r="B143" s="79"/>
      <c r="C143" s="80"/>
      <c r="D143" s="81"/>
      <c r="E143" s="82"/>
      <c r="F143" s="83"/>
    </row>
    <row r="144" spans="1:6" ht="12.75">
      <c r="A144" s="78"/>
      <c r="B144" s="79"/>
      <c r="C144" s="80"/>
      <c r="D144" s="81"/>
      <c r="E144" s="82"/>
      <c r="F144" s="83"/>
    </row>
    <row r="145" spans="1:6" ht="12.75">
      <c r="A145" s="78"/>
      <c r="B145" s="79"/>
      <c r="C145" s="80"/>
      <c r="D145" s="81"/>
      <c r="E145" s="82"/>
      <c r="F145" s="83"/>
    </row>
    <row r="146" spans="1:6" ht="12.75">
      <c r="A146" s="78"/>
      <c r="B146" s="79"/>
      <c r="C146" s="80"/>
      <c r="D146" s="81"/>
      <c r="E146" s="82"/>
      <c r="F146" s="83"/>
    </row>
    <row r="147" spans="1:6" ht="12.75">
      <c r="A147" s="78"/>
      <c r="B147" s="79"/>
      <c r="C147" s="80"/>
      <c r="D147" s="81"/>
      <c r="E147" s="82"/>
      <c r="F147" s="83"/>
    </row>
    <row r="148" spans="1:6" ht="12.75">
      <c r="A148" s="78"/>
      <c r="B148" s="79"/>
      <c r="C148" s="80"/>
      <c r="D148" s="81"/>
      <c r="E148" s="82"/>
      <c r="F148" s="83"/>
    </row>
    <row r="149" spans="1:6" ht="12.75">
      <c r="A149" s="78"/>
      <c r="B149" s="79"/>
      <c r="C149" s="80"/>
      <c r="D149" s="81"/>
      <c r="E149" s="82"/>
      <c r="F149" s="83"/>
    </row>
    <row r="150" spans="1:6" ht="12.75">
      <c r="A150" s="78"/>
      <c r="B150" s="79"/>
      <c r="C150" s="80"/>
      <c r="D150" s="81"/>
      <c r="E150" s="82"/>
      <c r="F150" s="83"/>
    </row>
    <row r="151" spans="1:6" ht="12.75">
      <c r="A151" s="78"/>
      <c r="B151" s="79"/>
      <c r="C151" s="80"/>
      <c r="D151" s="81"/>
      <c r="E151" s="82"/>
      <c r="F151" s="83"/>
    </row>
  </sheetData>
  <sheetProtection password="E6DE" sheet="1" objects="1" scenarios="1"/>
  <printOptions/>
  <pageMargins left="0.9448818897637796" right="0.6692913385826772" top="0.984251968503937" bottom="0.984251968503937" header="0" footer="0"/>
  <pageSetup horizontalDpi="600" verticalDpi="600" orientation="portrait" paperSize="9" r:id="rId1"/>
  <headerFooter alignWithMargins="0">
    <oddHeader>&amp;LDRAVA ROKAV MALA VAS-
POPIS DEL&amp;R3715/17-PZR</oddHeader>
    <oddFooter>&amp;C&amp;P</oddFooter>
  </headerFooter>
  <rowBreaks count="5" manualBreakCount="5">
    <brk id="12" max="255" man="1"/>
    <brk id="35" max="255" man="1"/>
    <brk id="56" max="255" man="1"/>
    <brk id="77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Iris Oražem</cp:lastModifiedBy>
  <cp:lastPrinted>2017-06-26T11:10:28Z</cp:lastPrinted>
  <dcterms:created xsi:type="dcterms:W3CDTF">1999-05-13T14:48:22Z</dcterms:created>
  <dcterms:modified xsi:type="dcterms:W3CDTF">2020-07-30T10:04:31Z</dcterms:modified>
  <cp:category/>
  <cp:version/>
  <cp:contentType/>
  <cp:contentStatus/>
</cp:coreProperties>
</file>