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2\Poročila\"/>
    </mc:Choice>
  </mc:AlternateContent>
  <xr:revisionPtr revIDLastSave="0" documentId="13_ncr:1_{6E276D7B-D180-4BC0-AC26-D71D8B31CD77}" xr6:coauthVersionLast="47" xr6:coauthVersionMax="47" xr10:uidLastSave="{00000000-0000-0000-0000-000000000000}"/>
  <bookViews>
    <workbookView xWindow="22932" yWindow="-108" windowWidth="15576" windowHeight="11904" xr2:uid="{00000000-000D-0000-FFFF-FFFF00000000}"/>
  </bookViews>
  <sheets>
    <sheet name="TRŽNO POROČILO" sheetId="1" r:id="rId1"/>
    <sheet name="List1" sheetId="12" state="hidden" r:id="rId2"/>
    <sheet name="cena_zakol_2021 (S) " sheetId="3" r:id="rId3"/>
    <sheet name="cena_zakol_2021 (E)" sheetId="2" r:id="rId4"/>
    <sheet name="cena_zakol_2021(U)" sheetId="6" r:id="rId5"/>
    <sheet name="cena_zakol_2021_(R)" sheetId="7" r:id="rId6"/>
    <sheet name="cena_zakol_2021_(O)" sheetId="9" r:id="rId7"/>
    <sheet name="cena_zakol_2021_(P)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0" i="4" l="1"/>
  <c r="N28" i="4"/>
  <c r="M28" i="4"/>
  <c r="M25" i="4"/>
  <c r="N25" i="4"/>
  <c r="N24" i="4"/>
  <c r="N23" i="4"/>
  <c r="M24" i="4"/>
  <c r="M23" i="4"/>
  <c r="N22" i="4"/>
  <c r="M22" i="4"/>
  <c r="N21" i="4"/>
  <c r="M21" i="4"/>
  <c r="M19" i="4"/>
  <c r="N19" i="4"/>
  <c r="N20" i="4"/>
  <c r="M20" i="4"/>
  <c r="N16" i="4"/>
  <c r="H10" i="7"/>
  <c r="G10" i="7"/>
  <c r="H10" i="6"/>
  <c r="G10" i="6"/>
  <c r="H10" i="2"/>
  <c r="G10" i="2"/>
  <c r="H10" i="3"/>
  <c r="G10" i="3"/>
  <c r="M16" i="4"/>
  <c r="M10" i="4"/>
  <c r="N10" i="4"/>
  <c r="N11" i="4"/>
  <c r="M11" i="4"/>
  <c r="H5" i="7"/>
  <c r="G5" i="7"/>
  <c r="H5" i="6"/>
  <c r="G5" i="6"/>
</calcChain>
</file>

<file path=xl/sharedStrings.xml><?xml version="1.0" encoding="utf-8"?>
<sst xmlns="http://schemas.openxmlformats.org/spreadsheetml/2006/main" count="331" uniqueCount="139">
  <si>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</si>
  <si>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</si>
  <si>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</si>
  <si>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</si>
  <si>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</si>
  <si>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</si>
  <si>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</si>
  <si>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</si>
  <si>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</si>
  <si>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</si>
  <si>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</si>
  <si>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</si>
  <si>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 (%)</t>
  </si>
  <si>
    <t>sprememba </t>
  </si>
  <si>
    <t>Klavna masa (kg)</t>
  </si>
  <si>
    <t>Cena (€/100kg)</t>
  </si>
  <si>
    <t>TEDEN</t>
  </si>
  <si>
    <t>E - 2018</t>
  </si>
  <si>
    <t>E - 2019</t>
  </si>
  <si>
    <t>E - 2020</t>
  </si>
  <si>
    <t>S - 2018</t>
  </si>
  <si>
    <t>S - 2019</t>
  </si>
  <si>
    <t>S - 2020</t>
  </si>
  <si>
    <t>E - 2021</t>
  </si>
  <si>
    <t>S - 2021</t>
  </si>
  <si>
    <t>*Ni podatka</t>
  </si>
  <si>
    <t>Klavna masa U (kg)</t>
  </si>
  <si>
    <t>Klavna masa R (kg)</t>
  </si>
  <si>
    <t xml:space="preserve"> </t>
  </si>
  <si>
    <t>S - 2017</t>
  </si>
  <si>
    <t>E - 2017</t>
  </si>
  <si>
    <t>Kategorija E</t>
  </si>
  <si>
    <t>Kategorija S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</si>
  <si>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</si>
  <si>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</si>
  <si>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</si>
  <si>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</si>
  <si>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</si>
  <si>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</si>
  <si>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</si>
  <si>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</si>
  <si>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</si>
  <si>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</si>
  <si>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</si>
  <si>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</si>
  <si>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</si>
  <si>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</si>
  <si>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</si>
  <si>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</si>
  <si>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</si>
  <si>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</si>
  <si>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</si>
  <si>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</si>
  <si>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</si>
  <si>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</si>
  <si>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</si>
  <si>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</si>
  <si>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</si>
  <si>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</si>
  <si>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</si>
  <si>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</si>
  <si>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</si>
  <si>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</si>
  <si>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</si>
  <si>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</si>
  <si>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</si>
  <si>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</si>
  <si>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</si>
  <si>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Sprememba od prejšnjega tedna</t>
  </si>
  <si>
    <t>Sprememba od prejšnjega meseca</t>
  </si>
  <si>
    <t>Sprememba od prejšnjega leta</t>
  </si>
  <si>
    <t>Kategorija R</t>
  </si>
  <si>
    <t>N.P.</t>
  </si>
  <si>
    <t>Število klavnih trupov</t>
  </si>
  <si>
    <t>Klavna masa O (kg)</t>
  </si>
  <si>
    <t>*14. teden ni bilo prodaje</t>
  </si>
  <si>
    <t>*Primerjava slovenskih cen z evropskimi cenami je narejena na podlagi objavljenih cen Evropske komisije</t>
  </si>
  <si>
    <t>Klavna masa P (kg)</t>
  </si>
  <si>
    <t>26*</t>
  </si>
  <si>
    <t>N.Z.</t>
  </si>
  <si>
    <t>S - 2022</t>
  </si>
  <si>
    <t>razlika 2021/22(%)</t>
  </si>
  <si>
    <t>E - 2022</t>
  </si>
  <si>
    <t xml:space="preserve">Teden 2022                                         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</si>
  <si>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v letih 2020, 2021 in 2022 -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</si>
  <si>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S, po posameznih tednih v letu 2021/2022 (kg)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</si>
  <si>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mesa, razreda S, po tednih glede na pretekla leta  (€/100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</si>
  <si>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v letih 2020, 2021 in 2022 -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</si>
  <si>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E, po posameznih tednih v letu 2021/2022 (kg)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</si>
  <si>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mesa, razreda E, po tednih glede na preteklo leto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</si>
  <si>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U po tednih za leto 2021/2022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</si>
  <si>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R po tednih za leto 2021/2022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</si>
  <si>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mesa, razreda P,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</si>
  <si>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cenah in količinah prašičjih klavnih trupov oziroma polovic za razredov E, S, U, R, O, P</t>
    </r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</si>
  <si>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</si>
  <si>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Povprečje S in E (EUR/100 kg)</t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</si>
  <si>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razreda E, po posameznih tednih v letih 2021 in 2022 (€/100 kg)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</si>
  <si>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razreda S, po posameznih tednih v letih 2021 in 2022 (€/100 kg)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</si>
  <si>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</t>
    </r>
  </si>
  <si>
    <t>Sprem. od prej. tedna (%)</t>
  </si>
  <si>
    <t>Sprememba od prej. tedna v kg</t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</si>
  <si>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kategorijo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</si>
  <si>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kategorijo S</t>
    </r>
  </si>
  <si>
    <t>Sprememba od prej. tedna (€)</t>
  </si>
  <si>
    <t>Sprememba od prej. tedna v EUR</t>
  </si>
  <si>
    <t>*Od 1. do 9. tedna ni bolo zakola te kategorije.</t>
  </si>
  <si>
    <t>*18. teden ni bilo zakola te kategorije.</t>
  </si>
  <si>
    <t>*21. in 22. teden ni bilo zakola te kategorije.</t>
  </si>
  <si>
    <t>*26. in 27. teden ni bilo zakola te kategorije.</t>
  </si>
  <si>
    <t>*29. in 30. teden ni bilo zakola te kategorije.</t>
  </si>
  <si>
    <t>*32., 33. in 34. teden ni bilo zakola te kategorije.</t>
  </si>
  <si>
    <t>*38. in 39. teden ni bilo zakola te kategorije.</t>
  </si>
  <si>
    <t>*42. teden ni bilo zakola te kategorije.</t>
  </si>
  <si>
    <t>*49. in 50. teden ni bilo zakola te kategorije.</t>
  </si>
  <si>
    <t>*52. teden ni bilo zakola te kategorije.</t>
  </si>
  <si>
    <t>*edini zakol te kategorije v letu 2021</t>
  </si>
  <si>
    <t>Sprem. od prej. tedna v EUR</t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</si>
  <si>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razreda O,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</si>
  <si>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razreda U,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</si>
  <si>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razreda E,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</si>
  <si>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razreda S, glede na prejšnji teden (€/100 kg)</t>
    </r>
  </si>
  <si>
    <t>*od 44. do vključno 47. tedna ni bilo zakola te kategorije.</t>
  </si>
  <si>
    <t>razlika 2021/22 (€)</t>
  </si>
  <si>
    <t>razlika 2021/22 )€)</t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</si>
  <si>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razreda R, glede na prejšnji teden (€/100 kg)</t>
    </r>
  </si>
  <si>
    <r>
      <t>in kategorizacijo svinjskega mesa razvrščeni v kategorijo pitanih prašičev in so garani</t>
    </r>
    <r>
      <rPr>
        <vertAlign val="super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>.</t>
    </r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</si>
  <si>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</si>
  <si>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Kategorija  E</t>
  </si>
  <si>
    <t>Kategorija  S</t>
  </si>
  <si>
    <t>Obdobje:</t>
  </si>
  <si>
    <r>
      <t xml:space="preserve">KATEGORIJA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</si>
  <si>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t xml:space="preserve">KATEGORIJA  </t>
    </r>
    <r>
      <rPr>
        <b/>
        <sz val="11"/>
        <color theme="1"/>
        <rFont val="Calibri"/>
        <family val="2"/>
        <charset val="238"/>
        <scheme val="minor"/>
      </rPr>
      <t>E</t>
    </r>
  </si>
  <si>
    <t>E: tis.aktrp@gov.si</t>
  </si>
  <si>
    <t>Agencija RS za kmetijske trge in razvoj podeželja</t>
  </si>
  <si>
    <t>Oddelek za tržne ukrepe</t>
  </si>
  <si>
    <t>Datum: 14.9.2022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</si>
  <si>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kategorij E in S za 35. teden (29.8.2022 - 4.9.2022)</t>
    </r>
  </si>
  <si>
    <t>36. teden (5.9.2022 - 11.9.2022)</t>
  </si>
  <si>
    <t>Številka: 3305-5/2022/253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</si>
</sst>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273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16" fillId="35" borderId="12" xfId="0" applyFont="1" applyFill="1" applyBorder="1" applyAlignment="1" applyProtection="1">
      <alignment horizontal="center"/>
    </xf>
    <xf numFmtId="3" fontId="0" fillId="0" borderId="10" xfId="0" applyNumberFormat="1" applyFont="1" applyBorder="1" applyAlignment="1" applyProtection="1">
      <alignment horizontal="center"/>
    </xf>
    <xf numFmtId="0" fontId="31" fillId="37" borderId="12" xfId="0" applyFont="1" applyFill="1" applyBorder="1" applyAlignment="1" applyProtection="1">
      <alignment horizontal="center"/>
    </xf>
    <xf numFmtId="0" fontId="31" fillId="37" borderId="13" xfId="0" applyFont="1" applyFill="1" applyBorder="1" applyAlignment="1" applyProtection="1">
      <alignment horizontal="center"/>
    </xf>
    <xf numFmtId="0" fontId="31" fillId="33" borderId="16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7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0" fontId="32" fillId="35" borderId="10" xfId="0" applyFont="1" applyFill="1" applyBorder="1" applyAlignment="1" applyProtection="1">
      <alignment horizontal="center" wrapText="1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10" xfId="49" applyNumberFormat="1" applyFont="1" applyBorder="1" applyAlignment="1">
      <alignment horizontal="center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0" fontId="31" fillId="37" borderId="21" xfId="0" applyFont="1" applyFill="1" applyBorder="1" applyAlignment="1" applyProtection="1">
      <alignment horizontal="center"/>
    </xf>
    <xf numFmtId="2" fontId="33" fillId="37" borderId="20" xfId="0" applyNumberFormat="1" applyFont="1" applyFill="1" applyBorder="1" applyAlignment="1" applyProtection="1">
      <alignment horizontal="center"/>
    </xf>
    <xf numFmtId="40" fontId="30" fillId="33" borderId="18" xfId="42" applyNumberFormat="1" applyFont="1" applyFill="1" applyBorder="1" applyAlignment="1" applyProtection="1">
      <alignment horizontal="center"/>
    </xf>
    <xf numFmtId="166" fontId="30" fillId="36" borderId="18" xfId="44" applyNumberFormat="1" applyFont="1" applyFill="1" applyBorder="1" applyAlignment="1" applyProtection="1">
      <alignment horizontal="center" wrapText="1"/>
    </xf>
    <xf numFmtId="166" fontId="30" fillId="36" borderId="19" xfId="44" applyNumberFormat="1" applyFont="1" applyFill="1" applyBorder="1" applyAlignment="1" applyProtection="1">
      <alignment horizontal="center"/>
    </xf>
    <xf numFmtId="165" fontId="30" fillId="36" borderId="20" xfId="44" applyNumberFormat="1" applyFont="1" applyFill="1" applyBorder="1" applyAlignment="1" applyProtection="1">
      <alignment horizontal="center"/>
    </xf>
    <xf numFmtId="10" fontId="30" fillId="36" borderId="18" xfId="0" applyNumberFormat="1" applyFont="1" applyFill="1" applyBorder="1" applyAlignment="1" applyProtection="1">
      <alignment horizontal="center"/>
    </xf>
    <xf numFmtId="0" fontId="31" fillId="37" borderId="22" xfId="0" applyFont="1" applyFill="1" applyBorder="1" applyAlignment="1" applyProtection="1">
      <alignment horizontal="center"/>
    </xf>
    <xf numFmtId="10" fontId="30" fillId="36" borderId="10" xfId="0" applyNumberFormat="1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 wrapText="1"/>
    </xf>
    <xf numFmtId="166" fontId="0" fillId="36" borderId="19" xfId="44" applyNumberFormat="1" applyFont="1" applyFill="1" applyBorder="1" applyAlignment="1" applyProtection="1">
      <alignment horizontal="center"/>
    </xf>
    <xf numFmtId="0" fontId="32" fillId="37" borderId="22" xfId="0" applyFont="1" applyFill="1" applyBorder="1" applyAlignment="1" applyProtection="1">
      <alignment horizontal="center"/>
    </xf>
    <xf numFmtId="2" fontId="30" fillId="37" borderId="20" xfId="0" applyNumberFormat="1" applyFont="1" applyFill="1" applyBorder="1" applyAlignment="1" applyProtection="1">
      <alignment horizontal="center"/>
    </xf>
    <xf numFmtId="10" fontId="0" fillId="36" borderId="10" xfId="0" applyNumberFormat="1" applyFont="1" applyFill="1" applyBorder="1" applyAlignment="1" applyProtection="1">
      <alignment horizontal="center"/>
    </xf>
    <xf numFmtId="2" fontId="33" fillId="37" borderId="10" xfId="0" applyNumberFormat="1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0" fontId="31" fillId="37" borderId="35" xfId="0" applyFont="1" applyFill="1" applyBorder="1" applyAlignment="1" applyProtection="1">
      <alignment horizontal="center"/>
    </xf>
    <xf numFmtId="0" fontId="31" fillId="37" borderId="24" xfId="0" applyFont="1" applyFill="1" applyBorder="1" applyAlignment="1" applyProtection="1">
      <alignment horizontal="center"/>
    </xf>
    <xf numFmtId="0" fontId="32" fillId="37" borderId="24" xfId="0" applyFont="1" applyFill="1" applyBorder="1" applyAlignment="1" applyProtection="1">
      <alignment horizontal="center"/>
    </xf>
    <xf numFmtId="2" fontId="30" fillId="37" borderId="10" xfId="0" applyNumberFormat="1" applyFont="1" applyFill="1" applyBorder="1" applyAlignment="1" applyProtection="1">
      <alignment horizontal="center"/>
    </xf>
    <xf numFmtId="0" fontId="31" fillId="37" borderId="36" xfId="0" applyFont="1" applyFill="1" applyBorder="1" applyAlignment="1" applyProtection="1">
      <alignment horizontal="center"/>
    </xf>
    <xf numFmtId="2" fontId="33" fillId="37" borderId="23" xfId="0" applyNumberFormat="1" applyFont="1" applyFill="1" applyBorder="1" applyAlignment="1" applyProtection="1">
      <alignment horizontal="center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2" fontId="0" fillId="0" borderId="10" xfId="0" applyNumberFormat="1" applyFont="1" applyBorder="1" applyAlignment="1">
      <alignment horizontal="center"/>
    </xf>
    <xf numFmtId="3" fontId="0" fillId="0" borderId="18" xfId="0" applyNumberFormat="1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2" fontId="0" fillId="0" borderId="18" xfId="0" applyNumberFormat="1" applyFont="1" applyBorder="1" applyAlignment="1">
      <alignment horizontal="center"/>
    </xf>
    <xf numFmtId="3" fontId="0" fillId="0" borderId="33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0" fontId="0" fillId="0" borderId="63" xfId="0" applyFont="1" applyBorder="1"/>
    <xf numFmtId="3" fontId="0" fillId="0" borderId="23" xfId="0" applyNumberFormat="1" applyFont="1" applyBorder="1" applyAlignment="1">
      <alignment horizontal="center"/>
    </xf>
    <xf numFmtId="3" fontId="0" fillId="0" borderId="58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0" fontId="32" fillId="35" borderId="55" xfId="0" applyFont="1" applyFill="1" applyBorder="1" applyAlignment="1" applyProtection="1">
      <alignment horizontal="center" wrapText="1"/>
    </xf>
    <xf numFmtId="165" fontId="33" fillId="0" borderId="18" xfId="0" applyNumberFormat="1" applyFont="1" applyFill="1" applyBorder="1" applyAlignment="1" applyProtection="1">
      <alignment horizontal="center" wrapText="1"/>
    </xf>
    <xf numFmtId="10" fontId="30" fillId="0" borderId="18" xfId="44" applyNumberFormat="1" applyFont="1" applyFill="1" applyBorder="1" applyAlignment="1" applyProtection="1">
      <alignment horizontal="center" wrapText="1"/>
    </xf>
    <xf numFmtId="0" fontId="32" fillId="35" borderId="14" xfId="0" applyFont="1" applyFill="1" applyBorder="1" applyAlignment="1" applyProtection="1">
      <alignment horizontal="center" wrapText="1"/>
    </xf>
    <xf numFmtId="0" fontId="32" fillId="35" borderId="32" xfId="0" applyFont="1" applyFill="1" applyBorder="1" applyAlignment="1" applyProtection="1">
      <alignment horizontal="center" wrapText="1"/>
    </xf>
    <xf numFmtId="0" fontId="32" fillId="35" borderId="23" xfId="0" applyFont="1" applyFill="1" applyBorder="1" applyAlignment="1" applyProtection="1">
      <alignment horizontal="center" wrapText="1"/>
    </xf>
    <xf numFmtId="0" fontId="32" fillId="35" borderId="64" xfId="0" applyFont="1" applyFill="1" applyBorder="1" applyAlignment="1" applyProtection="1">
      <alignment horizontal="center" wrapText="1"/>
    </xf>
    <xf numFmtId="0" fontId="0" fillId="0" borderId="67" xfId="0" applyFont="1" applyBorder="1"/>
    <xf numFmtId="3" fontId="0" fillId="0" borderId="60" xfId="0" applyNumberFormat="1" applyFont="1" applyBorder="1" applyAlignment="1">
      <alignment horizontal="center"/>
    </xf>
    <xf numFmtId="3" fontId="0" fillId="0" borderId="57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10" fontId="30" fillId="0" borderId="66" xfId="44" applyNumberFormat="1" applyFont="1" applyFill="1" applyBorder="1" applyAlignment="1" applyProtection="1">
      <alignment horizontal="center" wrapText="1"/>
    </xf>
    <xf numFmtId="0" fontId="32" fillId="35" borderId="54" xfId="0" applyFont="1" applyFill="1" applyBorder="1" applyAlignment="1" applyProtection="1">
      <alignment horizontal="center" wrapText="1"/>
    </xf>
    <xf numFmtId="10" fontId="30" fillId="0" borderId="65" xfId="44" applyNumberFormat="1" applyFont="1" applyFill="1" applyBorder="1" applyAlignment="1" applyProtection="1">
      <alignment horizontal="center" wrapText="1"/>
    </xf>
    <xf numFmtId="0" fontId="0" fillId="0" borderId="63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0" fontId="32" fillId="38" borderId="19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68" xfId="0" applyNumberFormat="1" applyFont="1" applyFill="1" applyBorder="1" applyAlignment="1" applyProtection="1">
      <alignment horizontal="center" wrapText="1"/>
    </xf>
    <xf numFmtId="165" fontId="33" fillId="35" borderId="18" xfId="0" applyNumberFormat="1" applyFont="1" applyFill="1" applyBorder="1" applyAlignment="1" applyProtection="1">
      <alignment horizontal="center" wrapText="1"/>
    </xf>
    <xf numFmtId="10" fontId="30" fillId="0" borderId="68" xfId="44" applyNumberFormat="1" applyFont="1" applyFill="1" applyBorder="1" applyAlignment="1" applyProtection="1">
      <alignment horizontal="center" wrapText="1"/>
    </xf>
    <xf numFmtId="0" fontId="32" fillId="0" borderId="71" xfId="0" applyFont="1" applyBorder="1" applyAlignment="1" applyProtection="1">
      <alignment horizontal="center"/>
    </xf>
    <xf numFmtId="0" fontId="32" fillId="38" borderId="23" xfId="0" applyFont="1" applyFill="1" applyBorder="1" applyAlignment="1" applyProtection="1">
      <alignment horizontal="center" wrapText="1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65" fontId="33" fillId="35" borderId="10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0" fontId="33" fillId="0" borderId="15" xfId="0" applyFont="1" applyFill="1" applyBorder="1" applyAlignment="1" applyProtection="1">
      <alignment horizontal="center" wrapText="1"/>
    </xf>
    <xf numFmtId="0" fontId="32" fillId="38" borderId="23" xfId="0" applyFont="1" applyFill="1" applyBorder="1" applyAlignment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65" fontId="33" fillId="35" borderId="10" xfId="0" applyNumberFormat="1" applyFont="1" applyFill="1" applyBorder="1" applyAlignment="1">
      <alignment horizontal="center" wrapText="1"/>
    </xf>
    <xf numFmtId="164" fontId="33" fillId="0" borderId="40" xfId="0" applyNumberFormat="1" applyFont="1" applyFill="1" applyBorder="1" applyAlignment="1" applyProtection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0" fontId="32" fillId="38" borderId="58" xfId="0" applyFont="1" applyFill="1" applyBorder="1" applyAlignment="1">
      <alignment horizontal="center" wrapText="1"/>
    </xf>
    <xf numFmtId="3" fontId="33" fillId="0" borderId="40" xfId="0" applyNumberFormat="1" applyFont="1" applyBorder="1" applyAlignment="1">
      <alignment horizontal="center" wrapText="1"/>
    </xf>
    <xf numFmtId="164" fontId="33" fillId="0" borderId="40" xfId="0" applyNumberFormat="1" applyFont="1" applyBorder="1" applyAlignment="1">
      <alignment horizontal="center" wrapText="1"/>
    </xf>
    <xf numFmtId="164" fontId="33" fillId="0" borderId="69" xfId="0" applyNumberFormat="1" applyFont="1" applyBorder="1" applyAlignment="1">
      <alignment horizontal="center" wrapText="1"/>
    </xf>
    <xf numFmtId="165" fontId="33" fillId="35" borderId="40" xfId="0" applyNumberFormat="1" applyFont="1" applyFill="1" applyBorder="1" applyAlignment="1">
      <alignment horizontal="center" wrapText="1"/>
    </xf>
    <xf numFmtId="10" fontId="30" fillId="0" borderId="69" xfId="44" applyNumberFormat="1" applyFont="1" applyFill="1" applyBorder="1" applyAlignment="1" applyProtection="1">
      <alignment horizontal="center" wrapText="1"/>
    </xf>
    <xf numFmtId="0" fontId="32" fillId="38" borderId="70" xfId="0" applyFont="1" applyFill="1" applyBorder="1" applyAlignment="1" applyProtection="1">
      <alignment horizontal="center" wrapText="1"/>
    </xf>
    <xf numFmtId="3" fontId="33" fillId="0" borderId="33" xfId="0" applyNumberFormat="1" applyFont="1" applyFill="1" applyBorder="1" applyAlignment="1" applyProtection="1">
      <alignment horizontal="center" wrapText="1"/>
    </xf>
    <xf numFmtId="164" fontId="33" fillId="0" borderId="33" xfId="0" applyNumberFormat="1" applyFont="1" applyFill="1" applyBorder="1" applyAlignment="1" applyProtection="1">
      <alignment horizontal="center" wrapText="1"/>
    </xf>
    <xf numFmtId="164" fontId="33" fillId="0" borderId="34" xfId="0" applyNumberFormat="1" applyFont="1" applyFill="1" applyBorder="1" applyAlignment="1" applyProtection="1">
      <alignment horizontal="center" wrapText="1"/>
    </xf>
    <xf numFmtId="165" fontId="33" fillId="35" borderId="33" xfId="0" applyNumberFormat="1" applyFont="1" applyFill="1" applyBorder="1" applyAlignment="1" applyProtection="1">
      <alignment horizontal="center" wrapText="1"/>
    </xf>
    <xf numFmtId="10" fontId="30" fillId="0" borderId="34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65" fontId="30" fillId="35" borderId="10" xfId="0" applyNumberFormat="1" applyFont="1" applyFill="1" applyBorder="1" applyAlignment="1" applyProtection="1">
      <alignment horizontal="center" wrapText="1"/>
    </xf>
    <xf numFmtId="0" fontId="31" fillId="40" borderId="41" xfId="0" applyFont="1" applyFill="1" applyBorder="1" applyAlignment="1">
      <alignment vertical="center"/>
    </xf>
    <xf numFmtId="167" fontId="32" fillId="34" borderId="46" xfId="0" applyNumberFormat="1" applyFont="1" applyFill="1" applyBorder="1" applyAlignment="1">
      <alignment horizontal="center"/>
    </xf>
    <xf numFmtId="168" fontId="32" fillId="41" borderId="43" xfId="47" applyNumberFormat="1" applyFont="1" applyFill="1" applyBorder="1" applyAlignment="1">
      <alignment horizontal="center"/>
    </xf>
    <xf numFmtId="0" fontId="16" fillId="35" borderId="37" xfId="0" applyFont="1" applyFill="1" applyBorder="1" applyAlignment="1">
      <alignment horizontal="center" vertical="center"/>
    </xf>
    <xf numFmtId="168" fontId="32" fillId="41" borderId="28" xfId="47" applyNumberFormat="1" applyFont="1" applyFill="1" applyBorder="1" applyAlignment="1">
      <alignment horizontal="center"/>
    </xf>
    <xf numFmtId="168" fontId="32" fillId="41" borderId="31" xfId="47" applyNumberFormat="1" applyFont="1" applyFill="1" applyBorder="1" applyAlignment="1">
      <alignment horizontal="center"/>
    </xf>
    <xf numFmtId="167" fontId="32" fillId="42" borderId="46" xfId="0" applyNumberFormat="1" applyFont="1" applyFill="1" applyBorder="1" applyAlignment="1">
      <alignment horizontal="center"/>
    </xf>
    <xf numFmtId="168" fontId="32" fillId="42" borderId="45" xfId="47" applyNumberFormat="1" applyFont="1" applyFill="1" applyBorder="1" applyAlignment="1">
      <alignment horizontal="center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10" fontId="30" fillId="35" borderId="25" xfId="0" applyNumberFormat="1" applyFont="1" applyFill="1" applyBorder="1" applyAlignment="1">
      <alignment horizontal="center" vertical="center"/>
    </xf>
    <xf numFmtId="0" fontId="32" fillId="35" borderId="10" xfId="48" applyFont="1" applyFill="1" applyBorder="1" applyAlignment="1">
      <alignment horizontal="center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0" fontId="16" fillId="39" borderId="72" xfId="0" applyFont="1" applyFill="1" applyBorder="1" applyAlignment="1">
      <alignment vertical="center"/>
    </xf>
    <xf numFmtId="0" fontId="16" fillId="39" borderId="22" xfId="0" applyFont="1" applyFill="1" applyBorder="1" applyAlignment="1">
      <alignment vertical="center"/>
    </xf>
    <xf numFmtId="0" fontId="36" fillId="39" borderId="22" xfId="0" applyFont="1" applyFill="1" applyBorder="1" applyAlignment="1">
      <alignment vertical="center"/>
    </xf>
    <xf numFmtId="0" fontId="16" fillId="35" borderId="73" xfId="0" applyFont="1" applyFill="1" applyBorder="1" applyAlignment="1">
      <alignment vertical="center"/>
    </xf>
    <xf numFmtId="0" fontId="16" fillId="39" borderId="74" xfId="0" applyFont="1" applyFill="1" applyBorder="1" applyAlignment="1">
      <alignment vertic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0" fontId="0" fillId="35" borderId="11" xfId="0" applyFont="1" applyFill="1" applyBorder="1"/>
    <xf numFmtId="0" fontId="0" fillId="35" borderId="75" xfId="0" applyFont="1" applyFill="1" applyBorder="1"/>
    <xf numFmtId="2" fontId="30" fillId="0" borderId="0" xfId="45" applyNumberFormat="1" applyFont="1" applyFill="1" applyBorder="1" applyAlignment="1">
      <alignment horizontal="center"/>
    </xf>
    <xf numFmtId="0" fontId="32" fillId="35" borderId="18" xfId="48" applyFont="1" applyFill="1" applyBorder="1" applyAlignment="1">
      <alignment horizontal="center"/>
    </xf>
    <xf numFmtId="0" fontId="0" fillId="43" borderId="12" xfId="0" applyFont="1" applyFill="1" applyBorder="1" applyAlignment="1">
      <alignment horizontal="center"/>
    </xf>
    <xf numFmtId="0" fontId="32" fillId="35" borderId="19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 applyProtection="1">
      <alignment horizontal="center"/>
    </xf>
    <xf numFmtId="0" fontId="32" fillId="35" borderId="33" xfId="0" applyFont="1" applyFill="1" applyBorder="1" applyAlignment="1" applyProtection="1">
      <alignment horizontal="center" wrapText="1"/>
    </xf>
    <xf numFmtId="3" fontId="30" fillId="0" borderId="33" xfId="49" applyNumberFormat="1" applyFont="1" applyBorder="1" applyAlignment="1">
      <alignment horizontal="center"/>
    </xf>
    <xf numFmtId="165" fontId="33" fillId="0" borderId="33" xfId="0" applyNumberFormat="1" applyFont="1" applyFill="1" applyBorder="1" applyAlignment="1" applyProtection="1">
      <alignment horizontal="center" wrapText="1"/>
    </xf>
    <xf numFmtId="10" fontId="30" fillId="0" borderId="33" xfId="44" applyNumberFormat="1" applyFont="1" applyFill="1" applyBorder="1" applyAlignment="1" applyProtection="1">
      <alignment horizontal="center" wrapText="1"/>
    </xf>
    <xf numFmtId="0" fontId="32" fillId="35" borderId="12" xfId="0" applyFont="1" applyFill="1" applyBorder="1" applyAlignment="1" applyProtection="1">
      <alignment horizontal="center"/>
    </xf>
    <xf numFmtId="10" fontId="14" fillId="0" borderId="18" xfId="0" applyNumberFormat="1" applyFont="1" applyFill="1" applyBorder="1" applyAlignment="1" applyProtection="1">
      <alignment horizontal="center" wrapText="1"/>
    </xf>
    <xf numFmtId="2" fontId="33" fillId="37" borderId="18" xfId="0" applyNumberFormat="1" applyFont="1" applyFill="1" applyBorder="1" applyAlignment="1" applyProtection="1">
      <alignment horizontal="center"/>
    </xf>
    <xf numFmtId="0" fontId="31" fillId="37" borderId="61" xfId="0" applyFont="1" applyFill="1" applyBorder="1" applyAlignment="1" applyProtection="1">
      <alignment horizontal="center"/>
    </xf>
    <xf numFmtId="0" fontId="31" fillId="37" borderId="59" xfId="0" applyFont="1" applyFill="1" applyBorder="1" applyAlignment="1" applyProtection="1">
      <alignment horizontal="center"/>
    </xf>
    <xf numFmtId="0" fontId="31" fillId="37" borderId="62" xfId="0" applyFont="1" applyFill="1" applyBorder="1" applyAlignment="1" applyProtection="1">
      <alignment horizontal="center"/>
    </xf>
    <xf numFmtId="2" fontId="33" fillId="36" borderId="23" xfId="0" applyNumberFormat="1" applyFont="1" applyFill="1" applyBorder="1" applyAlignment="1" applyProtection="1">
      <alignment horizontal="center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33" xfId="0" applyNumberFormat="1" applyFont="1" applyFill="1" applyBorder="1" applyAlignment="1" applyProtection="1">
      <alignment horizontal="center" wrapText="1"/>
    </xf>
    <xf numFmtId="4" fontId="0" fillId="0" borderId="18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60" xfId="0" applyNumberFormat="1" applyFont="1" applyBorder="1" applyAlignment="1">
      <alignment horizontal="center"/>
    </xf>
    <xf numFmtId="4" fontId="33" fillId="0" borderId="60" xfId="0" applyNumberFormat="1" applyFont="1" applyFill="1" applyBorder="1" applyAlignment="1" applyProtection="1">
      <alignment horizontal="center" wrapText="1"/>
    </xf>
    <xf numFmtId="4" fontId="33" fillId="0" borderId="57" xfId="0" applyNumberFormat="1" applyFont="1" applyFill="1" applyBorder="1" applyAlignment="1" applyProtection="1">
      <alignment horizontal="center" wrapText="1"/>
    </xf>
    <xf numFmtId="0" fontId="32" fillId="35" borderId="61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72" xfId="48" applyFont="1" applyFill="1" applyBorder="1"/>
    <xf numFmtId="2" fontId="32" fillId="35" borderId="22" xfId="48" applyNumberFormat="1" applyFont="1" applyFill="1" applyBorder="1"/>
    <xf numFmtId="2" fontId="32" fillId="35" borderId="74" xfId="48" applyNumberFormat="1" applyFont="1" applyFill="1" applyBorder="1"/>
    <xf numFmtId="171" fontId="0" fillId="0" borderId="19" xfId="0" applyNumberFormat="1" applyFont="1" applyBorder="1" applyAlignment="1">
      <alignment horizontal="center" vertical="center"/>
    </xf>
    <xf numFmtId="171" fontId="0" fillId="0" borderId="23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171" fontId="0" fillId="35" borderId="23" xfId="0" applyNumberFormat="1" applyFont="1" applyFill="1" applyBorder="1" applyAlignment="1">
      <alignment horizontal="center" vertical="center"/>
    </xf>
    <xf numFmtId="171" fontId="30" fillId="35" borderId="10" xfId="0" applyNumberFormat="1" applyFont="1" applyFill="1" applyBorder="1" applyAlignment="1">
      <alignment horizontal="center" vertical="center"/>
    </xf>
    <xf numFmtId="171" fontId="0" fillId="0" borderId="70" xfId="0" applyNumberFormat="1" applyFont="1" applyBorder="1" applyAlignment="1">
      <alignment horizontal="center" vertical="center"/>
    </xf>
    <xf numFmtId="171" fontId="30" fillId="0" borderId="33" xfId="0" applyNumberFormat="1" applyFont="1" applyBorder="1" applyAlignment="1">
      <alignment horizontal="center" vertical="center"/>
    </xf>
    <xf numFmtId="0" fontId="16" fillId="35" borderId="56" xfId="0" applyFont="1" applyFill="1" applyBorder="1" applyAlignment="1">
      <alignment horizontal="center" vertical="center"/>
    </xf>
    <xf numFmtId="171" fontId="30" fillId="0" borderId="19" xfId="0" applyNumberFormat="1" applyFont="1" applyBorder="1" applyAlignment="1">
      <alignment horizontal="center" vertical="center"/>
    </xf>
    <xf numFmtId="171" fontId="30" fillId="0" borderId="23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0" fillId="35" borderId="14" xfId="0" applyNumberFormat="1" applyFont="1" applyFill="1" applyBorder="1" applyAlignment="1">
      <alignment horizontal="center" vertical="center"/>
    </xf>
    <xf numFmtId="171" fontId="30" fillId="0" borderId="32" xfId="0" applyNumberFormat="1" applyFont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36" borderId="19" xfId="44" applyNumberFormat="1" applyFont="1" applyFill="1" applyBorder="1" applyAlignment="1" applyProtection="1">
      <alignment horizontal="center"/>
    </xf>
    <xf numFmtId="171" fontId="30" fillId="36" borderId="20" xfId="44" applyNumberFormat="1" applyFont="1" applyFill="1" applyBorder="1" applyAlignment="1" applyProtection="1">
      <alignment horizontal="center"/>
    </xf>
    <xf numFmtId="171" fontId="33" fillId="36" borderId="23" xfId="0" applyNumberFormat="1" applyFont="1" applyFill="1" applyBorder="1" applyAlignment="1" applyProtection="1">
      <alignment horizontal="center"/>
    </xf>
    <xf numFmtId="171" fontId="0" fillId="0" borderId="18" xfId="0" applyNumberFormat="1" applyFont="1" applyBorder="1" applyAlignment="1">
      <alignment horizontal="center"/>
    </xf>
    <xf numFmtId="171" fontId="33" fillId="0" borderId="18" xfId="0" applyNumberFormat="1" applyFont="1" applyFill="1" applyBorder="1" applyAlignment="1" applyProtection="1">
      <alignment horizontal="center" wrapText="1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33" xfId="0" applyNumberFormat="1" applyFont="1" applyFill="1" applyBorder="1" applyAlignment="1" applyProtection="1">
      <alignment horizontal="center" wrapText="1"/>
    </xf>
    <xf numFmtId="164" fontId="0" fillId="0" borderId="18" xfId="0" applyNumberFormat="1" applyFont="1" applyBorder="1" applyAlignment="1">
      <alignment horizontal="center"/>
    </xf>
    <xf numFmtId="164" fontId="0" fillId="0" borderId="10" xfId="0" applyNumberFormat="1" applyFont="1" applyBorder="1" applyAlignment="1">
      <alignment horizontal="center"/>
    </xf>
    <xf numFmtId="164" fontId="0" fillId="0" borderId="33" xfId="0" applyNumberFormat="1" applyFont="1" applyBorder="1" applyAlignment="1">
      <alignment horizontal="center"/>
    </xf>
    <xf numFmtId="0" fontId="31" fillId="37" borderId="61" xfId="0" applyFont="1" applyFill="1" applyBorder="1" applyAlignment="1" applyProtection="1">
      <alignment horizontal="center" vertical="center"/>
    </xf>
    <xf numFmtId="2" fontId="33" fillId="37" borderId="55" xfId="0" applyNumberFormat="1" applyFont="1" applyFill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16" fillId="35" borderId="12" xfId="0" applyFont="1" applyFill="1" applyBorder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10" fontId="30" fillId="35" borderId="15" xfId="0" applyNumberFormat="1" applyFont="1" applyFill="1" applyBorder="1" applyAlignment="1">
      <alignment horizontal="center" vertical="center"/>
    </xf>
    <xf numFmtId="168" fontId="32" fillId="41" borderId="42" xfId="47" applyNumberFormat="1" applyFont="1" applyFill="1" applyBorder="1" applyAlignment="1">
      <alignment horizontal="center"/>
    </xf>
    <xf numFmtId="168" fontId="32" fillId="41" borderId="27" xfId="47" applyNumberFormat="1" applyFont="1" applyFill="1" applyBorder="1" applyAlignment="1">
      <alignment horizontal="center"/>
    </xf>
    <xf numFmtId="168" fontId="32" fillId="42" borderId="44" xfId="47" applyNumberFormat="1" applyFont="1" applyFill="1" applyBorder="1" applyAlignment="1">
      <alignment horizontal="center"/>
    </xf>
    <xf numFmtId="0" fontId="32" fillId="35" borderId="19" xfId="48" applyFont="1" applyFill="1" applyBorder="1" applyAlignment="1">
      <alignment horizontal="center"/>
    </xf>
    <xf numFmtId="2" fontId="30" fillId="34" borderId="23" xfId="45" applyNumberFormat="1" applyFont="1" applyFill="1" applyBorder="1" applyAlignment="1">
      <alignment horizontal="center"/>
    </xf>
    <xf numFmtId="0" fontId="32" fillId="35" borderId="15" xfId="48" applyFont="1" applyFill="1" applyBorder="1" applyAlignment="1">
      <alignment horizontal="center"/>
    </xf>
    <xf numFmtId="2" fontId="30" fillId="34" borderId="15" xfId="45" applyNumberFormat="1" applyFont="1" applyFill="1" applyBorder="1" applyAlignment="1">
      <alignment horizontal="center"/>
    </xf>
    <xf numFmtId="10" fontId="30" fillId="0" borderId="53" xfId="0" applyNumberFormat="1" applyFont="1" applyBorder="1" applyAlignment="1">
      <alignment horizontal="center" vertical="center"/>
    </xf>
    <xf numFmtId="10" fontId="30" fillId="0" borderId="34" xfId="0" applyNumberFormat="1" applyFont="1" applyBorder="1" applyAlignment="1">
      <alignment horizontal="center" vertical="center"/>
    </xf>
    <xf numFmtId="0" fontId="31" fillId="35" borderId="76" xfId="0" applyFont="1" applyFill="1" applyBorder="1" applyAlignment="1" applyProtection="1">
      <alignment horizontal="center" wrapText="1"/>
    </xf>
    <xf numFmtId="0" fontId="31" fillId="35" borderId="76" xfId="0" applyFont="1" applyFill="1" applyBorder="1" applyAlignment="1" applyProtection="1">
      <alignment horizontal="center" vertical="center" wrapText="1"/>
    </xf>
    <xf numFmtId="4" fontId="31" fillId="35" borderId="76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12" xfId="0" applyFont="1" applyFill="1" applyBorder="1" applyAlignment="1" applyProtection="1">
      <alignment horizontal="center" vertical="center" wrapText="1"/>
    </xf>
    <xf numFmtId="4" fontId="31" fillId="35" borderId="77" xfId="0" applyNumberFormat="1" applyFont="1" applyFill="1" applyBorder="1" applyAlignment="1" applyProtection="1">
      <alignment horizontal="center" vertical="center" wrapText="1"/>
    </xf>
    <xf numFmtId="0" fontId="31" fillId="35" borderId="59" xfId="0" applyFont="1" applyFill="1" applyBorder="1" applyAlignment="1" applyProtection="1">
      <alignment horizontal="center" vertical="center" wrapText="1"/>
    </xf>
    <xf numFmtId="4" fontId="31" fillId="35" borderId="59" xfId="0" applyNumberFormat="1" applyFont="1" applyFill="1" applyBorder="1" applyAlignment="1" applyProtection="1">
      <alignment horizontal="center" vertical="center" wrapText="1"/>
    </xf>
    <xf numFmtId="0" fontId="32" fillId="35" borderId="59" xfId="0" applyFont="1" applyFill="1" applyBorder="1" applyAlignment="1" applyProtection="1">
      <alignment horizontal="center" vertical="center" wrapText="1"/>
    </xf>
    <xf numFmtId="10" fontId="32" fillId="35" borderId="62" xfId="44" applyNumberFormat="1" applyFont="1" applyFill="1" applyBorder="1" applyAlignment="1" applyProtection="1">
      <alignment horizontal="center" vertical="center" wrapText="1"/>
    </xf>
    <xf numFmtId="0" fontId="31" fillId="35" borderId="61" xfId="0" applyFont="1" applyFill="1" applyBorder="1" applyAlignment="1" applyProtection="1">
      <alignment horizontal="center" vertical="center" wrapText="1"/>
    </xf>
    <xf numFmtId="4" fontId="31" fillId="35" borderId="62" xfId="0" applyNumberFormat="1" applyFont="1" applyFill="1" applyBorder="1" applyAlignment="1" applyProtection="1">
      <alignment horizontal="center" vertical="center" wrapText="1"/>
    </xf>
    <xf numFmtId="4" fontId="31" fillId="35" borderId="17" xfId="0" applyNumberFormat="1" applyFont="1" applyFill="1" applyBorder="1" applyAlignment="1" applyProtection="1">
      <alignment horizontal="center" vertical="center" wrapText="1"/>
    </xf>
    <xf numFmtId="0" fontId="38" fillId="40" borderId="41" xfId="0" applyFont="1" applyFill="1" applyBorder="1" applyAlignment="1">
      <alignment horizontal="center" vertical="center"/>
    </xf>
    <xf numFmtId="0" fontId="32" fillId="40" borderId="41" xfId="0" applyFont="1" applyFill="1" applyBorder="1" applyAlignment="1">
      <alignment horizontal="center" vertical="center" wrapText="1"/>
    </xf>
    <xf numFmtId="10" fontId="30" fillId="0" borderId="65" xfId="0" applyNumberFormat="1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2" fillId="35" borderId="65" xfId="46" applyFont="1" applyFill="1" applyBorder="1"/>
    <xf numFmtId="2" fontId="32" fillId="35" borderId="15" xfId="48" applyNumberFormat="1" applyFont="1" applyFill="1" applyBorder="1" applyProtection="1"/>
    <xf numFmtId="2" fontId="32" fillId="35" borderId="69" xfId="48" applyNumberFormat="1" applyFont="1" applyFill="1" applyBorder="1" applyProtection="1"/>
    <xf numFmtId="0" fontId="0" fillId="0" borderId="80" xfId="0" applyFont="1" applyBorder="1"/>
    <xf numFmtId="0" fontId="32" fillId="35" borderId="54" xfId="48" applyFont="1" applyFill="1" applyBorder="1" applyAlignment="1">
      <alignment horizontal="center"/>
    </xf>
    <xf numFmtId="0" fontId="0" fillId="0" borderId="13" xfId="0" applyFont="1" applyBorder="1"/>
    <xf numFmtId="0" fontId="32" fillId="35" borderId="11" xfId="48" applyFont="1" applyFill="1" applyBorder="1" applyAlignment="1">
      <alignment horizontal="center"/>
    </xf>
    <xf numFmtId="0" fontId="0" fillId="0" borderId="35" xfId="0" applyFont="1" applyBorder="1"/>
    <xf numFmtId="0" fontId="32" fillId="35" borderId="12" xfId="48" applyFont="1" applyFill="1" applyBorder="1" applyAlignment="1">
      <alignment horizontal="center"/>
    </xf>
    <xf numFmtId="0" fontId="40" fillId="40" borderId="41" xfId="0" applyFont="1" applyFill="1" applyBorder="1" applyAlignment="1">
      <alignment vertical="center"/>
    </xf>
    <xf numFmtId="10" fontId="30" fillId="0" borderId="68" xfId="0" applyNumberFormat="1" applyFont="1" applyBorder="1" applyAlignment="1">
      <alignment horizontal="center" vertical="center"/>
    </xf>
    <xf numFmtId="0" fontId="32" fillId="38" borderId="32" xfId="0" applyFont="1" applyFill="1" applyBorder="1" applyAlignment="1" applyProtection="1">
      <alignment horizontal="center" wrapText="1"/>
    </xf>
    <xf numFmtId="10" fontId="14" fillId="0" borderId="34" xfId="44" applyNumberFormat="1" applyFont="1" applyFill="1" applyBorder="1" applyAlignment="1" applyProtection="1">
      <alignment horizontal="center" wrapText="1"/>
    </xf>
    <xf numFmtId="168" fontId="32" fillId="41" borderId="30" xfId="47" applyNumberFormat="1" applyFont="1" applyFill="1" applyBorder="1" applyAlignment="1">
      <alignment horizontal="center"/>
    </xf>
    <xf numFmtId="0" fontId="32" fillId="41" borderId="47" xfId="0" applyFont="1" applyFill="1" applyBorder="1" applyAlignment="1"/>
    <xf numFmtId="0" fontId="32" fillId="41" borderId="48" xfId="0" applyFont="1" applyFill="1" applyBorder="1" applyAlignment="1"/>
    <xf numFmtId="0" fontId="32" fillId="41" borderId="49" xfId="0" applyFont="1" applyFill="1" applyBorder="1" applyAlignment="1"/>
    <xf numFmtId="0" fontId="32" fillId="41" borderId="26" xfId="0" applyFont="1" applyFill="1" applyBorder="1" applyAlignment="1"/>
    <xf numFmtId="0" fontId="32" fillId="41" borderId="50" xfId="0" applyFont="1" applyFill="1" applyBorder="1" applyAlignment="1"/>
    <xf numFmtId="0" fontId="32" fillId="41" borderId="29" xfId="0" applyFont="1" applyFill="1" applyBorder="1" applyAlignment="1"/>
    <xf numFmtId="0" fontId="32" fillId="42" borderId="51" xfId="0" applyFont="1" applyFill="1" applyBorder="1" applyAlignment="1"/>
    <xf numFmtId="0" fontId="32" fillId="42" borderId="52" xfId="0" applyFont="1" applyFill="1" applyBorder="1" applyAlignment="1"/>
    <xf numFmtId="0" fontId="0" fillId="35" borderId="78" xfId="0" applyFont="1" applyFill="1" applyBorder="1" applyAlignment="1">
      <alignment horizontal="center" vertical="center"/>
    </xf>
    <xf numFmtId="0" fontId="0" fillId="35" borderId="79" xfId="0" applyFont="1" applyFill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 wrapText="1"/>
    </xf>
    <xf numFmtId="0" fontId="16" fillId="35" borderId="60" xfId="0" applyFont="1" applyFill="1" applyBorder="1" applyAlignment="1">
      <alignment horizontal="center" vertical="center" wrapText="1"/>
    </xf>
    <xf numFmtId="0" fontId="16" fillId="35" borderId="39" xfId="0" applyFont="1" applyFill="1" applyBorder="1" applyAlignment="1">
      <alignment horizontal="center" vertical="center" wrapText="1"/>
    </xf>
    <xf numFmtId="0" fontId="16" fillId="35" borderId="66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02220705095332E-2"/>
          <c:y val="2.3301057114822808E-2"/>
          <c:w val="0.92442041408665021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(S) '!$F$118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(S) '!$B$119:$B$170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'!$F$119:$F$170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99-4501-AF5F-7DE978C2A237}"/>
            </c:ext>
          </c:extLst>
        </c:ser>
        <c:ser>
          <c:idx val="2"/>
          <c:order val="1"/>
          <c:tx>
            <c:strRef>
              <c:f>'cena_zakol_2021 (S) '!$G$118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(S) '!$B$119:$B$170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'!$G$119:$G$170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99-4501-AF5F-7DE978C2A237}"/>
            </c:ext>
          </c:extLst>
        </c:ser>
        <c:ser>
          <c:idx val="3"/>
          <c:order val="2"/>
          <c:tx>
            <c:strRef>
              <c:f>'cena_zakol_2021 (S) '!$H$118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(S) '!$B$119:$B$170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'!$H$119:$H$170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167.94</c:v>
                </c:pt>
                <c:pt idx="3">
                  <c:v>163.25</c:v>
                </c:pt>
                <c:pt idx="4">
                  <c:v>162.88</c:v>
                </c:pt>
                <c:pt idx="5">
                  <c:v>163.44999999999999</c:v>
                </c:pt>
                <c:pt idx="6">
                  <c:v>162.06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99-4501-AF5F-7DE978C2A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852157304686356"/>
              <c:y val="0.88350022100205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42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898543380265199"/>
          <c:y val="0.93061259106746463"/>
          <c:w val="0.21973445523302246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860808642574503E-2"/>
          <c:y val="2.077813037578996E-2"/>
          <c:w val="0.87006579761286185"/>
          <c:h val="0.799825155549873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'cena_zakol_2021 (S) 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(S) '!$C$39:$C$91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'cena_zakol_2021 (S) '!$E$39:$E$91</c:f>
              <c:numCache>
                <c:formatCode>#,##0</c:formatCode>
                <c:ptCount val="53"/>
                <c:pt idx="0">
                  <c:v>180620</c:v>
                </c:pt>
                <c:pt idx="1">
                  <c:v>166287</c:v>
                </c:pt>
                <c:pt idx="2">
                  <c:v>200611</c:v>
                </c:pt>
                <c:pt idx="3">
                  <c:v>188350</c:v>
                </c:pt>
                <c:pt idx="4">
                  <c:v>183289</c:v>
                </c:pt>
                <c:pt idx="5">
                  <c:v>193989</c:v>
                </c:pt>
                <c:pt idx="6">
                  <c:v>189285</c:v>
                </c:pt>
                <c:pt idx="7">
                  <c:v>221863</c:v>
                </c:pt>
                <c:pt idx="8">
                  <c:v>164299</c:v>
                </c:pt>
                <c:pt idx="9">
                  <c:v>216164</c:v>
                </c:pt>
                <c:pt idx="10">
                  <c:v>192254</c:v>
                </c:pt>
                <c:pt idx="11">
                  <c:v>203551</c:v>
                </c:pt>
                <c:pt idx="12">
                  <c:v>203243</c:v>
                </c:pt>
                <c:pt idx="13">
                  <c:v>229711</c:v>
                </c:pt>
                <c:pt idx="14">
                  <c:v>205647</c:v>
                </c:pt>
                <c:pt idx="15">
                  <c:v>222491</c:v>
                </c:pt>
                <c:pt idx="16">
                  <c:v>183740</c:v>
                </c:pt>
                <c:pt idx="17">
                  <c:v>175351</c:v>
                </c:pt>
                <c:pt idx="18">
                  <c:v>174992</c:v>
                </c:pt>
                <c:pt idx="19">
                  <c:v>170698</c:v>
                </c:pt>
                <c:pt idx="20">
                  <c:v>152464</c:v>
                </c:pt>
                <c:pt idx="21">
                  <c:v>184525</c:v>
                </c:pt>
                <c:pt idx="22">
                  <c:v>154534</c:v>
                </c:pt>
                <c:pt idx="23">
                  <c:v>208976</c:v>
                </c:pt>
                <c:pt idx="24">
                  <c:v>209561</c:v>
                </c:pt>
                <c:pt idx="25">
                  <c:v>192687</c:v>
                </c:pt>
                <c:pt idx="26">
                  <c:v>157544</c:v>
                </c:pt>
                <c:pt idx="27">
                  <c:v>192974</c:v>
                </c:pt>
                <c:pt idx="28">
                  <c:v>167202</c:v>
                </c:pt>
                <c:pt idx="29">
                  <c:v>191126</c:v>
                </c:pt>
                <c:pt idx="30">
                  <c:v>192925</c:v>
                </c:pt>
                <c:pt idx="31">
                  <c:v>190531</c:v>
                </c:pt>
                <c:pt idx="32">
                  <c:v>189556</c:v>
                </c:pt>
                <c:pt idx="33">
                  <c:v>178952</c:v>
                </c:pt>
                <c:pt idx="34">
                  <c:v>180188</c:v>
                </c:pt>
                <c:pt idx="35">
                  <c:v>189980</c:v>
                </c:pt>
                <c:pt idx="36">
                  <c:v>175235</c:v>
                </c:pt>
                <c:pt idx="37">
                  <c:v>194714</c:v>
                </c:pt>
                <c:pt idx="38">
                  <c:v>148658</c:v>
                </c:pt>
                <c:pt idx="39">
                  <c:v>194987</c:v>
                </c:pt>
                <c:pt idx="40">
                  <c:v>171996</c:v>
                </c:pt>
                <c:pt idx="41">
                  <c:v>161825</c:v>
                </c:pt>
                <c:pt idx="42">
                  <c:v>182022</c:v>
                </c:pt>
                <c:pt idx="43">
                  <c:v>177602</c:v>
                </c:pt>
                <c:pt idx="44">
                  <c:v>163477</c:v>
                </c:pt>
                <c:pt idx="45">
                  <c:v>179250</c:v>
                </c:pt>
                <c:pt idx="46">
                  <c:v>184085</c:v>
                </c:pt>
                <c:pt idx="47">
                  <c:v>166319</c:v>
                </c:pt>
                <c:pt idx="48">
                  <c:v>209578</c:v>
                </c:pt>
                <c:pt idx="49">
                  <c:v>151573</c:v>
                </c:pt>
                <c:pt idx="50">
                  <c:v>198282</c:v>
                </c:pt>
                <c:pt idx="51">
                  <c:v>173333</c:v>
                </c:pt>
                <c:pt idx="52">
                  <c:v>184606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'cena_zakol_2021 (S) 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(S) '!$C$39:$C$91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'cena_zakol_2021 (S) '!$F$39:$F$91</c:f>
              <c:numCache>
                <c:formatCode>0.00_ ;[Red]\-0.00\ </c:formatCode>
                <c:ptCount val="53"/>
                <c:pt idx="0">
                  <c:v>177.51</c:v>
                </c:pt>
                <c:pt idx="1">
                  <c:v>177.24</c:v>
                </c:pt>
                <c:pt idx="2">
                  <c:v>178.08</c:v>
                </c:pt>
                <c:pt idx="3">
                  <c:v>177.18</c:v>
                </c:pt>
                <c:pt idx="4">
                  <c:v>173.76</c:v>
                </c:pt>
                <c:pt idx="5">
                  <c:v>174.03</c:v>
                </c:pt>
                <c:pt idx="6">
                  <c:v>173.8</c:v>
                </c:pt>
                <c:pt idx="7">
                  <c:v>172.07</c:v>
                </c:pt>
                <c:pt idx="8">
                  <c:v>168.55</c:v>
                </c:pt>
                <c:pt idx="9">
                  <c:v>169.42</c:v>
                </c:pt>
                <c:pt idx="10">
                  <c:v>169.07</c:v>
                </c:pt>
                <c:pt idx="11">
                  <c:v>168.79</c:v>
                </c:pt>
                <c:pt idx="12">
                  <c:v>168.38</c:v>
                </c:pt>
                <c:pt idx="13">
                  <c:v>168.87</c:v>
                </c:pt>
                <c:pt idx="14">
                  <c:v>168.48</c:v>
                </c:pt>
                <c:pt idx="15">
                  <c:v>168.58</c:v>
                </c:pt>
                <c:pt idx="16">
                  <c:v>168.35</c:v>
                </c:pt>
                <c:pt idx="17">
                  <c:v>168.26</c:v>
                </c:pt>
                <c:pt idx="18">
                  <c:v>168.69</c:v>
                </c:pt>
                <c:pt idx="19">
                  <c:v>167.94</c:v>
                </c:pt>
                <c:pt idx="20">
                  <c:v>163.25</c:v>
                </c:pt>
                <c:pt idx="21">
                  <c:v>162.88</c:v>
                </c:pt>
                <c:pt idx="22">
                  <c:v>163.44999999999999</c:v>
                </c:pt>
                <c:pt idx="23">
                  <c:v>162.06</c:v>
                </c:pt>
                <c:pt idx="24">
                  <c:v>163.15</c:v>
                </c:pt>
                <c:pt idx="25">
                  <c:v>172.72</c:v>
                </c:pt>
                <c:pt idx="26">
                  <c:v>188.84</c:v>
                </c:pt>
                <c:pt idx="27">
                  <c:v>214.69</c:v>
                </c:pt>
                <c:pt idx="28">
                  <c:v>223.8</c:v>
                </c:pt>
                <c:pt idx="29">
                  <c:v>228.81</c:v>
                </c:pt>
                <c:pt idx="30">
                  <c:v>230.39</c:v>
                </c:pt>
                <c:pt idx="31">
                  <c:v>230</c:v>
                </c:pt>
                <c:pt idx="32">
                  <c:v>232.29</c:v>
                </c:pt>
                <c:pt idx="33">
                  <c:v>232.19</c:v>
                </c:pt>
                <c:pt idx="34">
                  <c:v>228.26</c:v>
                </c:pt>
                <c:pt idx="35">
                  <c:v>218.4</c:v>
                </c:pt>
                <c:pt idx="36">
                  <c:v>216.71</c:v>
                </c:pt>
                <c:pt idx="37">
                  <c:v>218.66</c:v>
                </c:pt>
                <c:pt idx="38">
                  <c:v>218.93</c:v>
                </c:pt>
                <c:pt idx="39">
                  <c:v>218.23</c:v>
                </c:pt>
                <c:pt idx="40">
                  <c:v>216.9</c:v>
                </c:pt>
                <c:pt idx="41">
                  <c:v>219.12</c:v>
                </c:pt>
                <c:pt idx="42">
                  <c:v>222.83</c:v>
                </c:pt>
                <c:pt idx="43">
                  <c:v>222.11</c:v>
                </c:pt>
                <c:pt idx="44">
                  <c:v>224.46</c:v>
                </c:pt>
                <c:pt idx="45">
                  <c:v>214.74</c:v>
                </c:pt>
                <c:pt idx="46">
                  <c:v>224.26</c:v>
                </c:pt>
                <c:pt idx="47">
                  <c:v>224.93</c:v>
                </c:pt>
                <c:pt idx="48">
                  <c:v>228.12</c:v>
                </c:pt>
                <c:pt idx="49">
                  <c:v>234.95</c:v>
                </c:pt>
                <c:pt idx="50">
                  <c:v>238.55</c:v>
                </c:pt>
                <c:pt idx="51">
                  <c:v>240.48</c:v>
                </c:pt>
                <c:pt idx="52">
                  <c:v>241.8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30000"/>
          <c:min val="14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42"/>
          <c:min val="1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010863721399897"/>
          <c:y val="0.9259998219176897"/>
          <c:w val="0.19978264621684194"/>
          <c:h val="5.98205834679883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415188421388727E-2"/>
          <c:y val="2.5060940492613478E-2"/>
          <c:w val="0.88053522160727415"/>
          <c:h val="0.797146288433806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 (E)'!$E$3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(E)'!$C$39:$C$91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'cena_zakol_2021 (E)'!$E$39:$E$91</c:f>
              <c:numCache>
                <c:formatCode>#,##0</c:formatCode>
                <c:ptCount val="53"/>
                <c:pt idx="0">
                  <c:v>80987</c:v>
                </c:pt>
                <c:pt idx="1">
                  <c:v>90738</c:v>
                </c:pt>
                <c:pt idx="2">
                  <c:v>68874</c:v>
                </c:pt>
                <c:pt idx="3">
                  <c:v>68262</c:v>
                </c:pt>
                <c:pt idx="4">
                  <c:v>70513</c:v>
                </c:pt>
                <c:pt idx="5">
                  <c:v>68392</c:v>
                </c:pt>
                <c:pt idx="6">
                  <c:v>71742</c:v>
                </c:pt>
                <c:pt idx="7">
                  <c:v>86097</c:v>
                </c:pt>
                <c:pt idx="8">
                  <c:v>46273</c:v>
                </c:pt>
                <c:pt idx="9">
                  <c:v>48786</c:v>
                </c:pt>
                <c:pt idx="10">
                  <c:v>64044</c:v>
                </c:pt>
                <c:pt idx="11">
                  <c:v>62200</c:v>
                </c:pt>
                <c:pt idx="12">
                  <c:v>71798</c:v>
                </c:pt>
                <c:pt idx="13">
                  <c:v>67712</c:v>
                </c:pt>
                <c:pt idx="14">
                  <c:v>91319</c:v>
                </c:pt>
                <c:pt idx="15">
                  <c:v>83956</c:v>
                </c:pt>
                <c:pt idx="16">
                  <c:v>92652</c:v>
                </c:pt>
                <c:pt idx="17">
                  <c:v>69203</c:v>
                </c:pt>
                <c:pt idx="18">
                  <c:v>58553</c:v>
                </c:pt>
                <c:pt idx="19">
                  <c:v>75522</c:v>
                </c:pt>
                <c:pt idx="20">
                  <c:v>74991</c:v>
                </c:pt>
                <c:pt idx="21">
                  <c:v>88365</c:v>
                </c:pt>
                <c:pt idx="22">
                  <c:v>55544</c:v>
                </c:pt>
                <c:pt idx="23">
                  <c:v>102409</c:v>
                </c:pt>
                <c:pt idx="24">
                  <c:v>76672</c:v>
                </c:pt>
                <c:pt idx="25">
                  <c:v>72383</c:v>
                </c:pt>
                <c:pt idx="26">
                  <c:v>91363</c:v>
                </c:pt>
                <c:pt idx="27">
                  <c:v>82298</c:v>
                </c:pt>
                <c:pt idx="28">
                  <c:v>91572</c:v>
                </c:pt>
                <c:pt idx="29">
                  <c:v>78402</c:v>
                </c:pt>
                <c:pt idx="30">
                  <c:v>81429</c:v>
                </c:pt>
                <c:pt idx="31">
                  <c:v>88258</c:v>
                </c:pt>
                <c:pt idx="32">
                  <c:v>63250</c:v>
                </c:pt>
                <c:pt idx="33">
                  <c:v>67134</c:v>
                </c:pt>
                <c:pt idx="34">
                  <c:v>67782</c:v>
                </c:pt>
                <c:pt idx="35">
                  <c:v>64228</c:v>
                </c:pt>
                <c:pt idx="36">
                  <c:v>74371</c:v>
                </c:pt>
                <c:pt idx="37">
                  <c:v>73958</c:v>
                </c:pt>
                <c:pt idx="38">
                  <c:v>48854</c:v>
                </c:pt>
                <c:pt idx="39">
                  <c:v>67209</c:v>
                </c:pt>
                <c:pt idx="40">
                  <c:v>70248</c:v>
                </c:pt>
                <c:pt idx="41">
                  <c:v>69635</c:v>
                </c:pt>
                <c:pt idx="42">
                  <c:v>70447</c:v>
                </c:pt>
                <c:pt idx="43">
                  <c:v>59881</c:v>
                </c:pt>
                <c:pt idx="44">
                  <c:v>75091</c:v>
                </c:pt>
                <c:pt idx="45">
                  <c:v>69968</c:v>
                </c:pt>
                <c:pt idx="46">
                  <c:v>57191</c:v>
                </c:pt>
                <c:pt idx="47">
                  <c:v>73987</c:v>
                </c:pt>
                <c:pt idx="48">
                  <c:v>73235</c:v>
                </c:pt>
                <c:pt idx="49">
                  <c:v>38006</c:v>
                </c:pt>
                <c:pt idx="50">
                  <c:v>54175</c:v>
                </c:pt>
                <c:pt idx="51">
                  <c:v>69264</c:v>
                </c:pt>
                <c:pt idx="52">
                  <c:v>57717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'cena_zakol_2021 (E)'!$F$3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(E)'!$C$39:$C$91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'cena_zakol_2021 (E)'!$F$39:$F$91</c:f>
              <c:numCache>
                <c:formatCode>0.00_ ;[Red]\-0.00\ </c:formatCode>
                <c:ptCount val="53"/>
                <c:pt idx="0">
                  <c:v>165.07</c:v>
                </c:pt>
                <c:pt idx="1">
                  <c:v>164.79</c:v>
                </c:pt>
                <c:pt idx="2">
                  <c:v>164.84</c:v>
                </c:pt>
                <c:pt idx="3">
                  <c:v>164.05</c:v>
                </c:pt>
                <c:pt idx="4">
                  <c:v>160.83000000000001</c:v>
                </c:pt>
                <c:pt idx="5">
                  <c:v>159.76</c:v>
                </c:pt>
                <c:pt idx="6">
                  <c:v>160.47</c:v>
                </c:pt>
                <c:pt idx="7">
                  <c:v>160.34</c:v>
                </c:pt>
                <c:pt idx="8">
                  <c:v>153.62</c:v>
                </c:pt>
                <c:pt idx="9">
                  <c:v>155.13</c:v>
                </c:pt>
                <c:pt idx="10">
                  <c:v>153.91</c:v>
                </c:pt>
                <c:pt idx="11">
                  <c:v>155.56</c:v>
                </c:pt>
                <c:pt idx="12">
                  <c:v>153.43</c:v>
                </c:pt>
                <c:pt idx="13">
                  <c:v>154.12</c:v>
                </c:pt>
                <c:pt idx="14">
                  <c:v>154.86000000000001</c:v>
                </c:pt>
                <c:pt idx="15">
                  <c:v>154.29</c:v>
                </c:pt>
                <c:pt idx="16">
                  <c:v>154.82</c:v>
                </c:pt>
                <c:pt idx="17">
                  <c:v>153.61000000000001</c:v>
                </c:pt>
                <c:pt idx="18">
                  <c:v>153.36000000000001</c:v>
                </c:pt>
                <c:pt idx="19">
                  <c:v>153.61000000000001</c:v>
                </c:pt>
                <c:pt idx="20">
                  <c:v>149.65</c:v>
                </c:pt>
                <c:pt idx="21">
                  <c:v>147.84</c:v>
                </c:pt>
                <c:pt idx="22">
                  <c:v>149.05000000000001</c:v>
                </c:pt>
                <c:pt idx="23">
                  <c:v>148.47</c:v>
                </c:pt>
                <c:pt idx="24">
                  <c:v>149.6</c:v>
                </c:pt>
                <c:pt idx="25">
                  <c:v>158.47</c:v>
                </c:pt>
                <c:pt idx="26">
                  <c:v>174.96</c:v>
                </c:pt>
                <c:pt idx="27">
                  <c:v>198.64</c:v>
                </c:pt>
                <c:pt idx="28">
                  <c:v>207.8</c:v>
                </c:pt>
                <c:pt idx="29">
                  <c:v>212.36</c:v>
                </c:pt>
                <c:pt idx="30">
                  <c:v>214.61</c:v>
                </c:pt>
                <c:pt idx="31">
                  <c:v>214.39</c:v>
                </c:pt>
                <c:pt idx="32">
                  <c:v>215.99</c:v>
                </c:pt>
                <c:pt idx="33">
                  <c:v>215.87</c:v>
                </c:pt>
                <c:pt idx="34">
                  <c:v>211.98</c:v>
                </c:pt>
                <c:pt idx="35">
                  <c:v>202.99</c:v>
                </c:pt>
                <c:pt idx="36">
                  <c:v>201.47</c:v>
                </c:pt>
                <c:pt idx="37">
                  <c:v>203.13</c:v>
                </c:pt>
                <c:pt idx="38">
                  <c:v>203.97</c:v>
                </c:pt>
                <c:pt idx="39">
                  <c:v>202.87</c:v>
                </c:pt>
                <c:pt idx="40">
                  <c:v>201.17</c:v>
                </c:pt>
                <c:pt idx="41">
                  <c:v>203.98</c:v>
                </c:pt>
                <c:pt idx="42">
                  <c:v>207.54</c:v>
                </c:pt>
                <c:pt idx="43">
                  <c:v>205.08</c:v>
                </c:pt>
                <c:pt idx="44">
                  <c:v>207.43</c:v>
                </c:pt>
                <c:pt idx="45">
                  <c:v>205.78</c:v>
                </c:pt>
                <c:pt idx="46">
                  <c:v>205.88</c:v>
                </c:pt>
                <c:pt idx="47">
                  <c:v>205.51</c:v>
                </c:pt>
                <c:pt idx="48">
                  <c:v>210.83</c:v>
                </c:pt>
                <c:pt idx="49">
                  <c:v>216.68</c:v>
                </c:pt>
                <c:pt idx="50">
                  <c:v>222.53</c:v>
                </c:pt>
                <c:pt idx="51">
                  <c:v>223.57</c:v>
                </c:pt>
                <c:pt idx="52">
                  <c:v>222.12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5992574156759736"/>
              <c:y val="0.878807782824819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3000"/>
          <c:min val="30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24"/>
          <c:min val="14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181009989818142"/>
          <c:y val="0.92562019523325156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87898628056111E-2"/>
          <c:y val="1.9565202530201133E-2"/>
          <c:w val="0.92159855018122749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(E)'!$F$118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(E)'!$B$119:$B$171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(E)'!$F$119:$F$171</c:f>
              <c:numCache>
                <c:formatCode>#,##0.00\ _€</c:formatCode>
                <c:ptCount val="53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  <c:pt idx="52" formatCode="0.00">
                  <c:v>139.79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01-4E37-8D26-4ED540AA1BF9}"/>
            </c:ext>
          </c:extLst>
        </c:ser>
        <c:ser>
          <c:idx val="2"/>
          <c:order val="1"/>
          <c:tx>
            <c:strRef>
              <c:f>'cena_zakol_2021 (E)'!$G$118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(E)'!$B$119:$B$171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(E)'!$G$119:$G$171</c:f>
              <c:numCache>
                <c:formatCode>#,##0.00\ _€</c:formatCode>
                <c:ptCount val="53"/>
                <c:pt idx="0">
                  <c:v>139.79</c:v>
                </c:pt>
                <c:pt idx="1">
                  <c:v>138.65</c:v>
                </c:pt>
                <c:pt idx="2">
                  <c:v>139.91999999999999</c:v>
                </c:pt>
                <c:pt idx="3">
                  <c:v>139.02000000000001</c:v>
                </c:pt>
                <c:pt idx="4">
                  <c:v>140.33000000000001</c:v>
                </c:pt>
                <c:pt idx="5">
                  <c:v>139.38999999999999</c:v>
                </c:pt>
                <c:pt idx="6">
                  <c:v>139.51</c:v>
                </c:pt>
                <c:pt idx="7">
                  <c:v>143.63</c:v>
                </c:pt>
                <c:pt idx="8">
                  <c:v>145.29</c:v>
                </c:pt>
                <c:pt idx="9">
                  <c:v>154.51</c:v>
                </c:pt>
                <c:pt idx="10">
                  <c:v>162.77147047171684</c:v>
                </c:pt>
                <c:pt idx="11">
                  <c:v>169.33</c:v>
                </c:pt>
                <c:pt idx="12">
                  <c:v>170.58</c:v>
                </c:pt>
                <c:pt idx="13">
                  <c:v>169.91</c:v>
                </c:pt>
                <c:pt idx="14">
                  <c:v>170.99</c:v>
                </c:pt>
                <c:pt idx="15">
                  <c:v>169.28</c:v>
                </c:pt>
                <c:pt idx="16">
                  <c:v>169.18</c:v>
                </c:pt>
                <c:pt idx="17">
                  <c:v>166.25</c:v>
                </c:pt>
                <c:pt idx="18">
                  <c:v>164.36</c:v>
                </c:pt>
                <c:pt idx="19">
                  <c:v>165.44</c:v>
                </c:pt>
                <c:pt idx="20">
                  <c:v>168.37</c:v>
                </c:pt>
                <c:pt idx="21">
                  <c:v>174.21</c:v>
                </c:pt>
                <c:pt idx="22">
                  <c:v>175.17</c:v>
                </c:pt>
                <c:pt idx="23">
                  <c:v>178.64</c:v>
                </c:pt>
                <c:pt idx="24">
                  <c:v>177.2</c:v>
                </c:pt>
                <c:pt idx="25">
                  <c:v>173.86</c:v>
                </c:pt>
                <c:pt idx="26">
                  <c:v>173.84</c:v>
                </c:pt>
                <c:pt idx="27">
                  <c:v>173.76</c:v>
                </c:pt>
                <c:pt idx="28">
                  <c:v>174.14</c:v>
                </c:pt>
                <c:pt idx="29">
                  <c:v>174.54</c:v>
                </c:pt>
                <c:pt idx="30">
                  <c:v>174.64</c:v>
                </c:pt>
                <c:pt idx="31">
                  <c:v>173.14</c:v>
                </c:pt>
                <c:pt idx="32">
                  <c:v>170.87</c:v>
                </c:pt>
                <c:pt idx="33">
                  <c:v>171.28</c:v>
                </c:pt>
                <c:pt idx="34">
                  <c:v>170.05</c:v>
                </c:pt>
                <c:pt idx="35">
                  <c:v>166.07</c:v>
                </c:pt>
                <c:pt idx="36">
                  <c:v>165.07</c:v>
                </c:pt>
                <c:pt idx="37">
                  <c:v>164.79</c:v>
                </c:pt>
                <c:pt idx="38">
                  <c:v>164.84</c:v>
                </c:pt>
                <c:pt idx="39">
                  <c:v>164.05</c:v>
                </c:pt>
                <c:pt idx="40">
                  <c:v>160.83000000000001</c:v>
                </c:pt>
                <c:pt idx="41">
                  <c:v>159.76</c:v>
                </c:pt>
                <c:pt idx="42">
                  <c:v>160.47</c:v>
                </c:pt>
                <c:pt idx="43">
                  <c:v>160.34</c:v>
                </c:pt>
                <c:pt idx="44">
                  <c:v>153.62</c:v>
                </c:pt>
                <c:pt idx="45">
                  <c:v>155.13</c:v>
                </c:pt>
                <c:pt idx="46">
                  <c:v>153.91</c:v>
                </c:pt>
                <c:pt idx="47">
                  <c:v>155.56</c:v>
                </c:pt>
                <c:pt idx="48">
                  <c:v>153.43</c:v>
                </c:pt>
                <c:pt idx="49">
                  <c:v>154.12</c:v>
                </c:pt>
                <c:pt idx="50">
                  <c:v>154.86000000000001</c:v>
                </c:pt>
                <c:pt idx="51">
                  <c:v>154.29</c:v>
                </c:pt>
                <c:pt idx="52" formatCode="0.00">
                  <c:v>154.82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01-4E37-8D26-4ED540AA1BF9}"/>
            </c:ext>
          </c:extLst>
        </c:ser>
        <c:ser>
          <c:idx val="3"/>
          <c:order val="2"/>
          <c:tx>
            <c:strRef>
              <c:f>'cena_zakol_2021 (E)'!$H$118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(E)'!$B$119:$B$171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(E)'!$H$119:$H$171</c:f>
              <c:numCache>
                <c:formatCode>#,##0.00\ _€</c:formatCode>
                <c:ptCount val="53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 formatCode="#,##0.00_ ;[Red]\-#,##0.00\ ">
                  <c:v>201.47</c:v>
                </c:pt>
                <c:pt idx="20" formatCode="#,##0.00_ ;[Red]\-#,##0.00\ ">
                  <c:v>203.13</c:v>
                </c:pt>
                <c:pt idx="21" formatCode="#,##0.00_ ;[Red]\-#,##0.00\ ">
                  <c:v>203.97</c:v>
                </c:pt>
                <c:pt idx="22" formatCode="#,##0.00_ ;[Red]\-#,##0.00\ ">
                  <c:v>202.87</c:v>
                </c:pt>
                <c:pt idx="23" formatCode="#,##0.00_ ;[Red]\-#,##0.00\ ">
                  <c:v>201.17</c:v>
                </c:pt>
                <c:pt idx="24" formatCode="#,##0.00_ ;[Red]\-#,##0.00\ ">
                  <c:v>203.98</c:v>
                </c:pt>
                <c:pt idx="25" formatCode="#,##0.00_ ;[Red]\-#,##0.00\ ">
                  <c:v>207.54</c:v>
                </c:pt>
                <c:pt idx="26" formatCode="#,##0.00_ ;[Red]\-#,##0.00\ ">
                  <c:v>205.08</c:v>
                </c:pt>
                <c:pt idx="27" formatCode="#,##0.00_ ;[Red]\-#,##0.00\ ">
                  <c:v>207.43</c:v>
                </c:pt>
                <c:pt idx="28" formatCode="#,##0.00_ ;[Red]\-#,##0.00\ ">
                  <c:v>205.78</c:v>
                </c:pt>
                <c:pt idx="29" formatCode="#,##0.00_ ;[Red]\-#,##0.00\ ">
                  <c:v>205.88</c:v>
                </c:pt>
                <c:pt idx="30" formatCode="#,##0.00_ ;[Red]\-#,##0.00\ ">
                  <c:v>205.51</c:v>
                </c:pt>
                <c:pt idx="31" formatCode="#,##0.00_ ;[Red]\-#,##0.00\ ">
                  <c:v>210.83</c:v>
                </c:pt>
                <c:pt idx="32" formatCode="#,##0.00_ ;[Red]\-#,##0.00\ ">
                  <c:v>216.68</c:v>
                </c:pt>
                <c:pt idx="33" formatCode="#,##0.00_ ;[Red]\-#,##0.00\ ">
                  <c:v>222.53</c:v>
                </c:pt>
                <c:pt idx="34" formatCode="#,##0.00_ ;[Red]\-#,##0.00\ ">
                  <c:v>223.57</c:v>
                </c:pt>
                <c:pt idx="35" formatCode="#,##0.00_ ;[Red]\-#,##0.00\ ">
                  <c:v>222.12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01-4E37-8D26-4ED540AA1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76148352154807"/>
              <c:y val="0.886602912076614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2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613383685322411"/>
          <c:y val="0.93697266661302969"/>
          <c:w val="0.22773226296659668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59848194272656E-2"/>
          <c:y val="1.4788684319097216E-2"/>
          <c:w val="0.85905501302528042"/>
          <c:h val="0.856246483301539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'cena_zakol_2021(U)'!$E$3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'cena_zakol_2021(U)'!$C$39:$C$91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'cena_zakol_2021(U)'!$E$39:$E$91</c:f>
              <c:numCache>
                <c:formatCode>#,##0</c:formatCode>
                <c:ptCount val="53"/>
                <c:pt idx="0">
                  <c:v>10272</c:v>
                </c:pt>
                <c:pt idx="1">
                  <c:v>8534</c:v>
                </c:pt>
                <c:pt idx="2">
                  <c:v>7560</c:v>
                </c:pt>
                <c:pt idx="3">
                  <c:v>6264</c:v>
                </c:pt>
                <c:pt idx="4">
                  <c:v>9288</c:v>
                </c:pt>
                <c:pt idx="5">
                  <c:v>9692</c:v>
                </c:pt>
                <c:pt idx="6">
                  <c:v>11404</c:v>
                </c:pt>
                <c:pt idx="7">
                  <c:v>14210</c:v>
                </c:pt>
                <c:pt idx="8">
                  <c:v>5160</c:v>
                </c:pt>
                <c:pt idx="9">
                  <c:v>3768</c:v>
                </c:pt>
                <c:pt idx="10">
                  <c:v>7320</c:v>
                </c:pt>
                <c:pt idx="11">
                  <c:v>6270</c:v>
                </c:pt>
                <c:pt idx="12">
                  <c:v>9103</c:v>
                </c:pt>
                <c:pt idx="13">
                  <c:v>8988</c:v>
                </c:pt>
                <c:pt idx="14">
                  <c:v>10601</c:v>
                </c:pt>
                <c:pt idx="15">
                  <c:v>12517</c:v>
                </c:pt>
                <c:pt idx="16">
                  <c:v>12843</c:v>
                </c:pt>
                <c:pt idx="17">
                  <c:v>11397</c:v>
                </c:pt>
                <c:pt idx="18">
                  <c:v>10349</c:v>
                </c:pt>
                <c:pt idx="19">
                  <c:v>10290</c:v>
                </c:pt>
                <c:pt idx="20">
                  <c:v>11100</c:v>
                </c:pt>
                <c:pt idx="21">
                  <c:v>13343</c:v>
                </c:pt>
                <c:pt idx="22">
                  <c:v>7659</c:v>
                </c:pt>
                <c:pt idx="23">
                  <c:v>16420</c:v>
                </c:pt>
                <c:pt idx="24">
                  <c:v>10478</c:v>
                </c:pt>
                <c:pt idx="25">
                  <c:v>10212</c:v>
                </c:pt>
                <c:pt idx="26">
                  <c:v>16473</c:v>
                </c:pt>
                <c:pt idx="27">
                  <c:v>17779</c:v>
                </c:pt>
                <c:pt idx="28">
                  <c:v>17058</c:v>
                </c:pt>
                <c:pt idx="29">
                  <c:v>12330</c:v>
                </c:pt>
                <c:pt idx="30">
                  <c:v>10098</c:v>
                </c:pt>
                <c:pt idx="31">
                  <c:v>15182</c:v>
                </c:pt>
                <c:pt idx="32">
                  <c:v>9604</c:v>
                </c:pt>
                <c:pt idx="33">
                  <c:v>8741</c:v>
                </c:pt>
                <c:pt idx="34">
                  <c:v>9608</c:v>
                </c:pt>
                <c:pt idx="35">
                  <c:v>9073</c:v>
                </c:pt>
                <c:pt idx="36">
                  <c:v>11129</c:v>
                </c:pt>
                <c:pt idx="37">
                  <c:v>12610</c:v>
                </c:pt>
                <c:pt idx="38">
                  <c:v>9175</c:v>
                </c:pt>
                <c:pt idx="39">
                  <c:v>12441</c:v>
                </c:pt>
                <c:pt idx="40">
                  <c:v>9039</c:v>
                </c:pt>
                <c:pt idx="41">
                  <c:v>10688</c:v>
                </c:pt>
                <c:pt idx="42">
                  <c:v>8649</c:v>
                </c:pt>
                <c:pt idx="43">
                  <c:v>8555</c:v>
                </c:pt>
                <c:pt idx="44">
                  <c:v>10137</c:v>
                </c:pt>
                <c:pt idx="45">
                  <c:v>11497</c:v>
                </c:pt>
                <c:pt idx="46">
                  <c:v>5150</c:v>
                </c:pt>
                <c:pt idx="47">
                  <c:v>10913</c:v>
                </c:pt>
                <c:pt idx="48">
                  <c:v>9733</c:v>
                </c:pt>
                <c:pt idx="49">
                  <c:v>3432</c:v>
                </c:pt>
                <c:pt idx="50">
                  <c:v>5338</c:v>
                </c:pt>
                <c:pt idx="51">
                  <c:v>8262</c:v>
                </c:pt>
                <c:pt idx="52">
                  <c:v>7039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'cena_zakol_2021(U)'!$F$3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'cena_zakol_2021(U)'!$C$39:$C$91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'cena_zakol_2021(U)'!$F$39:$F$91</c:f>
              <c:numCache>
                <c:formatCode>#,##0.00</c:formatCode>
                <c:ptCount val="53"/>
                <c:pt idx="0">
                  <c:v>147.71</c:v>
                </c:pt>
                <c:pt idx="1">
                  <c:v>146.97999999999999</c:v>
                </c:pt>
                <c:pt idx="2">
                  <c:v>148.9</c:v>
                </c:pt>
                <c:pt idx="3">
                  <c:v>148.44</c:v>
                </c:pt>
                <c:pt idx="4">
                  <c:v>143.52000000000001</c:v>
                </c:pt>
                <c:pt idx="5">
                  <c:v>137.80000000000001</c:v>
                </c:pt>
                <c:pt idx="6">
                  <c:v>143.28</c:v>
                </c:pt>
                <c:pt idx="7">
                  <c:v>141.41</c:v>
                </c:pt>
                <c:pt idx="8">
                  <c:v>137.88999999999999</c:v>
                </c:pt>
                <c:pt idx="9">
                  <c:v>137.6</c:v>
                </c:pt>
                <c:pt idx="10">
                  <c:v>139.09</c:v>
                </c:pt>
                <c:pt idx="11">
                  <c:v>140.05000000000001</c:v>
                </c:pt>
                <c:pt idx="12">
                  <c:v>140.24</c:v>
                </c:pt>
                <c:pt idx="13">
                  <c:v>139.06</c:v>
                </c:pt>
                <c:pt idx="14">
                  <c:v>139.66</c:v>
                </c:pt>
                <c:pt idx="15">
                  <c:v>137.84</c:v>
                </c:pt>
                <c:pt idx="16">
                  <c:v>138.11000000000001</c:v>
                </c:pt>
                <c:pt idx="17">
                  <c:v>136.57</c:v>
                </c:pt>
                <c:pt idx="18">
                  <c:v>139.18</c:v>
                </c:pt>
                <c:pt idx="19">
                  <c:v>140.24</c:v>
                </c:pt>
                <c:pt idx="20">
                  <c:v>135.55000000000001</c:v>
                </c:pt>
                <c:pt idx="21">
                  <c:v>130.72</c:v>
                </c:pt>
                <c:pt idx="22">
                  <c:v>135.5</c:v>
                </c:pt>
                <c:pt idx="23">
                  <c:v>132.1</c:v>
                </c:pt>
                <c:pt idx="24">
                  <c:v>134.25</c:v>
                </c:pt>
                <c:pt idx="25">
                  <c:v>144.59</c:v>
                </c:pt>
                <c:pt idx="26">
                  <c:v>157.93</c:v>
                </c:pt>
                <c:pt idx="27">
                  <c:v>180.64</c:v>
                </c:pt>
                <c:pt idx="28">
                  <c:v>190.75</c:v>
                </c:pt>
                <c:pt idx="29">
                  <c:v>197.14</c:v>
                </c:pt>
                <c:pt idx="30">
                  <c:v>198.12</c:v>
                </c:pt>
                <c:pt idx="31">
                  <c:v>196.72</c:v>
                </c:pt>
                <c:pt idx="32">
                  <c:v>199.11</c:v>
                </c:pt>
                <c:pt idx="33">
                  <c:v>197.91</c:v>
                </c:pt>
                <c:pt idx="34">
                  <c:v>194.06</c:v>
                </c:pt>
                <c:pt idx="35">
                  <c:v>181.47</c:v>
                </c:pt>
                <c:pt idx="36">
                  <c:v>185.62</c:v>
                </c:pt>
                <c:pt idx="37">
                  <c:v>184.75</c:v>
                </c:pt>
                <c:pt idx="38">
                  <c:v>187.27</c:v>
                </c:pt>
                <c:pt idx="39">
                  <c:v>186.43</c:v>
                </c:pt>
                <c:pt idx="40">
                  <c:v>183.11</c:v>
                </c:pt>
                <c:pt idx="41">
                  <c:v>186.04</c:v>
                </c:pt>
                <c:pt idx="42">
                  <c:v>190.5</c:v>
                </c:pt>
                <c:pt idx="43">
                  <c:v>187.23</c:v>
                </c:pt>
                <c:pt idx="44">
                  <c:v>191.15</c:v>
                </c:pt>
                <c:pt idx="45">
                  <c:v>190.93</c:v>
                </c:pt>
                <c:pt idx="46">
                  <c:v>190.01</c:v>
                </c:pt>
                <c:pt idx="47">
                  <c:v>189.87</c:v>
                </c:pt>
                <c:pt idx="48">
                  <c:v>194.84</c:v>
                </c:pt>
                <c:pt idx="49">
                  <c:v>199.07</c:v>
                </c:pt>
                <c:pt idx="50">
                  <c:v>204.55</c:v>
                </c:pt>
                <c:pt idx="51">
                  <c:v>204.97</c:v>
                </c:pt>
                <c:pt idx="52">
                  <c:v>203.52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4691271883385458"/>
              <c:y val="0.909593871414875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17800"/>
          <c:min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06"/>
          <c:min val="1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0966109787388982E-2"/>
          <c:y val="1.9402614460990786E-2"/>
          <c:w val="0.84296565408602675"/>
          <c:h val="0.83229135482733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'cena_zakol_2021_(R)'!$E$3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'cena_zakol_2021_(R)'!$C$38:$C$90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'cena_zakol_2021_(R)'!$E$38:$E$90</c:f>
              <c:numCache>
                <c:formatCode>#,##0.00_ ;[Red]\-#,##0.00\ </c:formatCode>
                <c:ptCount val="53"/>
                <c:pt idx="0">
                  <c:v>194</c:v>
                </c:pt>
                <c:pt idx="1">
                  <c:v>734</c:v>
                </c:pt>
                <c:pt idx="2">
                  <c:v>185</c:v>
                </c:pt>
                <c:pt idx="3">
                  <c:v>448</c:v>
                </c:pt>
                <c:pt idx="4">
                  <c:v>528</c:v>
                </c:pt>
                <c:pt idx="5">
                  <c:v>418</c:v>
                </c:pt>
                <c:pt idx="6">
                  <c:v>201</c:v>
                </c:pt>
                <c:pt idx="7">
                  <c:v>1851</c:v>
                </c:pt>
                <c:pt idx="8">
                  <c:v>537</c:v>
                </c:pt>
                <c:pt idx="9">
                  <c:v>97</c:v>
                </c:pt>
                <c:pt idx="10">
                  <c:v>184</c:v>
                </c:pt>
                <c:pt idx="11">
                  <c:v>214</c:v>
                </c:pt>
                <c:pt idx="12">
                  <c:v>1227</c:v>
                </c:pt>
                <c:pt idx="13">
                  <c:v>700</c:v>
                </c:pt>
                <c:pt idx="14">
                  <c:v>329</c:v>
                </c:pt>
                <c:pt idx="15">
                  <c:v>557</c:v>
                </c:pt>
                <c:pt idx="16">
                  <c:v>863</c:v>
                </c:pt>
                <c:pt idx="17">
                  <c:v>969</c:v>
                </c:pt>
                <c:pt idx="18">
                  <c:v>672</c:v>
                </c:pt>
                <c:pt idx="19">
                  <c:v>747</c:v>
                </c:pt>
                <c:pt idx="20">
                  <c:v>302</c:v>
                </c:pt>
                <c:pt idx="21">
                  <c:v>1307</c:v>
                </c:pt>
                <c:pt idx="22">
                  <c:v>443</c:v>
                </c:pt>
                <c:pt idx="23">
                  <c:v>1671</c:v>
                </c:pt>
                <c:pt idx="24">
                  <c:v>427</c:v>
                </c:pt>
                <c:pt idx="25">
                  <c:v>861</c:v>
                </c:pt>
                <c:pt idx="26">
                  <c:v>1811</c:v>
                </c:pt>
                <c:pt idx="27">
                  <c:v>983</c:v>
                </c:pt>
                <c:pt idx="28">
                  <c:v>1391</c:v>
                </c:pt>
                <c:pt idx="29">
                  <c:v>1284</c:v>
                </c:pt>
                <c:pt idx="30">
                  <c:v>1084</c:v>
                </c:pt>
                <c:pt idx="31">
                  <c:v>743</c:v>
                </c:pt>
                <c:pt idx="32">
                  <c:v>788</c:v>
                </c:pt>
                <c:pt idx="33">
                  <c:v>227</c:v>
                </c:pt>
                <c:pt idx="34">
                  <c:v>770</c:v>
                </c:pt>
                <c:pt idx="35">
                  <c:v>202</c:v>
                </c:pt>
                <c:pt idx="36">
                  <c:v>771</c:v>
                </c:pt>
                <c:pt idx="37">
                  <c:v>1088</c:v>
                </c:pt>
                <c:pt idx="38">
                  <c:v>944</c:v>
                </c:pt>
                <c:pt idx="39">
                  <c:v>1925</c:v>
                </c:pt>
                <c:pt idx="40">
                  <c:v>1772</c:v>
                </c:pt>
                <c:pt idx="41">
                  <c:v>1038</c:v>
                </c:pt>
                <c:pt idx="42">
                  <c:v>749</c:v>
                </c:pt>
                <c:pt idx="43">
                  <c:v>220</c:v>
                </c:pt>
                <c:pt idx="44">
                  <c:v>656</c:v>
                </c:pt>
                <c:pt idx="45">
                  <c:v>765</c:v>
                </c:pt>
                <c:pt idx="46">
                  <c:v>117</c:v>
                </c:pt>
                <c:pt idx="47">
                  <c:v>779</c:v>
                </c:pt>
                <c:pt idx="48">
                  <c:v>224</c:v>
                </c:pt>
                <c:pt idx="50">
                  <c:v>207</c:v>
                </c:pt>
                <c:pt idx="51">
                  <c:v>650</c:v>
                </c:pt>
                <c:pt idx="52">
                  <c:v>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'cena_zakol_2021_(R)'!$F$3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'cena_zakol_2021_(R)'!$C$38:$C$90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'cena_zakol_2021_(R)'!$F$38:$F$90</c:f>
              <c:numCache>
                <c:formatCode>#,##0.00_ ;[Red]\-#,##0.00\ </c:formatCode>
                <c:ptCount val="53"/>
                <c:pt idx="0">
                  <c:v>123.7</c:v>
                </c:pt>
                <c:pt idx="1">
                  <c:v>129.72999999999999</c:v>
                </c:pt>
                <c:pt idx="2">
                  <c:v>132.63</c:v>
                </c:pt>
                <c:pt idx="3">
                  <c:v>135</c:v>
                </c:pt>
                <c:pt idx="4">
                  <c:v>125.85</c:v>
                </c:pt>
                <c:pt idx="5">
                  <c:v>126.52</c:v>
                </c:pt>
                <c:pt idx="6">
                  <c:v>126.45</c:v>
                </c:pt>
                <c:pt idx="7">
                  <c:v>127.14</c:v>
                </c:pt>
                <c:pt idx="8">
                  <c:v>123.86</c:v>
                </c:pt>
                <c:pt idx="9">
                  <c:v>124</c:v>
                </c:pt>
                <c:pt idx="10">
                  <c:v>126.49</c:v>
                </c:pt>
                <c:pt idx="11">
                  <c:v>131.91</c:v>
                </c:pt>
                <c:pt idx="12">
                  <c:v>125.12</c:v>
                </c:pt>
                <c:pt idx="13">
                  <c:v>124.9</c:v>
                </c:pt>
                <c:pt idx="14">
                  <c:v>130.94</c:v>
                </c:pt>
                <c:pt idx="15">
                  <c:v>121.43</c:v>
                </c:pt>
                <c:pt idx="16">
                  <c:v>122.46</c:v>
                </c:pt>
                <c:pt idx="17">
                  <c:v>129.02000000000001</c:v>
                </c:pt>
                <c:pt idx="18">
                  <c:v>125.26</c:v>
                </c:pt>
                <c:pt idx="19">
                  <c:v>125.92</c:v>
                </c:pt>
                <c:pt idx="20">
                  <c:v>119.76</c:v>
                </c:pt>
                <c:pt idx="21">
                  <c:v>119.77</c:v>
                </c:pt>
                <c:pt idx="22">
                  <c:v>112.46</c:v>
                </c:pt>
                <c:pt idx="23">
                  <c:v>116.18</c:v>
                </c:pt>
                <c:pt idx="24">
                  <c:v>122.46</c:v>
                </c:pt>
                <c:pt idx="25">
                  <c:v>133.81</c:v>
                </c:pt>
                <c:pt idx="26">
                  <c:v>138.18</c:v>
                </c:pt>
                <c:pt idx="27">
                  <c:v>167.71</c:v>
                </c:pt>
                <c:pt idx="28">
                  <c:v>173.59</c:v>
                </c:pt>
                <c:pt idx="29">
                  <c:v>178.36</c:v>
                </c:pt>
                <c:pt idx="30">
                  <c:v>183.05</c:v>
                </c:pt>
                <c:pt idx="31">
                  <c:v>179.05</c:v>
                </c:pt>
                <c:pt idx="32">
                  <c:v>177.69</c:v>
                </c:pt>
                <c:pt idx="33">
                  <c:v>172</c:v>
                </c:pt>
                <c:pt idx="34">
                  <c:v>176.73</c:v>
                </c:pt>
                <c:pt idx="35">
                  <c:v>178.26</c:v>
                </c:pt>
                <c:pt idx="36">
                  <c:v>169.88</c:v>
                </c:pt>
                <c:pt idx="37">
                  <c:v>169.35</c:v>
                </c:pt>
                <c:pt idx="38">
                  <c:v>168.91</c:v>
                </c:pt>
                <c:pt idx="39">
                  <c:v>169.6</c:v>
                </c:pt>
                <c:pt idx="40">
                  <c:v>167.45</c:v>
                </c:pt>
                <c:pt idx="41">
                  <c:v>167.22</c:v>
                </c:pt>
                <c:pt idx="42">
                  <c:v>173.38</c:v>
                </c:pt>
                <c:pt idx="43">
                  <c:v>172.3</c:v>
                </c:pt>
                <c:pt idx="44">
                  <c:v>177.47</c:v>
                </c:pt>
                <c:pt idx="45">
                  <c:v>179.22</c:v>
                </c:pt>
                <c:pt idx="46">
                  <c:v>165.88</c:v>
                </c:pt>
                <c:pt idx="47">
                  <c:v>176.51</c:v>
                </c:pt>
                <c:pt idx="48">
                  <c:v>182.38</c:v>
                </c:pt>
                <c:pt idx="50">
                  <c:v>183.43</c:v>
                </c:pt>
                <c:pt idx="51">
                  <c:v>191.68</c:v>
                </c:pt>
                <c:pt idx="52">
                  <c:v>192.8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193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193"/>
          <c:min val="1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161905486451874E-2"/>
          <c:y val="2.3380093520374082E-2"/>
          <c:w val="0.92346344690005522"/>
          <c:h val="0.78864921443937741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S'!$AJ$43:$CJ$43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'EU CENE E in S'!$AJ$44:$CJ$44</c:f>
              <c:numCache>
                <c:formatCode>0.00</c:formatCode>
                <c:ptCount val="53"/>
                <c:pt idx="0">
                  <c:v>140.48842765935211</c:v>
                </c:pt>
                <c:pt idx="1">
                  <c:v>138.21263848484847</c:v>
                </c:pt>
                <c:pt idx="2">
                  <c:v>136.97429658307209</c:v>
                </c:pt>
                <c:pt idx="3">
                  <c:v>136.08381513061653</c:v>
                </c:pt>
                <c:pt idx="4">
                  <c:v>134.14235580982233</c:v>
                </c:pt>
                <c:pt idx="5">
                  <c:v>132.4008779937304</c:v>
                </c:pt>
                <c:pt idx="6">
                  <c:v>130.37012288401252</c:v>
                </c:pt>
                <c:pt idx="7">
                  <c:v>129.44</c:v>
                </c:pt>
                <c:pt idx="8">
                  <c:v>128.51754739811915</c:v>
                </c:pt>
                <c:pt idx="9">
                  <c:v>128.53115089864161</c:v>
                </c:pt>
                <c:pt idx="10">
                  <c:v>128.67815497387667</c:v>
                </c:pt>
                <c:pt idx="11">
                  <c:v>128.58325079414837</c:v>
                </c:pt>
                <c:pt idx="12">
                  <c:v>128.69026717868337</c:v>
                </c:pt>
                <c:pt idx="13">
                  <c:v>129.26107371995818</c:v>
                </c:pt>
                <c:pt idx="14">
                  <c:v>130.95441894461857</c:v>
                </c:pt>
                <c:pt idx="15">
                  <c:v>132.57900743991641</c:v>
                </c:pt>
                <c:pt idx="16">
                  <c:v>131.95250470219437</c:v>
                </c:pt>
                <c:pt idx="17">
                  <c:v>131.95690396029258</c:v>
                </c:pt>
                <c:pt idx="18">
                  <c:v>132.20089234304814</c:v>
                </c:pt>
                <c:pt idx="19">
                  <c:v>132.36306383578813</c:v>
                </c:pt>
                <c:pt idx="20">
                  <c:v>131.56534857411469</c:v>
                </c:pt>
                <c:pt idx="21">
                  <c:v>130.37684712211427</c:v>
                </c:pt>
                <c:pt idx="22">
                  <c:v>129.9729197325812</c:v>
                </c:pt>
                <c:pt idx="23">
                  <c:v>129.93439062989657</c:v>
                </c:pt>
                <c:pt idx="24">
                  <c:v>131.50656847383266</c:v>
                </c:pt>
                <c:pt idx="25">
                  <c:v>135.4190605870678</c:v>
                </c:pt>
                <c:pt idx="26">
                  <c:v>145.17173827431321</c:v>
                </c:pt>
                <c:pt idx="27">
                  <c:v>161.2806420557819</c:v>
                </c:pt>
                <c:pt idx="28">
                  <c:v>176.30375762039071</c:v>
                </c:pt>
                <c:pt idx="29">
                  <c:v>182.48979377415651</c:v>
                </c:pt>
                <c:pt idx="30">
                  <c:v>187.36715369267728</c:v>
                </c:pt>
                <c:pt idx="31">
                  <c:v>190.37337826177793</c:v>
                </c:pt>
                <c:pt idx="32">
                  <c:v>191.08</c:v>
                </c:pt>
                <c:pt idx="33">
                  <c:v>191.39</c:v>
                </c:pt>
                <c:pt idx="34">
                  <c:v>191.85</c:v>
                </c:pt>
                <c:pt idx="35">
                  <c:v>188.53269544552393</c:v>
                </c:pt>
                <c:pt idx="36">
                  <c:v>184.45682550924471</c:v>
                </c:pt>
                <c:pt idx="37">
                  <c:v>185.90391330826279</c:v>
                </c:pt>
                <c:pt idx="38">
                  <c:v>185.54191200250705</c:v>
                </c:pt>
                <c:pt idx="39">
                  <c:v>186.1196986733521</c:v>
                </c:pt>
                <c:pt idx="40">
                  <c:v>186.97513100386504</c:v>
                </c:pt>
                <c:pt idx="41">
                  <c:v>187.37715677426095</c:v>
                </c:pt>
                <c:pt idx="42">
                  <c:v>190.04077539956128</c:v>
                </c:pt>
                <c:pt idx="43">
                  <c:v>192.4643355061109</c:v>
                </c:pt>
                <c:pt idx="44">
                  <c:v>193.14924472283121</c:v>
                </c:pt>
                <c:pt idx="45">
                  <c:v>193.12320597139575</c:v>
                </c:pt>
                <c:pt idx="46">
                  <c:v>192.80163685144592</c:v>
                </c:pt>
                <c:pt idx="47">
                  <c:v>193.43152332184988</c:v>
                </c:pt>
                <c:pt idx="48">
                  <c:v>194.67650845599755</c:v>
                </c:pt>
                <c:pt idx="49">
                  <c:v>197.77363950307961</c:v>
                </c:pt>
                <c:pt idx="50">
                  <c:v>202.58879626265784</c:v>
                </c:pt>
                <c:pt idx="51">
                  <c:v>206.71599960329891</c:v>
                </c:pt>
                <c:pt idx="52">
                  <c:v>209.34476406723039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S'!$AJ$43:$CJ$43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'EU CENE E in S'!$AJ$45:$CJ$45</c:f>
              <c:numCache>
                <c:formatCode>0.00</c:formatCode>
                <c:ptCount val="53"/>
                <c:pt idx="0">
                  <c:v>198.68210000000002</c:v>
                </c:pt>
                <c:pt idx="1">
                  <c:v>199.33440000000002</c:v>
                </c:pt>
                <c:pt idx="2">
                  <c:v>200.4126</c:v>
                </c:pt>
                <c:pt idx="3">
                  <c:v>200.7295</c:v>
                </c:pt>
                <c:pt idx="4">
                  <c:v>201.05670000000001</c:v>
                </c:pt>
                <c:pt idx="5">
                  <c:v>199.7492</c:v>
                </c:pt>
                <c:pt idx="6">
                  <c:v>201.9742</c:v>
                </c:pt>
                <c:pt idx="7">
                  <c:v>203.18</c:v>
                </c:pt>
                <c:pt idx="8">
                  <c:v>204.3613</c:v>
                </c:pt>
                <c:pt idx="9">
                  <c:v>205.84610000000001</c:v>
                </c:pt>
                <c:pt idx="10">
                  <c:v>204.3527</c:v>
                </c:pt>
                <c:pt idx="11">
                  <c:v>202.16829999999999</c:v>
                </c:pt>
                <c:pt idx="12">
                  <c:v>200.34110000000001</c:v>
                </c:pt>
                <c:pt idx="13">
                  <c:v>199.3049</c:v>
                </c:pt>
                <c:pt idx="14">
                  <c:v>198.75980000000001</c:v>
                </c:pt>
                <c:pt idx="15">
                  <c:v>200.9973</c:v>
                </c:pt>
                <c:pt idx="16">
                  <c:v>196.7243</c:v>
                </c:pt>
                <c:pt idx="17">
                  <c:v>198.18390000000002</c:v>
                </c:pt>
                <c:pt idx="18">
                  <c:v>222.94</c:v>
                </c:pt>
                <c:pt idx="19">
                  <c:v>223.79</c:v>
                </c:pt>
                <c:pt idx="20">
                  <c:v>223.84</c:v>
                </c:pt>
                <c:pt idx="21">
                  <c:v>221.92000000000002</c:v>
                </c:pt>
                <c:pt idx="22">
                  <c:v>222.41</c:v>
                </c:pt>
                <c:pt idx="23">
                  <c:v>222.51</c:v>
                </c:pt>
                <c:pt idx="24">
                  <c:v>223.48000000000002</c:v>
                </c:pt>
                <c:pt idx="25">
                  <c:v>220.52</c:v>
                </c:pt>
                <c:pt idx="26">
                  <c:v>222.63</c:v>
                </c:pt>
                <c:pt idx="27">
                  <c:v>221.96</c:v>
                </c:pt>
                <c:pt idx="28">
                  <c:v>221.4</c:v>
                </c:pt>
                <c:pt idx="29">
                  <c:v>223.12</c:v>
                </c:pt>
                <c:pt idx="30">
                  <c:v>222.92000000000002</c:v>
                </c:pt>
                <c:pt idx="31">
                  <c:v>231.47</c:v>
                </c:pt>
                <c:pt idx="32">
                  <c:v>231.04</c:v>
                </c:pt>
                <c:pt idx="33">
                  <c:v>232.02</c:v>
                </c:pt>
                <c:pt idx="34">
                  <c:v>230.86</c:v>
                </c:pt>
                <c:pt idx="35">
                  <c:v>227.88</c:v>
                </c:pt>
                <c:pt idx="36">
                  <c:v>225.6</c:v>
                </c:pt>
                <c:pt idx="37">
                  <c:v>227.36</c:v>
                </c:pt>
                <c:pt idx="38">
                  <c:v>250.5</c:v>
                </c:pt>
                <c:pt idx="39">
                  <c:v>224.84</c:v>
                </c:pt>
                <c:pt idx="40">
                  <c:v>227.82560000000001</c:v>
                </c:pt>
                <c:pt idx="41">
                  <c:v>228.9914</c:v>
                </c:pt>
                <c:pt idx="42">
                  <c:v>226.71280000000002</c:v>
                </c:pt>
                <c:pt idx="43">
                  <c:v>227.89000000000001</c:v>
                </c:pt>
                <c:pt idx="44">
                  <c:v>227.93630000000002</c:v>
                </c:pt>
                <c:pt idx="45">
                  <c:v>232.4478</c:v>
                </c:pt>
                <c:pt idx="46">
                  <c:v>237.3742</c:v>
                </c:pt>
                <c:pt idx="47">
                  <c:v>242.5668</c:v>
                </c:pt>
                <c:pt idx="48">
                  <c:v>241.03140000000002</c:v>
                </c:pt>
                <c:pt idx="49">
                  <c:v>241.22300000000001</c:v>
                </c:pt>
                <c:pt idx="50">
                  <c:v>261.3</c:v>
                </c:pt>
                <c:pt idx="51">
                  <c:v>257.39999999999998</c:v>
                </c:pt>
                <c:pt idx="52">
                  <c:v>235.18020000000001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S'!$AJ$43:$CJ$43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'EU CENE E in S'!$AJ$46:$CJ$46</c:f>
              <c:numCache>
                <c:formatCode>0.00</c:formatCode>
                <c:ptCount val="53"/>
                <c:pt idx="0">
                  <c:v>122.33</c:v>
                </c:pt>
                <c:pt idx="1">
                  <c:v>118.7</c:v>
                </c:pt>
                <c:pt idx="2">
                  <c:v>116.61</c:v>
                </c:pt>
                <c:pt idx="3">
                  <c:v>115.3</c:v>
                </c:pt>
                <c:pt idx="4">
                  <c:v>114.93</c:v>
                </c:pt>
                <c:pt idx="5">
                  <c:v>111.01</c:v>
                </c:pt>
                <c:pt idx="6">
                  <c:v>108.12</c:v>
                </c:pt>
                <c:pt idx="7">
                  <c:v>101.49</c:v>
                </c:pt>
                <c:pt idx="8">
                  <c:v>95.45</c:v>
                </c:pt>
                <c:pt idx="9">
                  <c:v>93.710000000000008</c:v>
                </c:pt>
                <c:pt idx="10">
                  <c:v>96.43</c:v>
                </c:pt>
                <c:pt idx="11">
                  <c:v>97.44</c:v>
                </c:pt>
                <c:pt idx="12">
                  <c:v>105.99</c:v>
                </c:pt>
                <c:pt idx="13">
                  <c:v>110.2</c:v>
                </c:pt>
                <c:pt idx="14">
                  <c:v>109.92</c:v>
                </c:pt>
                <c:pt idx="15">
                  <c:v>111.63</c:v>
                </c:pt>
                <c:pt idx="16">
                  <c:v>112.03</c:v>
                </c:pt>
                <c:pt idx="17">
                  <c:v>112.29</c:v>
                </c:pt>
                <c:pt idx="18">
                  <c:v>112.45</c:v>
                </c:pt>
                <c:pt idx="19">
                  <c:v>112.8</c:v>
                </c:pt>
                <c:pt idx="20">
                  <c:v>111.14</c:v>
                </c:pt>
                <c:pt idx="21">
                  <c:v>111.11</c:v>
                </c:pt>
                <c:pt idx="22">
                  <c:v>110.24000000000001</c:v>
                </c:pt>
                <c:pt idx="23">
                  <c:v>110.37</c:v>
                </c:pt>
                <c:pt idx="24">
                  <c:v>109.81</c:v>
                </c:pt>
                <c:pt idx="25">
                  <c:v>113.66</c:v>
                </c:pt>
                <c:pt idx="26">
                  <c:v>122.89</c:v>
                </c:pt>
                <c:pt idx="27">
                  <c:v>127.39830000000001</c:v>
                </c:pt>
                <c:pt idx="28">
                  <c:v>130.61660000000001</c:v>
                </c:pt>
                <c:pt idx="29">
                  <c:v>138.435</c:v>
                </c:pt>
                <c:pt idx="30">
                  <c:v>141.46</c:v>
                </c:pt>
                <c:pt idx="31">
                  <c:v>155.82420000000002</c:v>
                </c:pt>
                <c:pt idx="32">
                  <c:v>157.84</c:v>
                </c:pt>
                <c:pt idx="33">
                  <c:v>158.61000000000001</c:v>
                </c:pt>
                <c:pt idx="34">
                  <c:v>160.19999999999999</c:v>
                </c:pt>
                <c:pt idx="35">
                  <c:v>162.76160000000002</c:v>
                </c:pt>
                <c:pt idx="36">
                  <c:v>158.81</c:v>
                </c:pt>
                <c:pt idx="37">
                  <c:v>158.58000000000001</c:v>
                </c:pt>
                <c:pt idx="38">
                  <c:v>158.5</c:v>
                </c:pt>
                <c:pt idx="39">
                  <c:v>158.45000000000002</c:v>
                </c:pt>
                <c:pt idx="40">
                  <c:v>158.47999999999999</c:v>
                </c:pt>
                <c:pt idx="41">
                  <c:v>161.22999999999999</c:v>
                </c:pt>
                <c:pt idx="42">
                  <c:v>166</c:v>
                </c:pt>
                <c:pt idx="43">
                  <c:v>168.42500000000001</c:v>
                </c:pt>
                <c:pt idx="44">
                  <c:v>168.61</c:v>
                </c:pt>
                <c:pt idx="45">
                  <c:v>168.65</c:v>
                </c:pt>
                <c:pt idx="46">
                  <c:v>168.94</c:v>
                </c:pt>
                <c:pt idx="47">
                  <c:v>168.70000000000002</c:v>
                </c:pt>
                <c:pt idx="48">
                  <c:v>169.57</c:v>
                </c:pt>
                <c:pt idx="49">
                  <c:v>170.75</c:v>
                </c:pt>
                <c:pt idx="50">
                  <c:v>176.1267</c:v>
                </c:pt>
                <c:pt idx="51">
                  <c:v>180.03190000000001</c:v>
                </c:pt>
                <c:pt idx="52">
                  <c:v>183.69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S'!$AJ$43:$CJ$43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'EU CENE E in S'!$AJ$47:$CJ$47</c:f>
              <c:numCache>
                <c:formatCode>0.00</c:formatCode>
                <c:ptCount val="53"/>
                <c:pt idx="0">
                  <c:v>166.07</c:v>
                </c:pt>
                <c:pt idx="1">
                  <c:v>165.07</c:v>
                </c:pt>
                <c:pt idx="2">
                  <c:v>164.79</c:v>
                </c:pt>
                <c:pt idx="3">
                  <c:v>164.84</c:v>
                </c:pt>
                <c:pt idx="4">
                  <c:v>164.05</c:v>
                </c:pt>
                <c:pt idx="5">
                  <c:v>160.83000000000001</c:v>
                </c:pt>
                <c:pt idx="6">
                  <c:v>159.76</c:v>
                </c:pt>
                <c:pt idx="7">
                  <c:v>160.47</c:v>
                </c:pt>
                <c:pt idx="8">
                  <c:v>160.34</c:v>
                </c:pt>
                <c:pt idx="9">
                  <c:v>153.62</c:v>
                </c:pt>
                <c:pt idx="10">
                  <c:v>155.13</c:v>
                </c:pt>
                <c:pt idx="11">
                  <c:v>153.91</c:v>
                </c:pt>
                <c:pt idx="12">
                  <c:v>155.56</c:v>
                </c:pt>
                <c:pt idx="13">
                  <c:v>153.43</c:v>
                </c:pt>
                <c:pt idx="14">
                  <c:v>154.12</c:v>
                </c:pt>
                <c:pt idx="15">
                  <c:v>154.86000000000001</c:v>
                </c:pt>
                <c:pt idx="16">
                  <c:v>154.29</c:v>
                </c:pt>
                <c:pt idx="17">
                  <c:v>154.82</c:v>
                </c:pt>
                <c:pt idx="18">
                  <c:v>153.61000000000001</c:v>
                </c:pt>
                <c:pt idx="19">
                  <c:v>153.36000000000001</c:v>
                </c:pt>
                <c:pt idx="20">
                  <c:v>153.61000000000001</c:v>
                </c:pt>
                <c:pt idx="21">
                  <c:v>149.65</c:v>
                </c:pt>
                <c:pt idx="22">
                  <c:v>147.84</c:v>
                </c:pt>
                <c:pt idx="23">
                  <c:v>149.05000000000001</c:v>
                </c:pt>
                <c:pt idx="24">
                  <c:v>148.47</c:v>
                </c:pt>
                <c:pt idx="25">
                  <c:v>149.6</c:v>
                </c:pt>
                <c:pt idx="26">
                  <c:v>158.47</c:v>
                </c:pt>
                <c:pt idx="27">
                  <c:v>174.96</c:v>
                </c:pt>
                <c:pt idx="28">
                  <c:v>198.64000000000001</c:v>
                </c:pt>
                <c:pt idx="29">
                  <c:v>207.8</c:v>
                </c:pt>
                <c:pt idx="30">
                  <c:v>212.36</c:v>
                </c:pt>
                <c:pt idx="31">
                  <c:v>214.61</c:v>
                </c:pt>
                <c:pt idx="32">
                  <c:v>214.39</c:v>
                </c:pt>
                <c:pt idx="33">
                  <c:v>215.99</c:v>
                </c:pt>
                <c:pt idx="34">
                  <c:v>215.87</c:v>
                </c:pt>
                <c:pt idx="35">
                  <c:v>211.98000000000002</c:v>
                </c:pt>
                <c:pt idx="36">
                  <c:v>202.99</c:v>
                </c:pt>
                <c:pt idx="37">
                  <c:v>201.47</c:v>
                </c:pt>
                <c:pt idx="38">
                  <c:v>203.13</c:v>
                </c:pt>
                <c:pt idx="39">
                  <c:v>203.97</c:v>
                </c:pt>
                <c:pt idx="40">
                  <c:v>202.87</c:v>
                </c:pt>
                <c:pt idx="41">
                  <c:v>201.17000000000002</c:v>
                </c:pt>
                <c:pt idx="42">
                  <c:v>203.98000000000002</c:v>
                </c:pt>
                <c:pt idx="43">
                  <c:v>207.54</c:v>
                </c:pt>
                <c:pt idx="44">
                  <c:v>205.08</c:v>
                </c:pt>
                <c:pt idx="45">
                  <c:v>207.43</c:v>
                </c:pt>
                <c:pt idx="46">
                  <c:v>205.78</c:v>
                </c:pt>
                <c:pt idx="47">
                  <c:v>205.88</c:v>
                </c:pt>
                <c:pt idx="48">
                  <c:v>205.51</c:v>
                </c:pt>
                <c:pt idx="49">
                  <c:v>210.83</c:v>
                </c:pt>
                <c:pt idx="50">
                  <c:v>216.68</c:v>
                </c:pt>
                <c:pt idx="51">
                  <c:v>222.53</c:v>
                </c:pt>
                <c:pt idx="52">
                  <c:v>223.57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62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43446535475195E-2"/>
          <c:y val="2.4816091546533799E-2"/>
          <c:w val="0.92243936502319235"/>
          <c:h val="0.77566811534206703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S'!$AJ$53:$CJ$53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'EU CENE E in S'!$AJ$54:$CJ$54</c:f>
              <c:numCache>
                <c:formatCode>0.00</c:formatCode>
                <c:ptCount val="53"/>
                <c:pt idx="0">
                  <c:v>147.0791673352723</c:v>
                </c:pt>
                <c:pt idx="1">
                  <c:v>144.924457195868</c:v>
                </c:pt>
                <c:pt idx="2">
                  <c:v>143.76556204994489</c:v>
                </c:pt>
                <c:pt idx="3">
                  <c:v>142.21696370474376</c:v>
                </c:pt>
                <c:pt idx="4">
                  <c:v>140.52429768328156</c:v>
                </c:pt>
                <c:pt idx="5">
                  <c:v>137.64271100190555</c:v>
                </c:pt>
                <c:pt idx="6">
                  <c:v>135.31281881456223</c:v>
                </c:pt>
                <c:pt idx="7">
                  <c:v>133.49</c:v>
                </c:pt>
                <c:pt idx="8">
                  <c:v>132.54774997492729</c:v>
                </c:pt>
                <c:pt idx="9">
                  <c:v>132.41347095577174</c:v>
                </c:pt>
                <c:pt idx="10">
                  <c:v>132.00235271286732</c:v>
                </c:pt>
                <c:pt idx="11">
                  <c:v>132.43859559723197</c:v>
                </c:pt>
                <c:pt idx="12">
                  <c:v>132.25618724300472</c:v>
                </c:pt>
                <c:pt idx="13">
                  <c:v>132.50435802828198</c:v>
                </c:pt>
                <c:pt idx="14">
                  <c:v>133.16091350917662</c:v>
                </c:pt>
                <c:pt idx="15">
                  <c:v>134.21873866212019</c:v>
                </c:pt>
                <c:pt idx="16">
                  <c:v>133.54186770634843</c:v>
                </c:pt>
                <c:pt idx="17">
                  <c:v>133.83345145923178</c:v>
                </c:pt>
                <c:pt idx="18">
                  <c:v>134.09341359671112</c:v>
                </c:pt>
                <c:pt idx="19">
                  <c:v>134.84015110799157</c:v>
                </c:pt>
                <c:pt idx="20">
                  <c:v>134.49715392559909</c:v>
                </c:pt>
                <c:pt idx="21">
                  <c:v>134.09787115211068</c:v>
                </c:pt>
                <c:pt idx="22">
                  <c:v>134.48057314749823</c:v>
                </c:pt>
                <c:pt idx="23">
                  <c:v>135.26589281058861</c:v>
                </c:pt>
                <c:pt idx="24">
                  <c:v>137.44474499147697</c:v>
                </c:pt>
                <c:pt idx="25">
                  <c:v>142.39337586483506</c:v>
                </c:pt>
                <c:pt idx="26">
                  <c:v>151.36076612854706</c:v>
                </c:pt>
                <c:pt idx="27">
                  <c:v>165.48344142183899</c:v>
                </c:pt>
                <c:pt idx="28">
                  <c:v>179.46946965807683</c:v>
                </c:pt>
                <c:pt idx="29">
                  <c:v>186.98315146896624</c:v>
                </c:pt>
                <c:pt idx="30">
                  <c:v>193.0048760052141</c:v>
                </c:pt>
                <c:pt idx="31">
                  <c:v>196.3727699789431</c:v>
                </c:pt>
                <c:pt idx="32">
                  <c:v>198.27</c:v>
                </c:pt>
                <c:pt idx="33">
                  <c:v>198.92</c:v>
                </c:pt>
                <c:pt idx="34">
                  <c:v>198.92</c:v>
                </c:pt>
                <c:pt idx="35">
                  <c:v>196.82643346034294</c:v>
                </c:pt>
                <c:pt idx="36">
                  <c:v>194.35948894013833</c:v>
                </c:pt>
                <c:pt idx="37">
                  <c:v>193.1960177479194</c:v>
                </c:pt>
                <c:pt idx="38">
                  <c:v>194.47186343126441</c:v>
                </c:pt>
                <c:pt idx="39">
                  <c:v>194.35144734783916</c:v>
                </c:pt>
                <c:pt idx="40">
                  <c:v>195.3152252080618</c:v>
                </c:pt>
                <c:pt idx="41">
                  <c:v>196.11196418329493</c:v>
                </c:pt>
                <c:pt idx="42">
                  <c:v>197.96824543266823</c:v>
                </c:pt>
                <c:pt idx="43">
                  <c:v>200.00424819011334</c:v>
                </c:pt>
                <c:pt idx="44">
                  <c:v>200.9713661987366</c:v>
                </c:pt>
                <c:pt idx="45">
                  <c:v>201.72522326280958</c:v>
                </c:pt>
                <c:pt idx="46">
                  <c:v>198.09489910759052</c:v>
                </c:pt>
                <c:pt idx="47">
                  <c:v>199.07950782111709</c:v>
                </c:pt>
                <c:pt idx="48">
                  <c:v>200.2308563220696</c:v>
                </c:pt>
                <c:pt idx="49">
                  <c:v>202.48490029078511</c:v>
                </c:pt>
                <c:pt idx="50">
                  <c:v>206.73070762057554</c:v>
                </c:pt>
                <c:pt idx="51">
                  <c:v>210.62489199839567</c:v>
                </c:pt>
                <c:pt idx="52">
                  <c:v>213.16193732076604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S'!$AJ$53:$CJ$53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'EU CENE E in S'!$AJ$55:$CJ$55</c:f>
              <c:numCache>
                <c:formatCode>0.00</c:formatCode>
                <c:ptCount val="53"/>
                <c:pt idx="0">
                  <c:v>202.41230000000002</c:v>
                </c:pt>
                <c:pt idx="1">
                  <c:v>202.578</c:v>
                </c:pt>
                <c:pt idx="2">
                  <c:v>202.97190000000001</c:v>
                </c:pt>
                <c:pt idx="3">
                  <c:v>202.50070000000002</c:v>
                </c:pt>
                <c:pt idx="4">
                  <c:v>203.1224</c:v>
                </c:pt>
                <c:pt idx="5">
                  <c:v>202.80710000000002</c:v>
                </c:pt>
                <c:pt idx="6">
                  <c:v>204.75319999999999</c:v>
                </c:pt>
                <c:pt idx="7">
                  <c:v>205.38</c:v>
                </c:pt>
                <c:pt idx="8">
                  <c:v>206.96969999999999</c:v>
                </c:pt>
                <c:pt idx="9">
                  <c:v>208.46970000000002</c:v>
                </c:pt>
                <c:pt idx="10">
                  <c:v>206.86320000000001</c:v>
                </c:pt>
                <c:pt idx="11">
                  <c:v>204.9554</c:v>
                </c:pt>
                <c:pt idx="12">
                  <c:v>202.994</c:v>
                </c:pt>
                <c:pt idx="13">
                  <c:v>199.98580000000001</c:v>
                </c:pt>
                <c:pt idx="14">
                  <c:v>201.29310000000001</c:v>
                </c:pt>
                <c:pt idx="15">
                  <c:v>202.2645</c:v>
                </c:pt>
                <c:pt idx="16">
                  <c:v>199.9254</c:v>
                </c:pt>
                <c:pt idx="17">
                  <c:v>200.6174</c:v>
                </c:pt>
                <c:pt idx="18">
                  <c:v>224.12</c:v>
                </c:pt>
                <c:pt idx="19">
                  <c:v>223.1</c:v>
                </c:pt>
                <c:pt idx="20">
                  <c:v>223.65</c:v>
                </c:pt>
                <c:pt idx="21">
                  <c:v>223.74</c:v>
                </c:pt>
                <c:pt idx="22">
                  <c:v>222.94</c:v>
                </c:pt>
                <c:pt idx="23">
                  <c:v>223.84</c:v>
                </c:pt>
                <c:pt idx="24">
                  <c:v>223.07</c:v>
                </c:pt>
                <c:pt idx="25">
                  <c:v>222.13</c:v>
                </c:pt>
                <c:pt idx="26">
                  <c:v>221.78</c:v>
                </c:pt>
                <c:pt idx="27">
                  <c:v>223.26</c:v>
                </c:pt>
                <c:pt idx="28">
                  <c:v>222.48000000000002</c:v>
                </c:pt>
                <c:pt idx="29">
                  <c:v>223.8</c:v>
                </c:pt>
                <c:pt idx="30">
                  <c:v>228.81</c:v>
                </c:pt>
                <c:pt idx="31">
                  <c:v>230.39000000000001</c:v>
                </c:pt>
                <c:pt idx="32">
                  <c:v>230</c:v>
                </c:pt>
                <c:pt idx="33">
                  <c:v>232.29</c:v>
                </c:pt>
                <c:pt idx="34">
                  <c:v>232.19</c:v>
                </c:pt>
                <c:pt idx="35">
                  <c:v>228.26</c:v>
                </c:pt>
                <c:pt idx="36">
                  <c:v>223.11</c:v>
                </c:pt>
                <c:pt idx="37">
                  <c:v>224.81910000000002</c:v>
                </c:pt>
                <c:pt idx="38">
                  <c:v>224.77250000000001</c:v>
                </c:pt>
                <c:pt idx="39">
                  <c:v>225.303</c:v>
                </c:pt>
                <c:pt idx="40">
                  <c:v>228.87370000000001</c:v>
                </c:pt>
                <c:pt idx="41">
                  <c:v>231.71860000000001</c:v>
                </c:pt>
                <c:pt idx="42">
                  <c:v>229.7106</c:v>
                </c:pt>
                <c:pt idx="43">
                  <c:v>230.28100000000001</c:v>
                </c:pt>
                <c:pt idx="44">
                  <c:v>231.9417</c:v>
                </c:pt>
                <c:pt idx="45">
                  <c:v>235.27100000000002</c:v>
                </c:pt>
                <c:pt idx="46">
                  <c:v>239.09150000000002</c:v>
                </c:pt>
                <c:pt idx="47">
                  <c:v>247.74820000000003</c:v>
                </c:pt>
                <c:pt idx="48">
                  <c:v>244.40450000000001</c:v>
                </c:pt>
                <c:pt idx="49">
                  <c:v>243.3399</c:v>
                </c:pt>
                <c:pt idx="50">
                  <c:v>261.3</c:v>
                </c:pt>
                <c:pt idx="51">
                  <c:v>257.39999999999998</c:v>
                </c:pt>
                <c:pt idx="52">
                  <c:v>240.48000000000002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S'!$AJ$53:$CJ$53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'EU CENE E in S'!$AJ$56:$CJ$56</c:f>
              <c:numCache>
                <c:formatCode>0.00</c:formatCode>
                <c:ptCount val="53"/>
                <c:pt idx="0">
                  <c:v>123.47</c:v>
                </c:pt>
                <c:pt idx="1">
                  <c:v>119.84</c:v>
                </c:pt>
                <c:pt idx="2">
                  <c:v>119.84</c:v>
                </c:pt>
                <c:pt idx="3">
                  <c:v>119.59</c:v>
                </c:pt>
                <c:pt idx="4">
                  <c:v>117.06</c:v>
                </c:pt>
                <c:pt idx="5">
                  <c:v>115.15</c:v>
                </c:pt>
                <c:pt idx="6">
                  <c:v>112.97</c:v>
                </c:pt>
                <c:pt idx="7">
                  <c:v>108.21</c:v>
                </c:pt>
                <c:pt idx="8">
                  <c:v>102.59</c:v>
                </c:pt>
                <c:pt idx="9">
                  <c:v>97.78</c:v>
                </c:pt>
                <c:pt idx="10">
                  <c:v>95.98</c:v>
                </c:pt>
                <c:pt idx="11">
                  <c:v>95.71</c:v>
                </c:pt>
                <c:pt idx="12">
                  <c:v>106.01</c:v>
                </c:pt>
                <c:pt idx="13">
                  <c:v>114.88</c:v>
                </c:pt>
                <c:pt idx="14">
                  <c:v>114.76</c:v>
                </c:pt>
                <c:pt idx="15">
                  <c:v>114.85000000000001</c:v>
                </c:pt>
                <c:pt idx="16">
                  <c:v>115.15</c:v>
                </c:pt>
                <c:pt idx="17">
                  <c:v>115.16</c:v>
                </c:pt>
                <c:pt idx="18">
                  <c:v>114.99000000000001</c:v>
                </c:pt>
                <c:pt idx="19">
                  <c:v>115.23</c:v>
                </c:pt>
                <c:pt idx="20">
                  <c:v>112.28</c:v>
                </c:pt>
                <c:pt idx="21">
                  <c:v>112.25</c:v>
                </c:pt>
                <c:pt idx="22">
                  <c:v>110.72</c:v>
                </c:pt>
                <c:pt idx="23">
                  <c:v>109.08</c:v>
                </c:pt>
                <c:pt idx="24">
                  <c:v>105.74000000000001</c:v>
                </c:pt>
                <c:pt idx="25">
                  <c:v>112.78</c:v>
                </c:pt>
                <c:pt idx="26">
                  <c:v>125.94</c:v>
                </c:pt>
                <c:pt idx="27">
                  <c:v>133.04250000000002</c:v>
                </c:pt>
                <c:pt idx="28">
                  <c:v>136.6636</c:v>
                </c:pt>
                <c:pt idx="29">
                  <c:v>142.72999999999999</c:v>
                </c:pt>
                <c:pt idx="30">
                  <c:v>142.79</c:v>
                </c:pt>
                <c:pt idx="31">
                  <c:v>162.11000000000001</c:v>
                </c:pt>
                <c:pt idx="32">
                  <c:v>161.93</c:v>
                </c:pt>
                <c:pt idx="33">
                  <c:v>157.51</c:v>
                </c:pt>
                <c:pt idx="34">
                  <c:v>157.69999999999999</c:v>
                </c:pt>
                <c:pt idx="35">
                  <c:v>153.27370000000002</c:v>
                </c:pt>
                <c:pt idx="36">
                  <c:v>151.53990000000002</c:v>
                </c:pt>
                <c:pt idx="37">
                  <c:v>151.00030000000001</c:v>
                </c:pt>
                <c:pt idx="38">
                  <c:v>153.31</c:v>
                </c:pt>
                <c:pt idx="39">
                  <c:v>150.96620000000001</c:v>
                </c:pt>
                <c:pt idx="40">
                  <c:v>159.62</c:v>
                </c:pt>
                <c:pt idx="41">
                  <c:v>162.37</c:v>
                </c:pt>
                <c:pt idx="42">
                  <c:v>167.14000000000001</c:v>
                </c:pt>
                <c:pt idx="43">
                  <c:v>160.67230000000001</c:v>
                </c:pt>
                <c:pt idx="44">
                  <c:v>159.3725</c:v>
                </c:pt>
                <c:pt idx="45">
                  <c:v>169.79</c:v>
                </c:pt>
                <c:pt idx="46">
                  <c:v>170.08</c:v>
                </c:pt>
                <c:pt idx="47">
                  <c:v>169.84</c:v>
                </c:pt>
                <c:pt idx="48">
                  <c:v>170.71</c:v>
                </c:pt>
                <c:pt idx="49">
                  <c:v>174.76</c:v>
                </c:pt>
                <c:pt idx="50">
                  <c:v>179.89000000000001</c:v>
                </c:pt>
                <c:pt idx="51">
                  <c:v>184.05</c:v>
                </c:pt>
                <c:pt idx="52">
                  <c:v>184.83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S'!$AJ$53:$CJ$53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'EU CENE E in S'!$AJ$57:$CJ$57</c:f>
              <c:numCache>
                <c:formatCode>0.00</c:formatCode>
                <c:ptCount val="53"/>
                <c:pt idx="0">
                  <c:v>177.78</c:v>
                </c:pt>
                <c:pt idx="1">
                  <c:v>177.51</c:v>
                </c:pt>
                <c:pt idx="2">
                  <c:v>177.24</c:v>
                </c:pt>
                <c:pt idx="3">
                  <c:v>178.08</c:v>
                </c:pt>
                <c:pt idx="4">
                  <c:v>177.18</c:v>
                </c:pt>
                <c:pt idx="5">
                  <c:v>173.76</c:v>
                </c:pt>
                <c:pt idx="6">
                  <c:v>174.03</c:v>
                </c:pt>
                <c:pt idx="7">
                  <c:v>173.8</c:v>
                </c:pt>
                <c:pt idx="8">
                  <c:v>172.07</c:v>
                </c:pt>
                <c:pt idx="9">
                  <c:v>168.55</c:v>
                </c:pt>
                <c:pt idx="10">
                  <c:v>169.42</c:v>
                </c:pt>
                <c:pt idx="11">
                  <c:v>169.07</c:v>
                </c:pt>
                <c:pt idx="12">
                  <c:v>168.79</c:v>
                </c:pt>
                <c:pt idx="13">
                  <c:v>168.38</c:v>
                </c:pt>
                <c:pt idx="14">
                  <c:v>168.87</c:v>
                </c:pt>
                <c:pt idx="15">
                  <c:v>168.48</c:v>
                </c:pt>
                <c:pt idx="16">
                  <c:v>168.58</c:v>
                </c:pt>
                <c:pt idx="17">
                  <c:v>168.35</c:v>
                </c:pt>
                <c:pt idx="18">
                  <c:v>168.26</c:v>
                </c:pt>
                <c:pt idx="19">
                  <c:v>168.69</c:v>
                </c:pt>
                <c:pt idx="20">
                  <c:v>167.94</c:v>
                </c:pt>
                <c:pt idx="21">
                  <c:v>163.25</c:v>
                </c:pt>
                <c:pt idx="22">
                  <c:v>162.88</c:v>
                </c:pt>
                <c:pt idx="23">
                  <c:v>163.45000000000002</c:v>
                </c:pt>
                <c:pt idx="24">
                  <c:v>162.06</c:v>
                </c:pt>
                <c:pt idx="25">
                  <c:v>163.15</c:v>
                </c:pt>
                <c:pt idx="26">
                  <c:v>172.72</c:v>
                </c:pt>
                <c:pt idx="27">
                  <c:v>188.84</c:v>
                </c:pt>
                <c:pt idx="28">
                  <c:v>214.69</c:v>
                </c:pt>
                <c:pt idx="29">
                  <c:v>223.8</c:v>
                </c:pt>
                <c:pt idx="30">
                  <c:v>228.81</c:v>
                </c:pt>
                <c:pt idx="31">
                  <c:v>230.39000000000001</c:v>
                </c:pt>
                <c:pt idx="32">
                  <c:v>230</c:v>
                </c:pt>
                <c:pt idx="33">
                  <c:v>232.29</c:v>
                </c:pt>
                <c:pt idx="34">
                  <c:v>232.19</c:v>
                </c:pt>
                <c:pt idx="35">
                  <c:v>228.26</c:v>
                </c:pt>
                <c:pt idx="36">
                  <c:v>218.4</c:v>
                </c:pt>
                <c:pt idx="37">
                  <c:v>216.71</c:v>
                </c:pt>
                <c:pt idx="38">
                  <c:v>218.66</c:v>
                </c:pt>
                <c:pt idx="39">
                  <c:v>218.93</c:v>
                </c:pt>
                <c:pt idx="40">
                  <c:v>218.23000000000002</c:v>
                </c:pt>
                <c:pt idx="41">
                  <c:v>216.9</c:v>
                </c:pt>
                <c:pt idx="42">
                  <c:v>219.12</c:v>
                </c:pt>
                <c:pt idx="43">
                  <c:v>222.83</c:v>
                </c:pt>
                <c:pt idx="44">
                  <c:v>222.11</c:v>
                </c:pt>
                <c:pt idx="45">
                  <c:v>224.46</c:v>
                </c:pt>
                <c:pt idx="46">
                  <c:v>214.74</c:v>
                </c:pt>
                <c:pt idx="47">
                  <c:v>224.26</c:v>
                </c:pt>
                <c:pt idx="48">
                  <c:v>224.93</c:v>
                </c:pt>
                <c:pt idx="49">
                  <c:v>228.12</c:v>
                </c:pt>
                <c:pt idx="50">
                  <c:v>234.95000000000002</c:v>
                </c:pt>
                <c:pt idx="51">
                  <c:v>238.55</c:v>
                </c:pt>
                <c:pt idx="52">
                  <c:v>240.48000000000002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62"/>
          <c:min val="9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594360</xdr:colOff>
      <xdr:row>173</xdr:row>
      <xdr:rowOff>98741</xdr:rowOff>
    </xdr:from>
    <xdr:to>
      <xdr:col>9</xdr:col>
      <xdr:colOff>1301750</xdr:colOff>
      <xdr:row>192</xdr:row>
      <xdr:rowOff>76200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556260</xdr:colOff>
      <xdr:row>93</xdr:row>
      <xdr:rowOff>63730</xdr:rowOff>
    </xdr:from>
    <xdr:to>
      <xdr:col>10</xdr:col>
      <xdr:colOff>76200</xdr:colOff>
      <xdr:row>113</xdr:row>
      <xdr:rowOff>23033</xdr:rowOff>
    </xdr:to>
    <xdr:graphicFrame macro="">
      <xdr:nvGraphicFramePr>
        <xdr:cNvPr id="5" name="Grafikon 4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556260</xdr:colOff>
      <xdr:row>93</xdr:row>
      <xdr:rowOff>96521</xdr:rowOff>
    </xdr:from>
    <xdr:to>
      <xdr:col>10</xdr:col>
      <xdr:colOff>99060</xdr:colOff>
      <xdr:row>113</xdr:row>
      <xdr:rowOff>60845</xdr:rowOff>
    </xdr:to>
    <xdr:graphicFrame macro="">
      <xdr:nvGraphicFramePr>
        <xdr:cNvPr id="2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624840</xdr:colOff>
      <xdr:row>174</xdr:row>
      <xdr:rowOff>113346</xdr:rowOff>
    </xdr:from>
    <xdr:to>
      <xdr:col>10</xdr:col>
      <xdr:colOff>0</xdr:colOff>
      <xdr:row>195</xdr:row>
      <xdr:rowOff>76200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519430</xdr:colOff>
      <xdr:row>93</xdr:row>
      <xdr:rowOff>114299</xdr:rowOff>
    </xdr:from>
    <xdr:to>
      <xdr:col>13</xdr:col>
      <xdr:colOff>114300</xdr:colOff>
      <xdr:row>119</xdr:row>
      <xdr:rowOff>76201</xdr:rowOff>
    </xdr:to>
    <xdr:graphicFrame macro="">
      <xdr:nvGraphicFramePr>
        <xdr:cNvPr id="2" name="Grafikon 1" descr="Grafični prikaz tabele 4" title="Grafiko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92</xdr:row>
      <xdr:rowOff>141605</xdr:rowOff>
    </xdr:from>
    <xdr:to>
      <xdr:col>13</xdr:col>
      <xdr:colOff>152400</xdr:colOff>
      <xdr:row>116</xdr:row>
      <xdr:rowOff>102235</xdr:rowOff>
    </xdr:to>
    <xdr:graphicFrame macro="">
      <xdr:nvGraphicFramePr>
        <xdr:cNvPr id="2" name="Grafikon 1" descr="Grafični prikaz tabele 6" title="Grafiko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121920</xdr:colOff>
      <xdr:row>60</xdr:row>
      <xdr:rowOff>97790</xdr:rowOff>
    </xdr:from>
    <xdr:to>
      <xdr:col>11</xdr:col>
      <xdr:colOff>114300</xdr:colOff>
      <xdr:row>81</xdr:row>
      <xdr:rowOff>59690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106680</xdr:colOff>
      <xdr:row>84</xdr:row>
      <xdr:rowOff>127952</xdr:rowOff>
    </xdr:from>
    <xdr:to>
      <xdr:col>11</xdr:col>
      <xdr:colOff>129540</xdr:colOff>
      <xdr:row>104</xdr:row>
      <xdr:rowOff>52705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175260</xdr:colOff>
      <xdr:row>2</xdr:row>
      <xdr:rowOff>87406</xdr:rowOff>
    </xdr:from>
    <xdr:to>
      <xdr:col>11</xdr:col>
      <xdr:colOff>213286</xdr:colOff>
      <xdr:row>2</xdr:row>
      <xdr:rowOff>286385</xdr:rowOff>
    </xdr:to>
    <xdr:sp macro="" textlink="">
      <xdr:nvSpPr>
        <xdr:cNvPr id="9" name="AutoShape 5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>
          <a:spLocks noChangeArrowheads="1"/>
        </xdr:cNvSpPr>
      </xdr:nvSpPr>
      <xdr:spPr bwMode="auto">
        <a:xfrm>
          <a:off x="13129260" y="849406"/>
          <a:ext cx="951156" cy="202154"/>
        </a:xfrm>
        <a:prstGeom prst="rightArrow">
          <a:avLst>
            <a:gd name="adj1" fmla="val 50000"/>
            <a:gd name="adj2" fmla="val 40375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endParaRPr lang="sl-SI"/>
        </a:p>
      </xdr:txBody>
    </xdr: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workbookViewId="0"/>
  </sheetViews>
  <sheetFormatPr defaultColWidth="8.90625" defaultRowHeight="14.5"/>
  <cols>
    <col min="1" max="1" width="50.08984375" style="2" customWidth="1"/>
    <col min="2" max="2" width="116.453125" style="2" customWidth="1"/>
    <col min="3" max="16384" width="8.90625" style="2"/>
  </cols>
  <sheetData>
    <row r="1" spans="1:6">
      <c r="A1" s="210" t="s">
        <v>0</v>
      </c>
    </row>
    <row r="2" spans="1:6" ht="27" customHeight="1">
      <c r="A2" s="211" t="s">
        <v>1</v>
      </c>
      <c r="B2" s="244" t="s">
        <v>6</v>
      </c>
      <c r="C2" s="212"/>
      <c r="D2" s="212"/>
      <c r="E2" s="212"/>
      <c r="F2" s="212"/>
    </row>
    <row r="3" spans="1:6">
      <c r="A3" s="213" t="s">
        <v>133</v>
      </c>
    </row>
    <row r="4" spans="1:6">
      <c r="A4" s="213" t="s">
        <v>2</v>
      </c>
    </row>
    <row r="5" spans="1:6">
      <c r="A5" s="213" t="s">
        <v>134</v>
      </c>
    </row>
    <row r="6" spans="1:6">
      <c r="A6" s="210" t="s">
        <v>3</v>
      </c>
    </row>
    <row r="8" spans="1:6">
      <c r="A8" s="214" t="s">
        <v>4</v>
      </c>
    </row>
    <row r="9" spans="1:6">
      <c r="A9" s="214" t="s">
        <v>132</v>
      </c>
    </row>
    <row r="10" spans="1:6">
      <c r="A10" s="214" t="s">
        <v>5</v>
      </c>
    </row>
    <row r="13" spans="1:6" ht="14.4" customHeight="1">
      <c r="A13" s="1" t="s">
        <v>129</v>
      </c>
      <c r="B13" s="2" t="s">
        <v>7</v>
      </c>
    </row>
    <row r="14" spans="1:6" ht="14.4" customHeight="1">
      <c r="A14" s="214" t="s">
        <v>137</v>
      </c>
      <c r="B14" s="2" t="s">
        <v>125</v>
      </c>
    </row>
    <row r="15" spans="1:6">
      <c r="A15" s="214" t="s">
        <v>138</v>
      </c>
    </row>
    <row r="16" spans="1:6">
      <c r="A16" s="2" t="s">
        <v>135</v>
      </c>
    </row>
    <row r="17" spans="2:2">
      <c r="B17" s="2" t="s">
        <v>126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4"/>
  <sheetViews>
    <sheetView zoomScaleNormal="100" workbookViewId="0"/>
  </sheetViews>
  <sheetFormatPr defaultColWidth="8.90625" defaultRowHeight="14.5"/>
  <cols>
    <col min="1" max="1" width="7.08984375" style="1" customWidth="1"/>
    <col min="2" max="2" width="13.90625" style="1" customWidth="1"/>
    <col min="3" max="3" width="14.54296875" style="1" customWidth="1"/>
    <col min="4" max="4" width="14.08984375" style="1" customWidth="1"/>
    <col min="5" max="5" width="15" style="1" customWidth="1"/>
    <col min="6" max="6" width="14.453125" style="1" customWidth="1"/>
    <col min="7" max="7" width="16.54296875" style="1" customWidth="1"/>
    <col min="8" max="8" width="14.54296875" style="1" customWidth="1"/>
    <col min="9" max="9" width="10.08984375" style="1" customWidth="1"/>
    <col min="10" max="10" width="12" style="1" customWidth="1"/>
    <col min="11" max="12" width="12.90625" style="1" customWidth="1"/>
    <col min="13" max="13" width="15.08984375" style="1" customWidth="1"/>
    <col min="14" max="14" width="16.453125" style="1" customWidth="1"/>
    <col min="15" max="15" width="13.90625" style="1" customWidth="1"/>
    <col min="16" max="16384" width="8.90625" style="1"/>
  </cols>
  <sheetData>
    <row r="1" spans="2:15">
      <c r="B1" s="1" t="s">
        <v>136</v>
      </c>
      <c r="J1" s="1" t="s">
        <v>98</v>
      </c>
    </row>
    <row r="2" spans="2:15" ht="17" thickBot="1">
      <c r="B2" s="1" t="s">
        <v>94</v>
      </c>
    </row>
    <row r="3" spans="2:15" s="3" customFormat="1" ht="32.15" customHeight="1" thickTop="1" thickBot="1">
      <c r="B3" s="3" t="s">
        <v>76</v>
      </c>
      <c r="J3" s="254" t="s">
        <v>83</v>
      </c>
      <c r="K3" s="122"/>
      <c r="L3" s="241">
        <v>35</v>
      </c>
      <c r="M3" s="242" t="s">
        <v>68</v>
      </c>
      <c r="N3" s="242" t="s">
        <v>69</v>
      </c>
      <c r="O3" s="242" t="s">
        <v>70</v>
      </c>
    </row>
    <row r="4" spans="2:15" ht="15.5" thickTop="1" thickBot="1">
      <c r="J4" s="259" t="s">
        <v>32</v>
      </c>
      <c r="K4" s="260"/>
      <c r="L4" s="123">
        <v>213.16193732076604</v>
      </c>
      <c r="M4" s="216">
        <v>1.2045325214408598E-2</v>
      </c>
      <c r="N4" s="124">
        <v>6.4580860493833825E-2</v>
      </c>
      <c r="O4" s="124">
        <v>0.44957602338700275</v>
      </c>
    </row>
    <row r="5" spans="2:15" ht="15.5" thickTop="1" thickBot="1">
      <c r="B5" s="267"/>
      <c r="C5" s="125" t="s">
        <v>127</v>
      </c>
      <c r="D5" s="269" t="s">
        <v>103</v>
      </c>
      <c r="E5" s="271" t="s">
        <v>12</v>
      </c>
      <c r="F5" s="125" t="s">
        <v>128</v>
      </c>
      <c r="G5" s="269" t="s">
        <v>103</v>
      </c>
      <c r="H5" s="271" t="s">
        <v>12</v>
      </c>
      <c r="J5" s="261" t="s">
        <v>31</v>
      </c>
      <c r="K5" s="262"/>
      <c r="L5" s="123">
        <v>209.34476406723039</v>
      </c>
      <c r="M5" s="217">
        <v>1.2716792454266823E-2</v>
      </c>
      <c r="N5" s="126">
        <v>7.534681882045513E-2</v>
      </c>
      <c r="O5" s="126">
        <v>0.49052618312847218</v>
      </c>
    </row>
    <row r="6" spans="2:15" ht="20.25" customHeight="1" thickTop="1" thickBot="1">
      <c r="B6" s="268"/>
      <c r="C6" s="187" t="s">
        <v>33</v>
      </c>
      <c r="D6" s="270"/>
      <c r="E6" s="272"/>
      <c r="F6" s="187" t="s">
        <v>33</v>
      </c>
      <c r="G6" s="270"/>
      <c r="H6" s="272"/>
      <c r="J6" s="263" t="s">
        <v>71</v>
      </c>
      <c r="K6" s="264"/>
      <c r="L6" s="123">
        <v>302.14018765110211</v>
      </c>
      <c r="M6" s="258">
        <v>0.22960547838579282</v>
      </c>
      <c r="N6" s="127">
        <v>0.34418803269563036</v>
      </c>
      <c r="O6" s="127">
        <v>0.54903643298198723</v>
      </c>
    </row>
    <row r="7" spans="2:15" ht="15" thickBot="1">
      <c r="B7" s="139" t="s">
        <v>34</v>
      </c>
      <c r="C7" s="179">
        <v>190.62</v>
      </c>
      <c r="D7" s="193">
        <v>3.6999999999999886</v>
      </c>
      <c r="E7" s="243">
        <v>1.9794564519580504E-2</v>
      </c>
      <c r="F7" s="188">
        <v>205.52</v>
      </c>
      <c r="G7" s="193">
        <v>4.8000000000000114</v>
      </c>
      <c r="H7" s="255">
        <v>2.3913909924272669E-2</v>
      </c>
      <c r="J7" s="265" t="s">
        <v>95</v>
      </c>
      <c r="K7" s="266"/>
      <c r="L7" s="128">
        <v>211.91608572321311</v>
      </c>
      <c r="M7" s="218">
        <v>1.226172272146786E-2</v>
      </c>
      <c r="N7" s="129">
        <v>6.8028402471242755E-2</v>
      </c>
      <c r="O7" s="129">
        <v>0.46288837530088345</v>
      </c>
    </row>
    <row r="8" spans="2:15" ht="15" thickTop="1">
      <c r="B8" s="140" t="s">
        <v>35</v>
      </c>
      <c r="C8" s="180">
        <v>211.39180000000002</v>
      </c>
      <c r="D8" s="181">
        <v>4.6835000000000093</v>
      </c>
      <c r="E8" s="145">
        <v>2.2657532377751588E-2</v>
      </c>
      <c r="F8" s="180" t="s">
        <v>72</v>
      </c>
      <c r="G8" s="182"/>
      <c r="H8" s="145"/>
    </row>
    <row r="9" spans="2:15">
      <c r="B9" s="140" t="s">
        <v>36</v>
      </c>
      <c r="C9" s="180">
        <v>204.04650000000001</v>
      </c>
      <c r="D9" s="181">
        <v>8.430800000000005</v>
      </c>
      <c r="E9" s="145">
        <v>4.3098790127786391E-2</v>
      </c>
      <c r="F9" s="189">
        <v>208.56910000000002</v>
      </c>
      <c r="G9" s="181">
        <v>8.4485000000000241</v>
      </c>
      <c r="H9" s="145">
        <v>4.22170431229969E-2</v>
      </c>
    </row>
    <row r="10" spans="2:15">
      <c r="B10" s="140" t="s">
        <v>37</v>
      </c>
      <c r="C10" s="180">
        <v>184.0701</v>
      </c>
      <c r="D10" s="181">
        <v>4.0381999999999891</v>
      </c>
      <c r="E10" s="145">
        <v>2.243046926683534E-2</v>
      </c>
      <c r="F10" s="189">
        <v>189.58270000000002</v>
      </c>
      <c r="G10" s="190">
        <v>3.9038000000000181</v>
      </c>
      <c r="H10" s="145">
        <v>2.1024467508155231E-2</v>
      </c>
    </row>
    <row r="11" spans="2:15">
      <c r="B11" s="140" t="s">
        <v>38</v>
      </c>
      <c r="C11" s="180">
        <v>213.39000000000001</v>
      </c>
      <c r="D11" s="181">
        <v>1.4399999999999977</v>
      </c>
      <c r="E11" s="145">
        <v>6.7940552016985123E-3</v>
      </c>
      <c r="F11" s="189">
        <v>217.28</v>
      </c>
      <c r="G11" s="181">
        <v>1.9900000000000091</v>
      </c>
      <c r="H11" s="145">
        <v>9.2433461842167386E-3</v>
      </c>
    </row>
    <row r="12" spans="2:15">
      <c r="B12" s="140" t="s">
        <v>39</v>
      </c>
      <c r="C12" s="180">
        <v>188.11</v>
      </c>
      <c r="D12" s="181">
        <v>1.8500000000000227</v>
      </c>
      <c r="E12" s="145">
        <v>9.9323526253625172E-3</v>
      </c>
      <c r="F12" s="189">
        <v>195.19</v>
      </c>
      <c r="G12" s="181">
        <v>3.0600000000000023</v>
      </c>
      <c r="H12" s="145">
        <v>1.5926716285848075E-2</v>
      </c>
      <c r="K12" s="66"/>
      <c r="L12" s="66"/>
      <c r="M12" s="66"/>
      <c r="N12" s="66"/>
      <c r="O12" s="66"/>
    </row>
    <row r="13" spans="2:15">
      <c r="B13" s="140" t="s">
        <v>40</v>
      </c>
      <c r="C13" s="180" t="s">
        <v>72</v>
      </c>
      <c r="D13" s="181"/>
      <c r="E13" s="144"/>
      <c r="F13" s="180" t="s">
        <v>72</v>
      </c>
      <c r="G13" s="190"/>
      <c r="H13" s="144"/>
      <c r="K13" s="66"/>
      <c r="L13" s="130"/>
      <c r="M13" s="21"/>
      <c r="N13" s="131"/>
      <c r="O13" s="66"/>
    </row>
    <row r="14" spans="2:15">
      <c r="B14" s="140" t="s">
        <v>41</v>
      </c>
      <c r="C14" s="180">
        <v>212.6</v>
      </c>
      <c r="D14" s="181">
        <v>1.4899999999999807</v>
      </c>
      <c r="E14" s="145">
        <v>7.0579318838519534E-3</v>
      </c>
      <c r="F14" s="189">
        <v>217.38</v>
      </c>
      <c r="G14" s="181">
        <v>2.0099999999999909</v>
      </c>
      <c r="H14" s="145">
        <v>9.3327761526673658E-3</v>
      </c>
      <c r="K14" s="66"/>
      <c r="L14" s="130"/>
      <c r="M14" s="21"/>
      <c r="N14" s="131"/>
      <c r="O14" s="66"/>
    </row>
    <row r="15" spans="2:15">
      <c r="B15" s="140" t="s">
        <v>42</v>
      </c>
      <c r="C15" s="180">
        <v>214</v>
      </c>
      <c r="D15" s="181">
        <v>3</v>
      </c>
      <c r="E15" s="145">
        <v>1.4218009478673022E-2</v>
      </c>
      <c r="F15" s="180">
        <v>221</v>
      </c>
      <c r="G15" s="181">
        <v>2</v>
      </c>
      <c r="H15" s="145">
        <v>9.1324200913243114E-3</v>
      </c>
      <c r="K15" s="66"/>
      <c r="L15" s="130"/>
      <c r="M15" s="21"/>
      <c r="N15" s="131"/>
      <c r="O15" s="66"/>
    </row>
    <row r="16" spans="2:15">
      <c r="B16" s="140" t="s">
        <v>43</v>
      </c>
      <c r="C16" s="180">
        <v>210.73240000000001</v>
      </c>
      <c r="D16" s="181">
        <v>4.830900000000014</v>
      </c>
      <c r="E16" s="145">
        <v>2.3462189444953152E-2</v>
      </c>
      <c r="F16" s="189">
        <v>212.19580000000002</v>
      </c>
      <c r="G16" s="181">
        <v>1.2366000000000099</v>
      </c>
      <c r="H16" s="145">
        <v>5.861796973064104E-3</v>
      </c>
      <c r="K16" s="66"/>
      <c r="L16" s="130"/>
      <c r="M16" s="21"/>
      <c r="N16" s="131"/>
      <c r="O16" s="66"/>
    </row>
    <row r="17" spans="2:15">
      <c r="B17" s="140" t="s">
        <v>44</v>
      </c>
      <c r="C17" s="180">
        <v>202.49</v>
      </c>
      <c r="D17" s="181">
        <v>2.0500000000000114</v>
      </c>
      <c r="E17" s="145">
        <v>1.0227499501097581E-2</v>
      </c>
      <c r="F17" s="180">
        <v>202.85</v>
      </c>
      <c r="G17" s="181">
        <v>1.9499999999999886</v>
      </c>
      <c r="H17" s="145">
        <v>9.7063215530113212E-3</v>
      </c>
      <c r="K17" s="66"/>
      <c r="L17" s="130"/>
      <c r="M17" s="21"/>
      <c r="N17" s="131"/>
      <c r="O17" s="66"/>
    </row>
    <row r="18" spans="2:15">
      <c r="B18" s="140" t="s">
        <v>45</v>
      </c>
      <c r="C18" s="180" t="s">
        <v>72</v>
      </c>
      <c r="D18" s="181"/>
      <c r="E18" s="145"/>
      <c r="F18" s="180" t="s">
        <v>72</v>
      </c>
      <c r="G18" s="181"/>
      <c r="H18" s="145"/>
      <c r="K18" s="66"/>
      <c r="L18" s="130"/>
      <c r="M18" s="21"/>
      <c r="N18" s="131"/>
      <c r="O18" s="66"/>
    </row>
    <row r="19" spans="2:15">
      <c r="B19" s="140" t="s">
        <v>46</v>
      </c>
      <c r="C19" s="180">
        <v>233.93</v>
      </c>
      <c r="D19" s="181">
        <v>-0.75999999999999091</v>
      </c>
      <c r="E19" s="144">
        <v>-3.238314372150497E-3</v>
      </c>
      <c r="F19" s="180" t="s">
        <v>72</v>
      </c>
      <c r="G19" s="181"/>
      <c r="H19" s="145"/>
      <c r="K19" s="66"/>
      <c r="L19" s="130"/>
      <c r="M19" s="21"/>
      <c r="N19" s="131"/>
      <c r="O19" s="66"/>
    </row>
    <row r="20" spans="2:15">
      <c r="B20" s="140" t="s">
        <v>47</v>
      </c>
      <c r="C20" s="180">
        <v>225.91</v>
      </c>
      <c r="D20" s="181">
        <v>0.47999999999998977</v>
      </c>
      <c r="E20" s="145">
        <v>2.1292640731047641E-3</v>
      </c>
      <c r="F20" s="189">
        <v>218.87</v>
      </c>
      <c r="G20" s="181">
        <v>5.6200000000000045</v>
      </c>
      <c r="H20" s="145">
        <v>2.6354044548651867E-2</v>
      </c>
      <c r="K20" s="66"/>
      <c r="L20" s="130"/>
      <c r="M20" s="21"/>
      <c r="N20" s="131"/>
      <c r="O20" s="66"/>
    </row>
    <row r="21" spans="2:15">
      <c r="B21" s="140" t="s">
        <v>48</v>
      </c>
      <c r="C21" s="180">
        <v>213.86</v>
      </c>
      <c r="D21" s="181">
        <v>6.6800000000000068</v>
      </c>
      <c r="E21" s="145">
        <v>3.2242494449271186E-2</v>
      </c>
      <c r="F21" s="189">
        <v>211.51</v>
      </c>
      <c r="G21" s="181">
        <v>5.6099999999999852</v>
      </c>
      <c r="H21" s="145">
        <v>2.7246236036911009E-2</v>
      </c>
      <c r="K21" s="66"/>
      <c r="L21" s="130"/>
      <c r="M21" s="21"/>
      <c r="N21" s="131"/>
      <c r="O21" s="66"/>
    </row>
    <row r="22" spans="2:15">
      <c r="B22" s="140" t="s">
        <v>49</v>
      </c>
      <c r="C22" s="180">
        <v>208.15</v>
      </c>
      <c r="D22" s="181">
        <v>4.4900000000000091</v>
      </c>
      <c r="E22" s="145">
        <v>2.2046548168516145E-2</v>
      </c>
      <c r="F22" s="189">
        <v>215.88</v>
      </c>
      <c r="G22" s="181">
        <v>3</v>
      </c>
      <c r="H22" s="145">
        <v>1.4092446448703555E-2</v>
      </c>
      <c r="K22" s="66"/>
      <c r="L22" s="130"/>
      <c r="M22" s="21"/>
      <c r="N22" s="131"/>
      <c r="O22" s="66"/>
    </row>
    <row r="23" spans="2:15">
      <c r="B23" s="140" t="s">
        <v>50</v>
      </c>
      <c r="C23" s="180">
        <v>214.86700000000002</v>
      </c>
      <c r="D23" s="181">
        <v>9.9633000000000038</v>
      </c>
      <c r="E23" s="145">
        <v>4.8624304978387434E-2</v>
      </c>
      <c r="F23" s="180">
        <v>217.5522</v>
      </c>
      <c r="G23" s="181">
        <v>9.6683999999999912</v>
      </c>
      <c r="H23" s="145">
        <v>4.6508674557613316E-2</v>
      </c>
      <c r="K23" s="66"/>
      <c r="L23" s="130"/>
      <c r="M23" s="21"/>
      <c r="N23" s="131"/>
      <c r="O23" s="66"/>
    </row>
    <row r="24" spans="2:15">
      <c r="B24" s="140" t="s">
        <v>51</v>
      </c>
      <c r="C24" s="180" t="s">
        <v>72</v>
      </c>
      <c r="D24" s="180"/>
      <c r="E24" s="145"/>
      <c r="F24" s="180" t="s">
        <v>72</v>
      </c>
      <c r="G24" s="180"/>
      <c r="H24" s="144"/>
      <c r="K24" s="66"/>
      <c r="L24" s="130"/>
      <c r="M24" s="21"/>
      <c r="N24" s="131"/>
      <c r="O24" s="66"/>
    </row>
    <row r="25" spans="2:15">
      <c r="B25" s="140" t="s">
        <v>52</v>
      </c>
      <c r="C25" s="180">
        <v>183.69</v>
      </c>
      <c r="D25" s="181">
        <v>0.78000000000000114</v>
      </c>
      <c r="E25" s="145">
        <v>4.2643923240939241E-3</v>
      </c>
      <c r="F25" s="189">
        <v>184.83</v>
      </c>
      <c r="G25" s="181">
        <v>0.78000000000000114</v>
      </c>
      <c r="H25" s="145">
        <v>4.2379788101059024E-3</v>
      </c>
      <c r="K25" s="66"/>
      <c r="L25" s="130"/>
      <c r="M25" s="21"/>
      <c r="N25" s="131"/>
      <c r="O25" s="66"/>
    </row>
    <row r="26" spans="2:15">
      <c r="B26" s="140" t="s">
        <v>53</v>
      </c>
      <c r="C26" s="180">
        <v>223.51</v>
      </c>
      <c r="D26" s="181">
        <v>1.7799999999999727</v>
      </c>
      <c r="E26" s="145">
        <v>8.0277815361022853E-3</v>
      </c>
      <c r="F26" s="189">
        <v>234.46</v>
      </c>
      <c r="G26" s="181">
        <v>1.4200000000000159</v>
      </c>
      <c r="H26" s="145">
        <v>6.0933745279780904E-3</v>
      </c>
      <c r="K26" s="66"/>
      <c r="L26" s="130"/>
      <c r="M26" s="21"/>
      <c r="N26" s="131"/>
      <c r="O26" s="66"/>
    </row>
    <row r="27" spans="2:15">
      <c r="B27" s="140" t="s">
        <v>54</v>
      </c>
      <c r="C27" s="180">
        <v>213.57940000000002</v>
      </c>
      <c r="D27" s="181">
        <v>4.1597000000000151</v>
      </c>
      <c r="E27" s="145">
        <v>1.9862983281897728E-2</v>
      </c>
      <c r="F27" s="180">
        <v>214.7433</v>
      </c>
      <c r="G27" s="181">
        <v>4.1049999999999898</v>
      </c>
      <c r="H27" s="145">
        <v>1.9488383641531382E-2</v>
      </c>
      <c r="K27" s="66"/>
      <c r="L27" s="130"/>
      <c r="M27" s="21"/>
      <c r="N27" s="131"/>
      <c r="O27" s="66"/>
    </row>
    <row r="28" spans="2:15">
      <c r="B28" s="140" t="s">
        <v>55</v>
      </c>
      <c r="C28" s="180">
        <v>230.12</v>
      </c>
      <c r="D28" s="181">
        <v>2.5500000000000114</v>
      </c>
      <c r="E28" s="145">
        <v>1.1205343410818802E-2</v>
      </c>
      <c r="F28" s="189">
        <v>229.57</v>
      </c>
      <c r="G28" s="181">
        <v>1.4499999999999886</v>
      </c>
      <c r="H28" s="145">
        <v>6.3563036998071087E-3</v>
      </c>
      <c r="K28" s="66"/>
      <c r="L28" s="130"/>
      <c r="M28" s="21"/>
      <c r="N28" s="131"/>
      <c r="O28" s="66"/>
    </row>
    <row r="29" spans="2:15">
      <c r="B29" s="140" t="s">
        <v>56</v>
      </c>
      <c r="C29" s="180">
        <v>227.76570000000001</v>
      </c>
      <c r="D29" s="181">
        <v>4.647199999999998</v>
      </c>
      <c r="E29" s="145">
        <v>2.0828393880381935E-2</v>
      </c>
      <c r="F29" s="189">
        <v>231.47380000000001</v>
      </c>
      <c r="G29" s="181">
        <v>3.2044999999999959</v>
      </c>
      <c r="H29" s="145">
        <v>1.4038243425638086E-2</v>
      </c>
      <c r="K29" s="66"/>
      <c r="L29" s="130"/>
      <c r="M29" s="21"/>
      <c r="N29" s="131"/>
      <c r="O29" s="66"/>
    </row>
    <row r="30" spans="2:15">
      <c r="B30" s="141" t="s">
        <v>57</v>
      </c>
      <c r="C30" s="180">
        <v>223.57</v>
      </c>
      <c r="D30" s="181">
        <v>1.039999999999992</v>
      </c>
      <c r="E30" s="145">
        <v>4.6735271648765675E-3</v>
      </c>
      <c r="F30" s="189">
        <v>240.48000000000002</v>
      </c>
      <c r="G30" s="181">
        <v>1.9300000000000068</v>
      </c>
      <c r="H30" s="145">
        <v>8.0905470551246861E-3</v>
      </c>
      <c r="K30" s="66"/>
      <c r="L30" s="130"/>
      <c r="M30" s="21"/>
      <c r="N30" s="131"/>
      <c r="O30" s="66"/>
    </row>
    <row r="31" spans="2:15">
      <c r="B31" s="140" t="s">
        <v>58</v>
      </c>
      <c r="C31" s="180">
        <v>214.99</v>
      </c>
      <c r="D31" s="181">
        <v>7.9099999999999966</v>
      </c>
      <c r="E31" s="145">
        <v>3.8197797952482127E-2</v>
      </c>
      <c r="F31" s="189">
        <v>212.23000000000002</v>
      </c>
      <c r="G31" s="181">
        <v>5.5400000000000205</v>
      </c>
      <c r="H31" s="145">
        <v>2.6803425419710702E-2</v>
      </c>
      <c r="K31" s="66"/>
      <c r="L31" s="130"/>
      <c r="M31" s="21"/>
      <c r="N31" s="131"/>
      <c r="O31" s="66"/>
    </row>
    <row r="32" spans="2:15">
      <c r="B32" s="140" t="s">
        <v>59</v>
      </c>
      <c r="C32" s="180">
        <v>224.25</v>
      </c>
      <c r="D32" s="181">
        <v>3.3100000000000023</v>
      </c>
      <c r="E32" s="145">
        <v>1.4981442925681154E-2</v>
      </c>
      <c r="F32" s="189">
        <v>230.85</v>
      </c>
      <c r="G32" s="181">
        <v>3.0499999999999829</v>
      </c>
      <c r="H32" s="145">
        <v>1.3388937664617906E-2</v>
      </c>
      <c r="K32" s="66"/>
      <c r="L32" s="130"/>
      <c r="M32" s="21"/>
      <c r="N32" s="131"/>
      <c r="O32" s="66"/>
    </row>
    <row r="33" spans="1:107">
      <c r="B33" s="140" t="s">
        <v>60</v>
      </c>
      <c r="C33" s="180">
        <v>235.18020000000001</v>
      </c>
      <c r="D33" s="181">
        <v>-1.6938000000000102</v>
      </c>
      <c r="E33" s="144">
        <v>-7.1506370475442615E-3</v>
      </c>
      <c r="F33" s="180">
        <v>238.73790000000002</v>
      </c>
      <c r="G33" s="181">
        <v>-1.5348999999999933</v>
      </c>
      <c r="H33" s="144">
        <v>-6.3881554632900794E-3</v>
      </c>
      <c r="K33" s="66"/>
      <c r="L33" s="130"/>
      <c r="M33" s="21"/>
      <c r="N33" s="131"/>
      <c r="O33" s="66"/>
    </row>
    <row r="34" spans="1:107">
      <c r="B34" s="142"/>
      <c r="C34" s="183"/>
      <c r="D34" s="184"/>
      <c r="E34" s="132"/>
      <c r="F34" s="191"/>
      <c r="G34" s="184"/>
      <c r="H34" s="215"/>
      <c r="K34" s="66"/>
      <c r="L34" s="130"/>
      <c r="M34" s="21"/>
      <c r="N34" s="131"/>
      <c r="O34" s="66"/>
    </row>
    <row r="35" spans="1:107" ht="15" thickBot="1">
      <c r="B35" s="143" t="s">
        <v>61</v>
      </c>
      <c r="C35" s="185">
        <v>209.34476406723039</v>
      </c>
      <c r="D35" s="186">
        <v>2.6287644639314749</v>
      </c>
      <c r="E35" s="223">
        <v>1.2716792454266823E-2</v>
      </c>
      <c r="F35" s="192">
        <v>213.16193732076604</v>
      </c>
      <c r="G35" s="186">
        <v>2.5370453223703748</v>
      </c>
      <c r="H35" s="224">
        <v>1.2045325214408598E-2</v>
      </c>
      <c r="K35" s="66"/>
      <c r="L35" s="130"/>
      <c r="M35" s="21"/>
      <c r="N35" s="131"/>
      <c r="O35" s="66"/>
    </row>
    <row r="36" spans="1:107">
      <c r="A36" s="146"/>
      <c r="B36" s="147"/>
      <c r="C36" s="146"/>
      <c r="K36" s="66"/>
      <c r="L36" s="130"/>
      <c r="M36" s="21"/>
      <c r="N36" s="131"/>
      <c r="O36" s="66"/>
    </row>
    <row r="37" spans="1:107">
      <c r="B37" s="1" t="s">
        <v>62</v>
      </c>
      <c r="K37" s="66"/>
      <c r="L37" s="130"/>
      <c r="M37" s="21"/>
      <c r="N37" s="131"/>
      <c r="O37" s="66"/>
    </row>
    <row r="38" spans="1:107">
      <c r="K38" s="66"/>
      <c r="L38" s="130"/>
      <c r="M38" s="21"/>
      <c r="N38" s="131"/>
      <c r="O38" s="66"/>
    </row>
    <row r="39" spans="1:107">
      <c r="B39" s="1" t="s">
        <v>101</v>
      </c>
      <c r="K39" s="66"/>
      <c r="L39" s="130"/>
      <c r="M39" s="21"/>
      <c r="N39" s="131"/>
      <c r="O39" s="66"/>
    </row>
    <row r="40" spans="1:107" ht="15" thickBot="1">
      <c r="K40" s="66"/>
      <c r="L40" s="130"/>
      <c r="M40" s="21"/>
      <c r="N40" s="131"/>
      <c r="O40" s="66"/>
    </row>
    <row r="41" spans="1:107" ht="15" thickBot="1">
      <c r="A41" s="148" t="s">
        <v>131</v>
      </c>
      <c r="B41" s="149"/>
      <c r="E41" s="146"/>
      <c r="F41" s="146"/>
      <c r="G41" s="146"/>
      <c r="K41" s="66"/>
      <c r="L41" s="66"/>
      <c r="M41" s="66"/>
      <c r="N41" s="66"/>
      <c r="O41" s="66"/>
    </row>
    <row r="42" spans="1:107" ht="15" thickBot="1">
      <c r="A42" s="175"/>
      <c r="B42" s="253">
        <v>2021</v>
      </c>
      <c r="D42" s="146"/>
      <c r="E42" s="146"/>
      <c r="F42" s="146"/>
      <c r="BB42" s="152">
        <v>2022</v>
      </c>
    </row>
    <row r="43" spans="1:107">
      <c r="A43" s="176" t="s">
        <v>63</v>
      </c>
      <c r="B43" s="151">
        <v>1</v>
      </c>
      <c r="C43" s="133">
        <v>2</v>
      </c>
      <c r="D43" s="133">
        <v>3</v>
      </c>
      <c r="E43" s="133">
        <v>4</v>
      </c>
      <c r="F43" s="133">
        <v>5</v>
      </c>
      <c r="G43" s="133">
        <v>6</v>
      </c>
      <c r="H43" s="133">
        <v>7</v>
      </c>
      <c r="I43" s="133">
        <v>8</v>
      </c>
      <c r="J43" s="133">
        <v>9</v>
      </c>
      <c r="K43" s="133">
        <v>10</v>
      </c>
      <c r="L43" s="133">
        <v>11</v>
      </c>
      <c r="M43" s="133">
        <v>12</v>
      </c>
      <c r="N43" s="133">
        <v>13</v>
      </c>
      <c r="O43" s="133">
        <v>14</v>
      </c>
      <c r="P43" s="133">
        <v>15</v>
      </c>
      <c r="Q43" s="133">
        <v>16</v>
      </c>
      <c r="R43" s="133">
        <v>17</v>
      </c>
      <c r="S43" s="133">
        <v>18</v>
      </c>
      <c r="T43" s="133">
        <v>19</v>
      </c>
      <c r="U43" s="133">
        <v>20</v>
      </c>
      <c r="V43" s="133">
        <v>21</v>
      </c>
      <c r="W43" s="133">
        <v>22</v>
      </c>
      <c r="X43" s="133">
        <v>23</v>
      </c>
      <c r="Y43" s="133">
        <v>24</v>
      </c>
      <c r="Z43" s="133">
        <v>25</v>
      </c>
      <c r="AA43" s="133">
        <v>26</v>
      </c>
      <c r="AB43" s="133">
        <v>27</v>
      </c>
      <c r="AC43" s="133">
        <v>28</v>
      </c>
      <c r="AD43" s="133">
        <v>29</v>
      </c>
      <c r="AE43" s="133">
        <v>30</v>
      </c>
      <c r="AF43" s="133">
        <v>31</v>
      </c>
      <c r="AG43" s="133">
        <v>32</v>
      </c>
      <c r="AH43" s="133">
        <v>33</v>
      </c>
      <c r="AI43" s="133">
        <v>34</v>
      </c>
      <c r="AJ43" s="133">
        <v>35</v>
      </c>
      <c r="AK43" s="133">
        <v>36</v>
      </c>
      <c r="AL43" s="133">
        <v>37</v>
      </c>
      <c r="AM43" s="133">
        <v>38</v>
      </c>
      <c r="AN43" s="133">
        <v>39</v>
      </c>
      <c r="AO43" s="133">
        <v>40</v>
      </c>
      <c r="AP43" s="133">
        <v>41</v>
      </c>
      <c r="AQ43" s="133">
        <v>42</v>
      </c>
      <c r="AR43" s="133">
        <v>43</v>
      </c>
      <c r="AS43" s="133">
        <v>44</v>
      </c>
      <c r="AT43" s="133">
        <v>45</v>
      </c>
      <c r="AU43" s="133">
        <v>46</v>
      </c>
      <c r="AV43" s="133">
        <v>47</v>
      </c>
      <c r="AW43" s="133">
        <v>48</v>
      </c>
      <c r="AX43" s="133">
        <v>49</v>
      </c>
      <c r="AY43" s="133">
        <v>50</v>
      </c>
      <c r="AZ43" s="133">
        <v>51</v>
      </c>
      <c r="BA43" s="221">
        <v>52</v>
      </c>
      <c r="BB43" s="219">
        <v>1</v>
      </c>
      <c r="BC43" s="133">
        <v>2</v>
      </c>
      <c r="BD43" s="133">
        <v>3</v>
      </c>
      <c r="BE43" s="133">
        <v>4</v>
      </c>
      <c r="BF43" s="133">
        <v>5</v>
      </c>
      <c r="BG43" s="133">
        <v>6</v>
      </c>
      <c r="BH43" s="133">
        <v>7</v>
      </c>
      <c r="BI43" s="133">
        <v>8</v>
      </c>
      <c r="BJ43" s="133">
        <v>9</v>
      </c>
      <c r="BK43" s="133">
        <v>10</v>
      </c>
      <c r="BL43" s="133">
        <v>11</v>
      </c>
      <c r="BM43" s="133">
        <v>12</v>
      </c>
      <c r="BN43" s="133">
        <v>13</v>
      </c>
      <c r="BO43" s="133">
        <v>14</v>
      </c>
      <c r="BP43" s="133">
        <v>15</v>
      </c>
      <c r="BQ43" s="133">
        <v>16</v>
      </c>
      <c r="BR43" s="133">
        <v>17</v>
      </c>
      <c r="BS43" s="133">
        <v>18</v>
      </c>
      <c r="BT43" s="133">
        <v>19</v>
      </c>
      <c r="BU43" s="133">
        <v>20</v>
      </c>
      <c r="BV43" s="133">
        <v>21</v>
      </c>
      <c r="BW43" s="133">
        <v>22</v>
      </c>
      <c r="BX43" s="133">
        <v>23</v>
      </c>
      <c r="BY43" s="133">
        <v>24</v>
      </c>
      <c r="BZ43" s="133">
        <v>25</v>
      </c>
      <c r="CA43" s="133">
        <v>26</v>
      </c>
      <c r="CB43" s="133">
        <v>27</v>
      </c>
      <c r="CC43" s="133">
        <v>28</v>
      </c>
      <c r="CD43" s="133">
        <v>29</v>
      </c>
      <c r="CE43" s="133">
        <v>30</v>
      </c>
      <c r="CF43" s="133">
        <v>31</v>
      </c>
      <c r="CG43" s="133">
        <v>32</v>
      </c>
      <c r="CH43" s="133">
        <v>33</v>
      </c>
      <c r="CI43" s="133">
        <v>34</v>
      </c>
      <c r="CJ43" s="133">
        <v>35</v>
      </c>
      <c r="CK43" s="133">
        <v>36</v>
      </c>
      <c r="CL43" s="133">
        <v>37</v>
      </c>
      <c r="CM43" s="133">
        <v>38</v>
      </c>
      <c r="CN43" s="133">
        <v>39</v>
      </c>
      <c r="CO43" s="133">
        <v>40</v>
      </c>
      <c r="CP43" s="133">
        <v>41</v>
      </c>
      <c r="CQ43" s="133">
        <v>42</v>
      </c>
      <c r="CR43" s="133">
        <v>43</v>
      </c>
      <c r="CS43" s="133">
        <v>44</v>
      </c>
      <c r="CT43" s="133">
        <v>45</v>
      </c>
      <c r="CU43" s="133">
        <v>46</v>
      </c>
      <c r="CV43" s="133">
        <v>47</v>
      </c>
      <c r="CW43" s="133">
        <v>48</v>
      </c>
      <c r="CX43" s="133">
        <v>49</v>
      </c>
      <c r="CY43" s="133">
        <v>50</v>
      </c>
      <c r="CZ43" s="133">
        <v>51</v>
      </c>
      <c r="DA43" s="133">
        <v>52</v>
      </c>
    </row>
    <row r="44" spans="1:107">
      <c r="A44" s="177" t="s">
        <v>64</v>
      </c>
      <c r="B44" s="134">
        <v>127.65270482966349</v>
      </c>
      <c r="C44" s="134">
        <v>128.01515799750726</v>
      </c>
      <c r="D44" s="134">
        <v>128.0031819173245</v>
      </c>
      <c r="E44" s="134">
        <v>127.89378149148314</v>
      </c>
      <c r="F44" s="134">
        <v>128.42514867054425</v>
      </c>
      <c r="G44" s="134">
        <v>129.44885446614043</v>
      </c>
      <c r="H44" s="134">
        <v>131.08417556086417</v>
      </c>
      <c r="I44" s="134">
        <v>135.69320090361447</v>
      </c>
      <c r="J44" s="134">
        <v>142.13449773577068</v>
      </c>
      <c r="K44" s="134">
        <v>149.86153095139179</v>
      </c>
      <c r="L44" s="134">
        <v>155.32657498961362</v>
      </c>
      <c r="M44" s="134">
        <v>155.98767802243452</v>
      </c>
      <c r="N44" s="134">
        <v>156.6044115392605</v>
      </c>
      <c r="O44" s="134">
        <v>157.12920333402579</v>
      </c>
      <c r="P44" s="134">
        <v>157.50377127129207</v>
      </c>
      <c r="Q44" s="134">
        <v>156.51517225799753</v>
      </c>
      <c r="R44" s="134">
        <v>154.03815093477354</v>
      </c>
      <c r="S44" s="134">
        <v>154.07625100747822</v>
      </c>
      <c r="T44" s="134">
        <v>155.74865615911921</v>
      </c>
      <c r="U44" s="134">
        <v>160.85462858329871</v>
      </c>
      <c r="V44" s="134">
        <v>165.27</v>
      </c>
      <c r="W44" s="134">
        <v>165.75</v>
      </c>
      <c r="X44" s="134">
        <v>166.12623879310345</v>
      </c>
      <c r="Y44" s="134">
        <v>163.66358179268801</v>
      </c>
      <c r="Z44" s="134">
        <v>160.63</v>
      </c>
      <c r="AA44" s="134">
        <v>157.39322042999586</v>
      </c>
      <c r="AB44" s="134">
        <v>156.44721696969697</v>
      </c>
      <c r="AC44" s="134">
        <v>153.88206226750262</v>
      </c>
      <c r="AD44" s="134">
        <v>151.49850676071054</v>
      </c>
      <c r="AE44" s="134">
        <v>150.00114185997907</v>
      </c>
      <c r="AF44" s="134">
        <v>148.56</v>
      </c>
      <c r="AG44" s="134">
        <v>146.73680454545453</v>
      </c>
      <c r="AH44" s="134">
        <v>144.92030127481715</v>
      </c>
      <c r="AI44" s="134">
        <v>142.05824236154646</v>
      </c>
      <c r="AJ44" s="134">
        <v>140.48842765935211</v>
      </c>
      <c r="AK44" s="134">
        <v>138.21263848484847</v>
      </c>
      <c r="AL44" s="134">
        <v>136.97429658307209</v>
      </c>
      <c r="AM44" s="134">
        <v>136.08381513061653</v>
      </c>
      <c r="AN44" s="134">
        <v>134.14235580982233</v>
      </c>
      <c r="AO44" s="134">
        <v>132.4008779937304</v>
      </c>
      <c r="AP44" s="134">
        <v>130.37012288401252</v>
      </c>
      <c r="AQ44" s="134">
        <v>129.44</v>
      </c>
      <c r="AR44" s="134">
        <v>128.51754739811915</v>
      </c>
      <c r="AS44" s="134">
        <v>128.53115089864161</v>
      </c>
      <c r="AT44" s="134">
        <v>128.67815497387667</v>
      </c>
      <c r="AU44" s="134">
        <v>128.58325079414837</v>
      </c>
      <c r="AV44" s="134">
        <v>128.69026717868337</v>
      </c>
      <c r="AW44" s="134">
        <v>129.26107371995818</v>
      </c>
      <c r="AX44" s="134">
        <v>130.95441894461857</v>
      </c>
      <c r="AY44" s="134">
        <v>132.57900743991641</v>
      </c>
      <c r="AZ44" s="134">
        <v>131.95250470219437</v>
      </c>
      <c r="BA44" s="222">
        <v>131.95690396029258</v>
      </c>
      <c r="BB44" s="220">
        <v>132.20089234304814</v>
      </c>
      <c r="BC44" s="134">
        <v>132.36306383578813</v>
      </c>
      <c r="BD44" s="134">
        <v>131.56534857411469</v>
      </c>
      <c r="BE44" s="134">
        <v>130.37684712211427</v>
      </c>
      <c r="BF44" s="134">
        <v>129.9729197325812</v>
      </c>
      <c r="BG44" s="134">
        <v>129.93439062989657</v>
      </c>
      <c r="BH44" s="134">
        <v>131.50656847383266</v>
      </c>
      <c r="BI44" s="134">
        <v>135.4190605870678</v>
      </c>
      <c r="BJ44" s="134">
        <v>145.17173827431321</v>
      </c>
      <c r="BK44" s="134">
        <v>161.2806420557819</v>
      </c>
      <c r="BL44" s="134">
        <v>176.30375762039071</v>
      </c>
      <c r="BM44" s="134">
        <v>182.48979377415651</v>
      </c>
      <c r="BN44" s="134">
        <v>187.36715369267728</v>
      </c>
      <c r="BO44" s="134">
        <v>190.37337826177793</v>
      </c>
      <c r="BP44" s="134">
        <v>191.08</v>
      </c>
      <c r="BQ44" s="134">
        <v>191.39</v>
      </c>
      <c r="BR44" s="134">
        <v>191.85</v>
      </c>
      <c r="BS44" s="134">
        <v>188.53269544552393</v>
      </c>
      <c r="BT44" s="134">
        <v>184.45682550924471</v>
      </c>
      <c r="BU44" s="134">
        <v>185.90391330826279</v>
      </c>
      <c r="BV44" s="134">
        <v>185.54191200250705</v>
      </c>
      <c r="BW44" s="134">
        <v>186.1196986733521</v>
      </c>
      <c r="BX44" s="134">
        <v>186.97513100386504</v>
      </c>
      <c r="BY44" s="134">
        <v>187.37715677426095</v>
      </c>
      <c r="BZ44" s="134">
        <v>190.04077539956128</v>
      </c>
      <c r="CA44" s="134">
        <v>192.4643355061109</v>
      </c>
      <c r="CB44" s="134">
        <v>193.14924472283121</v>
      </c>
      <c r="CC44" s="134">
        <v>193.12320597139575</v>
      </c>
      <c r="CD44" s="134">
        <v>192.80163685144592</v>
      </c>
      <c r="CE44" s="134">
        <v>193.43152332184988</v>
      </c>
      <c r="CF44" s="134">
        <v>194.67650845599755</v>
      </c>
      <c r="CG44" s="134">
        <v>197.77363950307961</v>
      </c>
      <c r="CH44" s="134">
        <v>202.58879626265784</v>
      </c>
      <c r="CI44" s="134">
        <v>206.71599960329891</v>
      </c>
      <c r="CJ44" s="134">
        <v>209.34476406723039</v>
      </c>
      <c r="CK44" s="134"/>
      <c r="CL44" s="134"/>
      <c r="CM44" s="134"/>
      <c r="CN44" s="134"/>
      <c r="CO44" s="134"/>
      <c r="CP44" s="134"/>
      <c r="CQ44" s="134"/>
      <c r="CR44" s="134"/>
      <c r="CS44" s="134"/>
      <c r="CT44" s="134"/>
      <c r="CU44" s="134"/>
      <c r="CV44" s="134"/>
      <c r="CW44" s="134"/>
      <c r="CX44" s="134"/>
      <c r="CY44" s="134"/>
      <c r="CZ44" s="134"/>
      <c r="DA44" s="134"/>
    </row>
    <row r="45" spans="1:107">
      <c r="A45" s="177" t="s">
        <v>65</v>
      </c>
      <c r="B45" s="134">
        <v>199.64320000000001</v>
      </c>
      <c r="C45" s="134">
        <v>197.76580000000001</v>
      </c>
      <c r="D45" s="134">
        <v>198.03970000000001</v>
      </c>
      <c r="E45" s="134">
        <v>197.56190000000001</v>
      </c>
      <c r="F45" s="134">
        <v>198.52080000000001</v>
      </c>
      <c r="G45" s="134">
        <v>198.6875</v>
      </c>
      <c r="H45" s="134">
        <v>199.22650000000002</v>
      </c>
      <c r="I45" s="134">
        <v>197.4837</v>
      </c>
      <c r="J45" s="134">
        <v>197.44320000000002</v>
      </c>
      <c r="K45" s="134">
        <v>196.97300000000001</v>
      </c>
      <c r="L45" s="134">
        <v>196.8955</v>
      </c>
      <c r="M45" s="134">
        <v>196.2903</v>
      </c>
      <c r="N45" s="134">
        <v>194.904</v>
      </c>
      <c r="O45" s="134">
        <v>196.70420000000001</v>
      </c>
      <c r="P45" s="134">
        <v>197.0025</v>
      </c>
      <c r="Q45" s="134">
        <v>196.40620000000001</v>
      </c>
      <c r="R45" s="134">
        <v>196.99030000000002</v>
      </c>
      <c r="S45" s="134">
        <v>196.4648</v>
      </c>
      <c r="T45" s="134">
        <v>196.19490000000002</v>
      </c>
      <c r="U45" s="134">
        <v>198.64350000000002</v>
      </c>
      <c r="V45" s="134">
        <v>198.2</v>
      </c>
      <c r="W45" s="134">
        <v>199</v>
      </c>
      <c r="X45" s="134">
        <v>200</v>
      </c>
      <c r="Y45" s="134">
        <v>201</v>
      </c>
      <c r="Z45" s="134">
        <v>198.86</v>
      </c>
      <c r="AA45" s="134">
        <v>198.49</v>
      </c>
      <c r="AB45" s="134">
        <v>199.26</v>
      </c>
      <c r="AC45" s="134">
        <v>196.31570000000002</v>
      </c>
      <c r="AD45" s="134">
        <v>197.45000000000002</v>
      </c>
      <c r="AE45" s="134">
        <v>197.58010000000002</v>
      </c>
      <c r="AF45" s="134">
        <v>196.6</v>
      </c>
      <c r="AG45" s="134">
        <v>196.6</v>
      </c>
      <c r="AH45" s="134">
        <v>196.70000000000002</v>
      </c>
      <c r="AI45" s="134">
        <v>197.4272</v>
      </c>
      <c r="AJ45" s="134">
        <v>198.68210000000002</v>
      </c>
      <c r="AK45" s="134">
        <v>199.33440000000002</v>
      </c>
      <c r="AL45" s="134">
        <v>200.4126</v>
      </c>
      <c r="AM45" s="134">
        <v>200.7295</v>
      </c>
      <c r="AN45" s="134">
        <v>201.05670000000001</v>
      </c>
      <c r="AO45" s="134">
        <v>199.7492</v>
      </c>
      <c r="AP45" s="134">
        <v>201.9742</v>
      </c>
      <c r="AQ45" s="134">
        <v>203.18</v>
      </c>
      <c r="AR45" s="134">
        <v>204.3613</v>
      </c>
      <c r="AS45" s="134">
        <v>205.84610000000001</v>
      </c>
      <c r="AT45" s="134">
        <v>204.3527</v>
      </c>
      <c r="AU45" s="134">
        <v>202.16829999999999</v>
      </c>
      <c r="AV45" s="134">
        <v>200.34110000000001</v>
      </c>
      <c r="AW45" s="134">
        <v>199.3049</v>
      </c>
      <c r="AX45" s="134">
        <v>198.75980000000001</v>
      </c>
      <c r="AY45" s="134">
        <v>200.9973</v>
      </c>
      <c r="AZ45" s="134">
        <v>196.7243</v>
      </c>
      <c r="BA45" s="222">
        <v>198.18390000000002</v>
      </c>
      <c r="BB45" s="220">
        <v>222.94</v>
      </c>
      <c r="BC45" s="134">
        <v>223.79</v>
      </c>
      <c r="BD45" s="134">
        <v>223.84</v>
      </c>
      <c r="BE45" s="134">
        <v>221.92000000000002</v>
      </c>
      <c r="BF45" s="134">
        <v>222.41</v>
      </c>
      <c r="BG45" s="134">
        <v>222.51</v>
      </c>
      <c r="BH45" s="134">
        <v>223.48000000000002</v>
      </c>
      <c r="BI45" s="134">
        <v>220.52</v>
      </c>
      <c r="BJ45" s="134">
        <v>222.63</v>
      </c>
      <c r="BK45" s="134">
        <v>221.96</v>
      </c>
      <c r="BL45" s="134">
        <v>221.4</v>
      </c>
      <c r="BM45" s="134">
        <v>223.12</v>
      </c>
      <c r="BN45" s="134">
        <v>222.92000000000002</v>
      </c>
      <c r="BO45" s="134">
        <v>231.47</v>
      </c>
      <c r="BP45" s="134">
        <v>231.04</v>
      </c>
      <c r="BQ45" s="134">
        <v>232.02</v>
      </c>
      <c r="BR45" s="134">
        <v>230.86</v>
      </c>
      <c r="BS45" s="134">
        <v>227.88</v>
      </c>
      <c r="BT45" s="134">
        <v>225.6</v>
      </c>
      <c r="BU45" s="134">
        <v>227.36</v>
      </c>
      <c r="BV45" s="134">
        <v>250.5</v>
      </c>
      <c r="BW45" s="134">
        <v>224.84</v>
      </c>
      <c r="BX45" s="134">
        <v>227.82560000000001</v>
      </c>
      <c r="BY45" s="134">
        <v>228.9914</v>
      </c>
      <c r="BZ45" s="134">
        <v>226.71280000000002</v>
      </c>
      <c r="CA45" s="134">
        <v>227.89000000000001</v>
      </c>
      <c r="CB45" s="134">
        <v>227.93630000000002</v>
      </c>
      <c r="CC45" s="134">
        <v>232.4478</v>
      </c>
      <c r="CD45" s="134">
        <v>237.3742</v>
      </c>
      <c r="CE45" s="134">
        <v>242.5668</v>
      </c>
      <c r="CF45" s="134">
        <v>241.03140000000002</v>
      </c>
      <c r="CG45" s="134">
        <v>241.22300000000001</v>
      </c>
      <c r="CH45" s="134">
        <v>261.3</v>
      </c>
      <c r="CI45" s="134">
        <v>257.39999999999998</v>
      </c>
      <c r="CJ45" s="134">
        <v>235.18020000000001</v>
      </c>
      <c r="CK45" s="134"/>
      <c r="CL45" s="134"/>
      <c r="CM45" s="134"/>
      <c r="CN45" s="134"/>
      <c r="CO45" s="134"/>
      <c r="CP45" s="134"/>
      <c r="CQ45" s="134"/>
      <c r="CR45" s="134"/>
      <c r="CS45" s="134"/>
      <c r="CT45" s="134"/>
      <c r="CU45" s="134"/>
      <c r="CV45" s="134"/>
      <c r="CW45" s="134"/>
      <c r="CX45" s="134"/>
      <c r="CY45" s="134"/>
      <c r="CZ45" s="134"/>
      <c r="DA45" s="134"/>
    </row>
    <row r="46" spans="1:107">
      <c r="A46" s="177" t="s">
        <v>66</v>
      </c>
      <c r="B46" s="134">
        <v>87.8</v>
      </c>
      <c r="C46" s="134">
        <v>102.99000000000001</v>
      </c>
      <c r="D46" s="134">
        <v>103</v>
      </c>
      <c r="E46" s="134">
        <v>102.83</v>
      </c>
      <c r="F46" s="134">
        <v>104.68</v>
      </c>
      <c r="G46" s="134">
        <v>106.21000000000001</v>
      </c>
      <c r="H46" s="134">
        <v>109.06</v>
      </c>
      <c r="I46" s="134">
        <v>112.48</v>
      </c>
      <c r="J46" s="134">
        <v>123.86</v>
      </c>
      <c r="K46" s="134">
        <v>130.71080000000001</v>
      </c>
      <c r="L46" s="134">
        <v>137.3066</v>
      </c>
      <c r="M46" s="134">
        <v>138.50740000000002</v>
      </c>
      <c r="N46" s="134">
        <v>139.40219999999999</v>
      </c>
      <c r="O46" s="134">
        <v>139.99</v>
      </c>
      <c r="P46" s="134">
        <v>140.22999999999999</v>
      </c>
      <c r="Q46" s="134">
        <v>139.05000000000001</v>
      </c>
      <c r="R46" s="134">
        <v>132.97999999999999</v>
      </c>
      <c r="S46" s="134">
        <v>129.62</v>
      </c>
      <c r="T46" s="134">
        <v>130.4</v>
      </c>
      <c r="U46" s="134">
        <v>127.03</v>
      </c>
      <c r="V46" s="134">
        <v>145.02000000000001</v>
      </c>
      <c r="W46" s="134">
        <v>145.66</v>
      </c>
      <c r="X46" s="134">
        <v>146.34</v>
      </c>
      <c r="Y46" s="134">
        <v>146.26</v>
      </c>
      <c r="Z46" s="134">
        <v>137.65</v>
      </c>
      <c r="AA46" s="134">
        <v>132.52000000000001</v>
      </c>
      <c r="AB46" s="134">
        <v>130.65</v>
      </c>
      <c r="AC46" s="134">
        <v>130.83000000000001</v>
      </c>
      <c r="AD46" s="134">
        <v>129.03</v>
      </c>
      <c r="AE46" s="134">
        <v>130.12</v>
      </c>
      <c r="AF46" s="134">
        <v>128.88</v>
      </c>
      <c r="AG46" s="134">
        <v>126.13000000000001</v>
      </c>
      <c r="AH46" s="134">
        <v>125.3</v>
      </c>
      <c r="AI46" s="134">
        <v>122.33</v>
      </c>
      <c r="AJ46" s="134">
        <v>122.33</v>
      </c>
      <c r="AK46" s="134">
        <v>118.7</v>
      </c>
      <c r="AL46" s="134">
        <v>116.61</v>
      </c>
      <c r="AM46" s="134">
        <v>115.3</v>
      </c>
      <c r="AN46" s="134">
        <v>114.93</v>
      </c>
      <c r="AO46" s="134">
        <v>111.01</v>
      </c>
      <c r="AP46" s="134">
        <v>108.12</v>
      </c>
      <c r="AQ46" s="134">
        <v>101.49</v>
      </c>
      <c r="AR46" s="134">
        <v>95.45</v>
      </c>
      <c r="AS46" s="134">
        <v>93.710000000000008</v>
      </c>
      <c r="AT46" s="134">
        <v>96.43</v>
      </c>
      <c r="AU46" s="134">
        <v>97.44</v>
      </c>
      <c r="AV46" s="134">
        <v>105.99</v>
      </c>
      <c r="AW46" s="134">
        <v>110.2</v>
      </c>
      <c r="AX46" s="134">
        <v>109.92</v>
      </c>
      <c r="AY46" s="134">
        <v>111.63</v>
      </c>
      <c r="AZ46" s="134">
        <v>112.03</v>
      </c>
      <c r="BA46" s="222">
        <v>112.29</v>
      </c>
      <c r="BB46" s="220">
        <v>112.45</v>
      </c>
      <c r="BC46" s="134">
        <v>112.8</v>
      </c>
      <c r="BD46" s="134">
        <v>111.14</v>
      </c>
      <c r="BE46" s="134">
        <v>111.11</v>
      </c>
      <c r="BF46" s="134">
        <v>110.24000000000001</v>
      </c>
      <c r="BG46" s="134">
        <v>110.37</v>
      </c>
      <c r="BH46" s="134">
        <v>109.81</v>
      </c>
      <c r="BI46" s="134">
        <v>113.66</v>
      </c>
      <c r="BJ46" s="134">
        <v>122.89</v>
      </c>
      <c r="BK46" s="134">
        <v>127.39830000000001</v>
      </c>
      <c r="BL46" s="134">
        <v>130.61660000000001</v>
      </c>
      <c r="BM46" s="134">
        <v>138.435</v>
      </c>
      <c r="BN46" s="134">
        <v>141.46</v>
      </c>
      <c r="BO46" s="134">
        <v>155.82420000000002</v>
      </c>
      <c r="BP46" s="134">
        <v>157.84</v>
      </c>
      <c r="BQ46" s="134">
        <v>158.61000000000001</v>
      </c>
      <c r="BR46" s="134">
        <v>160.19999999999999</v>
      </c>
      <c r="BS46" s="134">
        <v>162.76160000000002</v>
      </c>
      <c r="BT46" s="134">
        <v>158.81</v>
      </c>
      <c r="BU46" s="134">
        <v>158.58000000000001</v>
      </c>
      <c r="BV46" s="134">
        <v>158.5</v>
      </c>
      <c r="BW46" s="134">
        <v>158.45000000000002</v>
      </c>
      <c r="BX46" s="134">
        <v>158.47999999999999</v>
      </c>
      <c r="BY46" s="134">
        <v>161.22999999999999</v>
      </c>
      <c r="BZ46" s="134">
        <v>166</v>
      </c>
      <c r="CA46" s="134">
        <v>168.42500000000001</v>
      </c>
      <c r="CB46" s="134">
        <v>168.61</v>
      </c>
      <c r="CC46" s="134">
        <v>168.65</v>
      </c>
      <c r="CD46" s="134">
        <v>168.94</v>
      </c>
      <c r="CE46" s="134">
        <v>168.70000000000002</v>
      </c>
      <c r="CF46" s="134">
        <v>169.57</v>
      </c>
      <c r="CG46" s="134">
        <v>170.75</v>
      </c>
      <c r="CH46" s="134">
        <v>176.1267</v>
      </c>
      <c r="CI46" s="134">
        <v>180.03190000000001</v>
      </c>
      <c r="CJ46" s="134">
        <v>183.69</v>
      </c>
      <c r="CK46" s="134"/>
      <c r="CL46" s="134"/>
      <c r="CM46" s="134"/>
      <c r="CN46" s="134"/>
      <c r="CO46" s="134"/>
      <c r="CP46" s="134"/>
      <c r="CQ46" s="134"/>
      <c r="CR46" s="134"/>
      <c r="CS46" s="134"/>
      <c r="CT46" s="134"/>
      <c r="CU46" s="134"/>
      <c r="CV46" s="134"/>
      <c r="CW46" s="134"/>
      <c r="CX46" s="134"/>
      <c r="CY46" s="134"/>
      <c r="CZ46" s="134"/>
      <c r="DA46" s="134"/>
    </row>
    <row r="47" spans="1:107" ht="15" thickBot="1">
      <c r="A47" s="178" t="s">
        <v>67</v>
      </c>
      <c r="B47" s="134">
        <v>139</v>
      </c>
      <c r="C47" s="134">
        <v>139.20000000000002</v>
      </c>
      <c r="D47" s="134">
        <v>139.02000000000001</v>
      </c>
      <c r="E47" s="134">
        <v>140.33000000000001</v>
      </c>
      <c r="F47" s="134">
        <v>139.39000000000001</v>
      </c>
      <c r="G47" s="134">
        <v>139.51</v>
      </c>
      <c r="H47" s="135">
        <v>143.63</v>
      </c>
      <c r="I47" s="135">
        <v>145.29</v>
      </c>
      <c r="J47" s="134">
        <v>154.51</v>
      </c>
      <c r="K47" s="134">
        <v>162.77000000000001</v>
      </c>
      <c r="L47" s="134">
        <v>169.33</v>
      </c>
      <c r="M47" s="134">
        <v>170.58</v>
      </c>
      <c r="N47" s="134">
        <v>169.91</v>
      </c>
      <c r="O47" s="134">
        <v>170.99</v>
      </c>
      <c r="P47" s="134">
        <v>169.28</v>
      </c>
      <c r="Q47" s="134">
        <v>169.18</v>
      </c>
      <c r="R47" s="134">
        <v>166.25</v>
      </c>
      <c r="S47" s="134">
        <v>164.36</v>
      </c>
      <c r="T47" s="134">
        <v>165.44</v>
      </c>
      <c r="U47" s="134">
        <v>168.37</v>
      </c>
      <c r="V47" s="134">
        <v>174.21</v>
      </c>
      <c r="W47" s="134">
        <v>175.17000000000002</v>
      </c>
      <c r="X47" s="134">
        <v>178.64000000000001</v>
      </c>
      <c r="Y47" s="134">
        <v>177.20000000000002</v>
      </c>
      <c r="Z47" s="134">
        <v>173.86</v>
      </c>
      <c r="AA47" s="134">
        <v>173.84</v>
      </c>
      <c r="AB47" s="134">
        <v>173.76</v>
      </c>
      <c r="AC47" s="134">
        <v>174.14000000000001</v>
      </c>
      <c r="AD47" s="134">
        <v>174.54</v>
      </c>
      <c r="AE47" s="134">
        <v>174.64000000000001</v>
      </c>
      <c r="AF47" s="134">
        <v>173.14</v>
      </c>
      <c r="AG47" s="134">
        <v>170.87</v>
      </c>
      <c r="AH47" s="134">
        <v>171.28</v>
      </c>
      <c r="AI47" s="134">
        <v>170.05</v>
      </c>
      <c r="AJ47" s="134">
        <v>166.07</v>
      </c>
      <c r="AK47" s="134">
        <v>165.07</v>
      </c>
      <c r="AL47" s="134">
        <v>164.79</v>
      </c>
      <c r="AM47" s="134">
        <v>164.84</v>
      </c>
      <c r="AN47" s="134">
        <v>164.05</v>
      </c>
      <c r="AO47" s="134">
        <v>160.83000000000001</v>
      </c>
      <c r="AP47" s="134">
        <v>159.76</v>
      </c>
      <c r="AQ47" s="134">
        <v>160.47</v>
      </c>
      <c r="AR47" s="134">
        <v>160.34</v>
      </c>
      <c r="AS47" s="134">
        <v>153.62</v>
      </c>
      <c r="AT47" s="134">
        <v>155.13</v>
      </c>
      <c r="AU47" s="134">
        <v>153.91</v>
      </c>
      <c r="AV47" s="134">
        <v>155.56</v>
      </c>
      <c r="AW47" s="134">
        <v>153.43</v>
      </c>
      <c r="AX47" s="134">
        <v>154.12</v>
      </c>
      <c r="AY47" s="134">
        <v>154.86000000000001</v>
      </c>
      <c r="AZ47" s="134">
        <v>154.29</v>
      </c>
      <c r="BA47" s="222">
        <v>154.82</v>
      </c>
      <c r="BB47" s="220">
        <v>153.61000000000001</v>
      </c>
      <c r="BC47" s="134">
        <v>153.36000000000001</v>
      </c>
      <c r="BD47" s="134">
        <v>153.61000000000001</v>
      </c>
      <c r="BE47" s="134">
        <v>149.65</v>
      </c>
      <c r="BF47" s="134">
        <v>147.84</v>
      </c>
      <c r="BG47" s="134">
        <v>149.05000000000001</v>
      </c>
      <c r="BH47" s="134">
        <v>148.47</v>
      </c>
      <c r="BI47" s="134">
        <v>149.6</v>
      </c>
      <c r="BJ47" s="134">
        <v>158.47</v>
      </c>
      <c r="BK47" s="134">
        <v>174.96</v>
      </c>
      <c r="BL47" s="134">
        <v>198.64000000000001</v>
      </c>
      <c r="BM47" s="134">
        <v>207.8</v>
      </c>
      <c r="BN47" s="134">
        <v>212.36</v>
      </c>
      <c r="BO47" s="134">
        <v>214.61</v>
      </c>
      <c r="BP47" s="134">
        <v>214.39</v>
      </c>
      <c r="BQ47" s="134">
        <v>215.99</v>
      </c>
      <c r="BR47" s="134">
        <v>215.87</v>
      </c>
      <c r="BS47" s="134">
        <v>211.98000000000002</v>
      </c>
      <c r="BT47" s="134">
        <v>202.99</v>
      </c>
      <c r="BU47" s="134">
        <v>201.47</v>
      </c>
      <c r="BV47" s="134">
        <v>203.13</v>
      </c>
      <c r="BW47" s="134">
        <v>203.97</v>
      </c>
      <c r="BX47" s="134">
        <v>202.87</v>
      </c>
      <c r="BY47" s="134">
        <v>201.17000000000002</v>
      </c>
      <c r="BZ47" s="134">
        <v>203.98000000000002</v>
      </c>
      <c r="CA47" s="134">
        <v>207.54</v>
      </c>
      <c r="CB47" s="134">
        <v>205.08</v>
      </c>
      <c r="CC47" s="134">
        <v>207.43</v>
      </c>
      <c r="CD47" s="134">
        <v>205.78</v>
      </c>
      <c r="CE47" s="134">
        <v>205.88</v>
      </c>
      <c r="CF47" s="134">
        <v>205.51</v>
      </c>
      <c r="CG47" s="134">
        <v>210.83</v>
      </c>
      <c r="CH47" s="134">
        <v>216.68</v>
      </c>
      <c r="CI47" s="134">
        <v>222.53</v>
      </c>
      <c r="CJ47" s="134">
        <v>223.57</v>
      </c>
      <c r="CK47" s="134"/>
      <c r="CL47" s="134"/>
      <c r="CM47" s="134"/>
      <c r="CN47" s="134"/>
      <c r="CO47" s="134"/>
      <c r="CP47" s="134"/>
      <c r="CQ47" s="134"/>
      <c r="CR47" s="134"/>
      <c r="CS47" s="134"/>
      <c r="CT47" s="134"/>
      <c r="CU47" s="134"/>
      <c r="CV47" s="134"/>
      <c r="CW47" s="134"/>
      <c r="CX47" s="134"/>
      <c r="CY47" s="134"/>
      <c r="CZ47" s="134"/>
      <c r="DA47" s="134"/>
      <c r="DB47" s="146"/>
    </row>
    <row r="48" spans="1:107">
      <c r="A48" s="136"/>
      <c r="B48" s="137"/>
      <c r="C48" s="137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  <c r="P48" s="138"/>
      <c r="Q48" s="138"/>
      <c r="R48" s="138"/>
      <c r="S48" s="138"/>
      <c r="T48" s="138"/>
      <c r="U48" s="138"/>
      <c r="V48" s="138"/>
      <c r="W48" s="138"/>
      <c r="X48" s="138"/>
      <c r="Y48" s="138"/>
      <c r="Z48" s="138"/>
      <c r="AA48" s="138"/>
      <c r="AB48" s="138"/>
      <c r="AC48" s="138"/>
      <c r="AD48" s="138"/>
      <c r="AE48" s="138"/>
      <c r="AF48" s="138"/>
      <c r="AG48" s="138"/>
      <c r="AH48" s="138"/>
      <c r="AI48" s="138"/>
      <c r="AJ48" s="138"/>
      <c r="AK48" s="138"/>
      <c r="AL48" s="138"/>
      <c r="AM48" s="138"/>
      <c r="AN48" s="138"/>
      <c r="AO48" s="138"/>
      <c r="AP48" s="138"/>
      <c r="AQ48" s="138"/>
      <c r="AR48" s="138"/>
      <c r="AS48" s="138"/>
      <c r="AT48" s="138"/>
      <c r="AU48" s="138"/>
      <c r="AV48" s="138"/>
      <c r="AW48" s="138"/>
      <c r="AX48" s="138"/>
      <c r="AY48" s="138"/>
      <c r="AZ48" s="138"/>
      <c r="BA48" s="138"/>
      <c r="BB48" s="138"/>
      <c r="BC48" s="138"/>
      <c r="BD48" s="138"/>
      <c r="BE48" s="138"/>
      <c r="BF48" s="138"/>
      <c r="BG48" s="138"/>
      <c r="BH48" s="138"/>
      <c r="BI48" s="138"/>
      <c r="BJ48" s="138"/>
      <c r="BK48" s="138"/>
      <c r="BL48" s="138"/>
      <c r="BM48" s="138"/>
      <c r="BN48" s="138"/>
      <c r="BO48" s="138"/>
      <c r="BP48" s="138"/>
      <c r="BQ48" s="138"/>
      <c r="BR48" s="138"/>
      <c r="BS48" s="138"/>
      <c r="BT48" s="138"/>
      <c r="BU48" s="138"/>
      <c r="BV48" s="138"/>
      <c r="BW48" s="138"/>
      <c r="BX48" s="138"/>
      <c r="BY48" s="138"/>
      <c r="BZ48" s="138"/>
      <c r="CA48" s="138"/>
      <c r="CB48" s="138"/>
      <c r="CC48" s="138"/>
      <c r="CD48" s="138"/>
      <c r="CE48" s="138"/>
      <c r="CF48" s="138"/>
      <c r="CG48" s="138"/>
      <c r="CH48" s="138"/>
      <c r="CI48" s="138"/>
      <c r="CJ48" s="138"/>
      <c r="CK48" s="138"/>
      <c r="CL48" s="138"/>
      <c r="CM48" s="150"/>
      <c r="CN48" s="150"/>
      <c r="CO48" s="150"/>
      <c r="CP48" s="150"/>
      <c r="CQ48" s="150"/>
      <c r="CR48" s="150"/>
      <c r="CS48" s="150"/>
      <c r="CT48" s="150"/>
      <c r="CU48" s="150"/>
      <c r="CV48" s="150"/>
      <c r="CW48" s="150"/>
      <c r="CX48" s="150"/>
      <c r="CY48" s="150"/>
      <c r="CZ48" s="150"/>
      <c r="DA48" s="150"/>
      <c r="DB48" s="146"/>
      <c r="DC48" s="146"/>
    </row>
    <row r="49" spans="1:107">
      <c r="B49" s="1" t="s">
        <v>102</v>
      </c>
      <c r="CM49" s="146"/>
      <c r="CN49" s="146"/>
      <c r="CO49" s="146"/>
      <c r="CP49" s="146"/>
      <c r="CQ49" s="146"/>
      <c r="CR49" s="146"/>
      <c r="CS49" s="146"/>
      <c r="CT49" s="146"/>
      <c r="CU49" s="146"/>
      <c r="CV49" s="146"/>
      <c r="CW49" s="146"/>
      <c r="CX49" s="146"/>
      <c r="CY49" s="146"/>
      <c r="CZ49" s="146"/>
      <c r="DA49" s="146"/>
      <c r="DB49" s="146"/>
      <c r="DC49" s="146"/>
    </row>
    <row r="50" spans="1:107" ht="15" thickBot="1"/>
    <row r="51" spans="1:107" ht="15" thickBot="1">
      <c r="A51" s="148" t="s">
        <v>130</v>
      </c>
      <c r="B51" s="149"/>
      <c r="E51" s="146"/>
      <c r="F51" s="146"/>
      <c r="G51" s="146"/>
    </row>
    <row r="52" spans="1:107" ht="15" thickBot="1">
      <c r="A52" s="250"/>
      <c r="B52" s="251">
        <v>2021</v>
      </c>
      <c r="C52" s="252"/>
      <c r="BB52" s="152">
        <v>2022</v>
      </c>
    </row>
    <row r="53" spans="1:107">
      <c r="A53" s="245" t="s">
        <v>63</v>
      </c>
      <c r="B53" s="249">
        <v>1</v>
      </c>
      <c r="C53" s="133">
        <v>2</v>
      </c>
      <c r="D53" s="133">
        <v>3</v>
      </c>
      <c r="E53" s="133">
        <v>4</v>
      </c>
      <c r="F53" s="133">
        <v>5</v>
      </c>
      <c r="G53" s="133">
        <v>6</v>
      </c>
      <c r="H53" s="133">
        <v>7</v>
      </c>
      <c r="I53" s="133">
        <v>8</v>
      </c>
      <c r="J53" s="133">
        <v>9</v>
      </c>
      <c r="K53" s="133">
        <v>10</v>
      </c>
      <c r="L53" s="133">
        <v>11</v>
      </c>
      <c r="M53" s="133">
        <v>12</v>
      </c>
      <c r="N53" s="133">
        <v>13</v>
      </c>
      <c r="O53" s="133">
        <v>14</v>
      </c>
      <c r="P53" s="133">
        <v>15</v>
      </c>
      <c r="Q53" s="133">
        <v>16</v>
      </c>
      <c r="R53" s="133">
        <v>17</v>
      </c>
      <c r="S53" s="133">
        <v>18</v>
      </c>
      <c r="T53" s="133">
        <v>19</v>
      </c>
      <c r="U53" s="133">
        <v>20</v>
      </c>
      <c r="V53" s="133">
        <v>21</v>
      </c>
      <c r="W53" s="133">
        <v>22</v>
      </c>
      <c r="X53" s="133">
        <v>23</v>
      </c>
      <c r="Y53" s="133">
        <v>24</v>
      </c>
      <c r="Z53" s="133">
        <v>25</v>
      </c>
      <c r="AA53" s="133">
        <v>26</v>
      </c>
      <c r="AB53" s="133">
        <v>27</v>
      </c>
      <c r="AC53" s="133">
        <v>28</v>
      </c>
      <c r="AD53" s="133">
        <v>29</v>
      </c>
      <c r="AE53" s="133">
        <v>30</v>
      </c>
      <c r="AF53" s="133">
        <v>31</v>
      </c>
      <c r="AG53" s="133">
        <v>32</v>
      </c>
      <c r="AH53" s="133">
        <v>33</v>
      </c>
      <c r="AI53" s="133">
        <v>34</v>
      </c>
      <c r="AJ53" s="133">
        <v>35</v>
      </c>
      <c r="AK53" s="133">
        <v>36</v>
      </c>
      <c r="AL53" s="133">
        <v>37</v>
      </c>
      <c r="AM53" s="133">
        <v>38</v>
      </c>
      <c r="AN53" s="133">
        <v>39</v>
      </c>
      <c r="AO53" s="133">
        <v>40</v>
      </c>
      <c r="AP53" s="133">
        <v>41</v>
      </c>
      <c r="AQ53" s="133">
        <v>42</v>
      </c>
      <c r="AR53" s="133">
        <v>43</v>
      </c>
      <c r="AS53" s="133">
        <v>44</v>
      </c>
      <c r="AT53" s="133">
        <v>45</v>
      </c>
      <c r="AU53" s="133">
        <v>46</v>
      </c>
      <c r="AV53" s="133">
        <v>47</v>
      </c>
      <c r="AW53" s="133">
        <v>48</v>
      </c>
      <c r="AX53" s="133">
        <v>49</v>
      </c>
      <c r="AY53" s="133">
        <v>50</v>
      </c>
      <c r="AZ53" s="133">
        <v>51</v>
      </c>
      <c r="BA53" s="221">
        <v>52</v>
      </c>
      <c r="BB53" s="219">
        <v>1</v>
      </c>
      <c r="BC53" s="133">
        <v>2</v>
      </c>
      <c r="BD53" s="133">
        <v>3</v>
      </c>
      <c r="BE53" s="133">
        <v>4</v>
      </c>
      <c r="BF53" s="133">
        <v>5</v>
      </c>
      <c r="BG53" s="133">
        <v>6</v>
      </c>
      <c r="BH53" s="133">
        <v>7</v>
      </c>
      <c r="BI53" s="133">
        <v>8</v>
      </c>
      <c r="BJ53" s="133">
        <v>9</v>
      </c>
      <c r="BK53" s="133">
        <v>10</v>
      </c>
      <c r="BL53" s="133">
        <v>11</v>
      </c>
      <c r="BM53" s="133">
        <v>12</v>
      </c>
      <c r="BN53" s="133">
        <v>13</v>
      </c>
      <c r="BO53" s="133">
        <v>14</v>
      </c>
      <c r="BP53" s="133">
        <v>15</v>
      </c>
      <c r="BQ53" s="133">
        <v>16</v>
      </c>
      <c r="BR53" s="133">
        <v>17</v>
      </c>
      <c r="BS53" s="133">
        <v>18</v>
      </c>
      <c r="BT53" s="133">
        <v>19</v>
      </c>
      <c r="BU53" s="133">
        <v>20</v>
      </c>
      <c r="BV53" s="133">
        <v>21</v>
      </c>
      <c r="BW53" s="133">
        <v>22</v>
      </c>
      <c r="BX53" s="133">
        <v>23</v>
      </c>
      <c r="BY53" s="133">
        <v>24</v>
      </c>
      <c r="BZ53" s="133">
        <v>25</v>
      </c>
      <c r="CA53" s="133">
        <v>26</v>
      </c>
      <c r="CB53" s="133">
        <v>27</v>
      </c>
      <c r="CC53" s="133">
        <v>28</v>
      </c>
      <c r="CD53" s="133">
        <v>29</v>
      </c>
      <c r="CE53" s="133">
        <v>30</v>
      </c>
      <c r="CF53" s="133">
        <v>31</v>
      </c>
      <c r="CG53" s="133">
        <v>32</v>
      </c>
      <c r="CH53" s="133">
        <v>33</v>
      </c>
      <c r="CI53" s="133">
        <v>34</v>
      </c>
      <c r="CJ53" s="133">
        <v>35</v>
      </c>
      <c r="CK53" s="133">
        <v>36</v>
      </c>
      <c r="CL53" s="133">
        <v>37</v>
      </c>
      <c r="CM53" s="133">
        <v>38</v>
      </c>
      <c r="CN53" s="133">
        <v>39</v>
      </c>
      <c r="CO53" s="133">
        <v>40</v>
      </c>
      <c r="CP53" s="133">
        <v>41</v>
      </c>
      <c r="CQ53" s="133">
        <v>42</v>
      </c>
      <c r="CR53" s="133">
        <v>43</v>
      </c>
      <c r="CS53" s="133">
        <v>44</v>
      </c>
      <c r="CT53" s="133">
        <v>45</v>
      </c>
      <c r="CU53" s="133">
        <v>46</v>
      </c>
      <c r="CV53" s="133">
        <v>47</v>
      </c>
      <c r="CW53" s="133">
        <v>48</v>
      </c>
      <c r="CX53" s="133">
        <v>49</v>
      </c>
      <c r="CY53" s="133">
        <v>50</v>
      </c>
      <c r="CZ53" s="133">
        <v>51</v>
      </c>
      <c r="DA53" s="133">
        <v>52</v>
      </c>
    </row>
    <row r="54" spans="1:107">
      <c r="A54" s="246" t="s">
        <v>64</v>
      </c>
      <c r="B54" s="220">
        <v>133.17084885679904</v>
      </c>
      <c r="C54" s="134">
        <v>134.08724300040114</v>
      </c>
      <c r="D54" s="134">
        <v>133.83301914360209</v>
      </c>
      <c r="E54" s="134">
        <v>133.88043452667469</v>
      </c>
      <c r="F54" s="134">
        <v>133.88286386883274</v>
      </c>
      <c r="G54" s="134">
        <v>134.7476074508624</v>
      </c>
      <c r="H54" s="134">
        <v>136.47123205976737</v>
      </c>
      <c r="I54" s="134">
        <v>140.69964440433199</v>
      </c>
      <c r="J54" s="135">
        <v>147.15464726233455</v>
      </c>
      <c r="K54" s="135">
        <v>155.08478837745687</v>
      </c>
      <c r="L54" s="135">
        <v>161.07013569995993</v>
      </c>
      <c r="M54" s="135">
        <v>163.74695205575608</v>
      </c>
      <c r="N54" s="135">
        <v>165.96238554953871</v>
      </c>
      <c r="O54" s="135">
        <v>166.2566941937425</v>
      </c>
      <c r="P54" s="135">
        <v>166.48650362013638</v>
      </c>
      <c r="Q54" s="135">
        <v>165.98841141195348</v>
      </c>
      <c r="R54" s="135">
        <v>164.78917404733252</v>
      </c>
      <c r="S54" s="135">
        <v>165.04804310068189</v>
      </c>
      <c r="T54" s="135">
        <v>166.65679784396312</v>
      </c>
      <c r="U54" s="135">
        <v>169.79232134977934</v>
      </c>
      <c r="V54" s="135">
        <v>174.5</v>
      </c>
      <c r="W54" s="135">
        <v>175.8506450361011</v>
      </c>
      <c r="X54" s="135">
        <v>176.61913437625353</v>
      </c>
      <c r="Y54" s="135">
        <v>175.40114802446854</v>
      </c>
      <c r="Z54" s="135">
        <v>171.93</v>
      </c>
      <c r="AA54" s="134">
        <v>169.64303370437224</v>
      </c>
      <c r="AB54" s="134">
        <v>166.57734196168889</v>
      </c>
      <c r="AC54" s="134">
        <v>163.11217607060479</v>
      </c>
      <c r="AD54" s="134">
        <v>161.28233354728718</v>
      </c>
      <c r="AE54" s="134">
        <v>156.84720898605957</v>
      </c>
      <c r="AF54" s="134">
        <v>154.33000000000001</v>
      </c>
      <c r="AG54" s="134">
        <v>153.12462101093172</v>
      </c>
      <c r="AH54" s="134">
        <v>150.59961297763519</v>
      </c>
      <c r="AI54" s="134">
        <v>148.19016344398759</v>
      </c>
      <c r="AJ54" s="134">
        <v>147.0791673352723</v>
      </c>
      <c r="AK54" s="134">
        <v>144.924457195868</v>
      </c>
      <c r="AL54" s="134">
        <v>143.76556204994489</v>
      </c>
      <c r="AM54" s="134">
        <v>142.21696370474376</v>
      </c>
      <c r="AN54" s="134">
        <v>140.52429768328156</v>
      </c>
      <c r="AO54" s="134">
        <v>137.64271100190555</v>
      </c>
      <c r="AP54" s="134">
        <v>135.31281881456223</v>
      </c>
      <c r="AQ54" s="134">
        <v>133.49</v>
      </c>
      <c r="AR54" s="134">
        <v>132.54774997492729</v>
      </c>
      <c r="AS54" s="134">
        <v>132.41347095577174</v>
      </c>
      <c r="AT54" s="134">
        <v>132.00235271286732</v>
      </c>
      <c r="AU54" s="134">
        <v>132.43859559723197</v>
      </c>
      <c r="AV54" s="134">
        <v>132.25618724300472</v>
      </c>
      <c r="AW54" s="134">
        <v>132.50435802828198</v>
      </c>
      <c r="AX54" s="134">
        <v>133.16091350917662</v>
      </c>
      <c r="AY54" s="134">
        <v>134.21873866212019</v>
      </c>
      <c r="AZ54" s="134">
        <v>133.54186770634843</v>
      </c>
      <c r="BA54" s="222">
        <v>133.83345145923178</v>
      </c>
      <c r="BB54" s="220">
        <v>134.09341359671112</v>
      </c>
      <c r="BC54" s="134">
        <v>134.84015110799157</v>
      </c>
      <c r="BD54" s="134">
        <v>134.49715392559909</v>
      </c>
      <c r="BE54" s="134">
        <v>134.09787115211068</v>
      </c>
      <c r="BF54" s="134">
        <v>134.48057314749823</v>
      </c>
      <c r="BG54" s="134">
        <v>135.26589281058861</v>
      </c>
      <c r="BH54" s="134">
        <v>137.44474499147697</v>
      </c>
      <c r="BI54" s="134">
        <v>142.39337586483506</v>
      </c>
      <c r="BJ54" s="134">
        <v>151.36076612854706</v>
      </c>
      <c r="BK54" s="134">
        <v>165.48344142183899</v>
      </c>
      <c r="BL54" s="134">
        <v>179.46946965807683</v>
      </c>
      <c r="BM54" s="134">
        <v>186.98315146896624</v>
      </c>
      <c r="BN54" s="134">
        <v>193.0048760052141</v>
      </c>
      <c r="BO54" s="134">
        <v>196.3727699789431</v>
      </c>
      <c r="BP54" s="134">
        <v>198.27</v>
      </c>
      <c r="BQ54" s="134">
        <v>198.92</v>
      </c>
      <c r="BR54" s="134">
        <v>198.92</v>
      </c>
      <c r="BS54" s="134">
        <v>196.82643346034294</v>
      </c>
      <c r="BT54" s="134">
        <v>194.35948894013833</v>
      </c>
      <c r="BU54" s="134">
        <v>193.1960177479194</v>
      </c>
      <c r="BV54" s="134">
        <v>194.47186343126441</v>
      </c>
      <c r="BW54" s="134">
        <v>194.35144734783916</v>
      </c>
      <c r="BX54" s="134">
        <v>195.3152252080618</v>
      </c>
      <c r="BY54" s="134">
        <v>196.11196418329493</v>
      </c>
      <c r="BZ54" s="134">
        <v>197.96824543266823</v>
      </c>
      <c r="CA54" s="134">
        <v>200.00424819011334</v>
      </c>
      <c r="CB54" s="134">
        <v>200.9713661987366</v>
      </c>
      <c r="CC54" s="134">
        <v>201.72522326280958</v>
      </c>
      <c r="CD54" s="134">
        <v>198.09489910759052</v>
      </c>
      <c r="CE54" s="134">
        <v>199.07950782111709</v>
      </c>
      <c r="CF54" s="134">
        <v>200.2308563220696</v>
      </c>
      <c r="CG54" s="134">
        <v>202.48490029078511</v>
      </c>
      <c r="CH54" s="134">
        <v>206.73070762057554</v>
      </c>
      <c r="CI54" s="134">
        <v>210.62489199839567</v>
      </c>
      <c r="CJ54" s="134">
        <v>213.16193732076604</v>
      </c>
      <c r="CK54" s="134"/>
      <c r="CL54" s="134"/>
      <c r="CM54" s="134"/>
      <c r="CN54" s="134"/>
      <c r="CO54" s="134"/>
      <c r="CP54" s="134"/>
      <c r="CQ54" s="134"/>
      <c r="CR54" s="134"/>
      <c r="CS54" s="134"/>
      <c r="CT54" s="134"/>
      <c r="CU54" s="134"/>
      <c r="CV54" s="134"/>
      <c r="CW54" s="134"/>
      <c r="CX54" s="134"/>
      <c r="CY54" s="134"/>
      <c r="CZ54" s="134"/>
      <c r="DA54" s="134"/>
    </row>
    <row r="55" spans="1:107">
      <c r="A55" s="246" t="s">
        <v>65</v>
      </c>
      <c r="B55" s="220">
        <v>202.92420000000001</v>
      </c>
      <c r="C55" s="134">
        <v>200.83430000000001</v>
      </c>
      <c r="D55" s="134">
        <v>199.8202</v>
      </c>
      <c r="E55" s="134">
        <v>201.12690000000001</v>
      </c>
      <c r="F55" s="134">
        <v>200.49420000000001</v>
      </c>
      <c r="G55" s="134">
        <v>200.96560000000002</v>
      </c>
      <c r="H55" s="134">
        <v>201.1182</v>
      </c>
      <c r="I55" s="134">
        <v>200.45940000000002</v>
      </c>
      <c r="J55" s="135">
        <v>198.7227</v>
      </c>
      <c r="K55" s="135">
        <v>198.5496</v>
      </c>
      <c r="L55" s="135">
        <v>199.15980000000002</v>
      </c>
      <c r="M55" s="135">
        <v>198.84470000000002</v>
      </c>
      <c r="N55" s="135">
        <v>197.24630000000002</v>
      </c>
      <c r="O55" s="135">
        <v>198.75730000000001</v>
      </c>
      <c r="P55" s="135">
        <v>199.465</v>
      </c>
      <c r="Q55" s="135">
        <v>199.46730000000002</v>
      </c>
      <c r="R55" s="135">
        <v>199.8509</v>
      </c>
      <c r="S55" s="135">
        <v>199.02270000000001</v>
      </c>
      <c r="T55" s="135">
        <v>199.45330000000001</v>
      </c>
      <c r="U55" s="135">
        <v>201.79810000000001</v>
      </c>
      <c r="V55" s="135">
        <v>199.09</v>
      </c>
      <c r="W55" s="135">
        <v>201</v>
      </c>
      <c r="X55" s="135">
        <v>203</v>
      </c>
      <c r="Y55" s="135">
        <v>203</v>
      </c>
      <c r="Z55" s="135">
        <v>200</v>
      </c>
      <c r="AA55" s="134">
        <v>199.5788</v>
      </c>
      <c r="AB55" s="134">
        <v>200.08850000000001</v>
      </c>
      <c r="AC55" s="134">
        <v>199.54680000000002</v>
      </c>
      <c r="AD55" s="134">
        <v>199.23260000000002</v>
      </c>
      <c r="AE55" s="134">
        <v>200.5247</v>
      </c>
      <c r="AF55" s="134">
        <v>187.75</v>
      </c>
      <c r="AG55" s="134">
        <v>183.32</v>
      </c>
      <c r="AH55" s="134">
        <v>199.51050000000001</v>
      </c>
      <c r="AI55" s="134">
        <v>200.74530000000001</v>
      </c>
      <c r="AJ55" s="134">
        <v>202.41230000000002</v>
      </c>
      <c r="AK55" s="134">
        <v>202.578</v>
      </c>
      <c r="AL55" s="134">
        <v>202.97190000000001</v>
      </c>
      <c r="AM55" s="134">
        <v>202.50070000000002</v>
      </c>
      <c r="AN55" s="134">
        <v>203.1224</v>
      </c>
      <c r="AO55" s="134">
        <v>202.80710000000002</v>
      </c>
      <c r="AP55" s="134">
        <v>204.75319999999999</v>
      </c>
      <c r="AQ55" s="134">
        <v>205.38</v>
      </c>
      <c r="AR55" s="134">
        <v>206.96969999999999</v>
      </c>
      <c r="AS55" s="134">
        <v>208.46970000000002</v>
      </c>
      <c r="AT55" s="134">
        <v>206.86320000000001</v>
      </c>
      <c r="AU55" s="134">
        <v>204.9554</v>
      </c>
      <c r="AV55" s="134">
        <v>202.994</v>
      </c>
      <c r="AW55" s="134">
        <v>199.98580000000001</v>
      </c>
      <c r="AX55" s="134">
        <v>201.29310000000001</v>
      </c>
      <c r="AY55" s="134">
        <v>202.2645</v>
      </c>
      <c r="AZ55" s="134">
        <v>199.9254</v>
      </c>
      <c r="BA55" s="222">
        <v>200.6174</v>
      </c>
      <c r="BB55" s="220">
        <v>224.12</v>
      </c>
      <c r="BC55" s="134">
        <v>223.1</v>
      </c>
      <c r="BD55" s="134">
        <v>223.65</v>
      </c>
      <c r="BE55" s="134">
        <v>223.74</v>
      </c>
      <c r="BF55" s="134">
        <v>222.94</v>
      </c>
      <c r="BG55" s="134">
        <v>223.84</v>
      </c>
      <c r="BH55" s="134">
        <v>223.07</v>
      </c>
      <c r="BI55" s="134">
        <v>222.13</v>
      </c>
      <c r="BJ55" s="134">
        <v>221.78</v>
      </c>
      <c r="BK55" s="134">
        <v>223.26</v>
      </c>
      <c r="BL55" s="134">
        <v>222.48000000000002</v>
      </c>
      <c r="BM55" s="134">
        <v>223.8</v>
      </c>
      <c r="BN55" s="134">
        <v>228.81</v>
      </c>
      <c r="BO55" s="134">
        <v>230.39000000000001</v>
      </c>
      <c r="BP55" s="134">
        <v>230</v>
      </c>
      <c r="BQ55" s="134">
        <v>232.29</v>
      </c>
      <c r="BR55" s="134">
        <v>232.19</v>
      </c>
      <c r="BS55" s="134">
        <v>228.26</v>
      </c>
      <c r="BT55" s="134">
        <v>223.11</v>
      </c>
      <c r="BU55" s="134">
        <v>224.81910000000002</v>
      </c>
      <c r="BV55" s="134">
        <v>224.77250000000001</v>
      </c>
      <c r="BW55" s="134">
        <v>225.303</v>
      </c>
      <c r="BX55" s="134">
        <v>228.87370000000001</v>
      </c>
      <c r="BY55" s="134">
        <v>231.71860000000001</v>
      </c>
      <c r="BZ55" s="134">
        <v>229.7106</v>
      </c>
      <c r="CA55" s="134">
        <v>230.28100000000001</v>
      </c>
      <c r="CB55" s="134">
        <v>231.9417</v>
      </c>
      <c r="CC55" s="134">
        <v>235.27100000000002</v>
      </c>
      <c r="CD55" s="134">
        <v>239.09150000000002</v>
      </c>
      <c r="CE55" s="134">
        <v>247.74820000000003</v>
      </c>
      <c r="CF55" s="134">
        <v>244.40450000000001</v>
      </c>
      <c r="CG55" s="134">
        <v>243.3399</v>
      </c>
      <c r="CH55" s="134">
        <v>261.3</v>
      </c>
      <c r="CI55" s="134">
        <v>257.39999999999998</v>
      </c>
      <c r="CJ55" s="134">
        <v>240.48000000000002</v>
      </c>
      <c r="CK55" s="134"/>
      <c r="CL55" s="134"/>
      <c r="CM55" s="134"/>
      <c r="CN55" s="134"/>
      <c r="CO55" s="134"/>
      <c r="CP55" s="134"/>
      <c r="CQ55" s="134"/>
      <c r="CR55" s="134"/>
      <c r="CS55" s="134"/>
      <c r="CT55" s="134"/>
      <c r="CU55" s="134"/>
      <c r="CV55" s="134"/>
      <c r="CW55" s="134"/>
      <c r="CX55" s="134"/>
      <c r="CY55" s="134"/>
      <c r="CZ55" s="134"/>
      <c r="DA55" s="134"/>
    </row>
    <row r="56" spans="1:107">
      <c r="A56" s="246" t="s">
        <v>66</v>
      </c>
      <c r="B56" s="220">
        <v>97.4</v>
      </c>
      <c r="C56" s="134">
        <v>113.37</v>
      </c>
      <c r="D56" s="134">
        <v>111.62560000000001</v>
      </c>
      <c r="E56" s="134">
        <v>109.14590000000001</v>
      </c>
      <c r="F56" s="134">
        <v>111.41380000000001</v>
      </c>
      <c r="G56" s="134">
        <v>111.63300000000001</v>
      </c>
      <c r="H56" s="134">
        <v>115.8066</v>
      </c>
      <c r="I56" s="134">
        <v>118.43300000000001</v>
      </c>
      <c r="J56" s="135">
        <v>126.491</v>
      </c>
      <c r="K56" s="135">
        <v>134.02620000000002</v>
      </c>
      <c r="L56" s="135">
        <v>141.0145</v>
      </c>
      <c r="M56" s="135">
        <v>141.79259999999999</v>
      </c>
      <c r="N56" s="135">
        <v>143.19580000000002</v>
      </c>
      <c r="O56" s="135">
        <v>142.8254</v>
      </c>
      <c r="P56" s="135">
        <v>144.72230000000002</v>
      </c>
      <c r="Q56" s="135">
        <v>142.9127</v>
      </c>
      <c r="R56" s="135">
        <v>137.34569999999999</v>
      </c>
      <c r="S56" s="135">
        <v>137.30799999999999</v>
      </c>
      <c r="T56" s="135">
        <v>137.71</v>
      </c>
      <c r="U56" s="135">
        <v>138.8561</v>
      </c>
      <c r="V56" s="135">
        <v>146.26</v>
      </c>
      <c r="W56" s="135">
        <v>146.40700000000001</v>
      </c>
      <c r="X56" s="135">
        <v>146.97390000000001</v>
      </c>
      <c r="Y56" s="135">
        <v>147.9828</v>
      </c>
      <c r="Z56" s="135">
        <v>144.69999999999999</v>
      </c>
      <c r="AA56" s="134">
        <v>141.25</v>
      </c>
      <c r="AB56" s="134">
        <v>135.68</v>
      </c>
      <c r="AC56" s="134">
        <v>134.94</v>
      </c>
      <c r="AD56" s="134">
        <v>132.22999999999999</v>
      </c>
      <c r="AE56" s="134">
        <v>133.02000000000001</v>
      </c>
      <c r="AF56" s="134">
        <v>130.02000000000001</v>
      </c>
      <c r="AG56" s="134">
        <v>129.14000000000001</v>
      </c>
      <c r="AH56" s="134">
        <v>129.16</v>
      </c>
      <c r="AI56" s="134">
        <v>123.47</v>
      </c>
      <c r="AJ56" s="134">
        <v>123.47</v>
      </c>
      <c r="AK56" s="134">
        <v>119.84</v>
      </c>
      <c r="AL56" s="134">
        <v>119.84</v>
      </c>
      <c r="AM56" s="134">
        <v>119.59</v>
      </c>
      <c r="AN56" s="134">
        <v>117.06</v>
      </c>
      <c r="AO56" s="134">
        <v>115.15</v>
      </c>
      <c r="AP56" s="134">
        <v>112.97</v>
      </c>
      <c r="AQ56" s="134">
        <v>108.21</v>
      </c>
      <c r="AR56" s="134">
        <v>102.59</v>
      </c>
      <c r="AS56" s="134">
        <v>97.78</v>
      </c>
      <c r="AT56" s="134">
        <v>95.98</v>
      </c>
      <c r="AU56" s="134">
        <v>95.71</v>
      </c>
      <c r="AV56" s="134">
        <v>106.01</v>
      </c>
      <c r="AW56" s="134">
        <v>114.88</v>
      </c>
      <c r="AX56" s="134">
        <v>114.76</v>
      </c>
      <c r="AY56" s="134">
        <v>114.85000000000001</v>
      </c>
      <c r="AZ56" s="134">
        <v>115.15</v>
      </c>
      <c r="BA56" s="222">
        <v>115.16</v>
      </c>
      <c r="BB56" s="220">
        <v>114.99000000000001</v>
      </c>
      <c r="BC56" s="134">
        <v>115.23</v>
      </c>
      <c r="BD56" s="134">
        <v>112.28</v>
      </c>
      <c r="BE56" s="134">
        <v>112.25</v>
      </c>
      <c r="BF56" s="134">
        <v>110.72</v>
      </c>
      <c r="BG56" s="134">
        <v>109.08</v>
      </c>
      <c r="BH56" s="134">
        <v>105.74000000000001</v>
      </c>
      <c r="BI56" s="134">
        <v>112.78</v>
      </c>
      <c r="BJ56" s="134">
        <v>125.94</v>
      </c>
      <c r="BK56" s="134">
        <v>133.04250000000002</v>
      </c>
      <c r="BL56" s="134">
        <v>136.6636</v>
      </c>
      <c r="BM56" s="134">
        <v>142.72999999999999</v>
      </c>
      <c r="BN56" s="134">
        <v>142.79</v>
      </c>
      <c r="BO56" s="134">
        <v>162.11000000000001</v>
      </c>
      <c r="BP56" s="134">
        <v>161.93</v>
      </c>
      <c r="BQ56" s="134">
        <v>157.51</v>
      </c>
      <c r="BR56" s="134">
        <v>157.69999999999999</v>
      </c>
      <c r="BS56" s="134">
        <v>153.27370000000002</v>
      </c>
      <c r="BT56" s="134">
        <v>151.53990000000002</v>
      </c>
      <c r="BU56" s="134">
        <v>151.00030000000001</v>
      </c>
      <c r="BV56" s="134">
        <v>153.31</v>
      </c>
      <c r="BW56" s="134">
        <v>150.96620000000001</v>
      </c>
      <c r="BX56" s="134">
        <v>159.62</v>
      </c>
      <c r="BY56" s="134">
        <v>162.37</v>
      </c>
      <c r="BZ56" s="134">
        <v>167.14000000000001</v>
      </c>
      <c r="CA56" s="134">
        <v>160.67230000000001</v>
      </c>
      <c r="CB56" s="134">
        <v>159.3725</v>
      </c>
      <c r="CC56" s="134">
        <v>169.79</v>
      </c>
      <c r="CD56" s="134">
        <v>170.08</v>
      </c>
      <c r="CE56" s="134">
        <v>169.84</v>
      </c>
      <c r="CF56" s="134">
        <v>170.71</v>
      </c>
      <c r="CG56" s="134">
        <v>174.76</v>
      </c>
      <c r="CH56" s="134">
        <v>179.89000000000001</v>
      </c>
      <c r="CI56" s="134">
        <v>184.05</v>
      </c>
      <c r="CJ56" s="134">
        <v>184.83</v>
      </c>
      <c r="CK56" s="134"/>
      <c r="CL56" s="134"/>
      <c r="CM56" s="134"/>
      <c r="CN56" s="134"/>
      <c r="CO56" s="134"/>
      <c r="CP56" s="134"/>
      <c r="CQ56" s="134"/>
      <c r="CR56" s="134"/>
      <c r="CS56" s="134"/>
      <c r="CT56" s="134"/>
      <c r="CU56" s="134"/>
      <c r="CV56" s="134"/>
      <c r="CW56" s="134"/>
      <c r="CX56" s="134"/>
      <c r="CY56" s="134"/>
      <c r="CZ56" s="134"/>
      <c r="DA56" s="134"/>
    </row>
    <row r="57" spans="1:107" ht="15" thickBot="1">
      <c r="A57" s="247" t="s">
        <v>67</v>
      </c>
      <c r="B57" s="220">
        <v>153</v>
      </c>
      <c r="C57" s="134">
        <v>154.1</v>
      </c>
      <c r="D57" s="134">
        <v>153.47</v>
      </c>
      <c r="E57" s="134">
        <v>154.31</v>
      </c>
      <c r="F57" s="134">
        <v>154.44</v>
      </c>
      <c r="G57" s="134">
        <v>153.22</v>
      </c>
      <c r="H57" s="134">
        <v>158.19</v>
      </c>
      <c r="I57" s="134">
        <v>160.80000000000001</v>
      </c>
      <c r="J57" s="135">
        <v>168.21</v>
      </c>
      <c r="K57" s="135">
        <v>175.4</v>
      </c>
      <c r="L57" s="135">
        <v>184.85</v>
      </c>
      <c r="M57" s="135">
        <v>184.9</v>
      </c>
      <c r="N57" s="135">
        <v>184.83</v>
      </c>
      <c r="O57" s="135">
        <v>187.11</v>
      </c>
      <c r="P57" s="135">
        <v>185.42000000000002</v>
      </c>
      <c r="Q57" s="135">
        <v>184.52</v>
      </c>
      <c r="R57" s="135">
        <v>180.91</v>
      </c>
      <c r="S57" s="135">
        <v>181.41</v>
      </c>
      <c r="T57" s="135">
        <v>181.22</v>
      </c>
      <c r="U57" s="135">
        <v>185.26</v>
      </c>
      <c r="V57" s="135">
        <v>190.14</v>
      </c>
      <c r="W57" s="135">
        <v>190.88</v>
      </c>
      <c r="X57" s="135">
        <v>193.45000000000002</v>
      </c>
      <c r="Y57" s="135">
        <v>192.14000000000001</v>
      </c>
      <c r="Z57" s="135">
        <v>188.02</v>
      </c>
      <c r="AA57" s="134">
        <v>188.55</v>
      </c>
      <c r="AB57" s="134">
        <v>188.56</v>
      </c>
      <c r="AC57" s="134">
        <v>188.59</v>
      </c>
      <c r="AD57" s="134">
        <v>188.96</v>
      </c>
      <c r="AE57" s="134">
        <v>188.73</v>
      </c>
      <c r="AF57" s="134">
        <v>187.75</v>
      </c>
      <c r="AG57" s="134">
        <v>183.32</v>
      </c>
      <c r="AH57" s="134">
        <v>184.38</v>
      </c>
      <c r="AI57" s="134">
        <v>182.56</v>
      </c>
      <c r="AJ57" s="134">
        <v>177.78</v>
      </c>
      <c r="AK57" s="134">
        <v>177.51</v>
      </c>
      <c r="AL57" s="134">
        <v>177.24</v>
      </c>
      <c r="AM57" s="134">
        <v>178.08</v>
      </c>
      <c r="AN57" s="134">
        <v>177.18</v>
      </c>
      <c r="AO57" s="134">
        <v>173.76</v>
      </c>
      <c r="AP57" s="134">
        <v>174.03</v>
      </c>
      <c r="AQ57" s="134">
        <v>173.8</v>
      </c>
      <c r="AR57" s="134">
        <v>172.07</v>
      </c>
      <c r="AS57" s="134">
        <v>168.55</v>
      </c>
      <c r="AT57" s="134">
        <v>169.42</v>
      </c>
      <c r="AU57" s="134">
        <v>169.07</v>
      </c>
      <c r="AV57" s="134">
        <v>168.79</v>
      </c>
      <c r="AW57" s="134">
        <v>168.38</v>
      </c>
      <c r="AX57" s="134">
        <v>168.87</v>
      </c>
      <c r="AY57" s="134">
        <v>168.48</v>
      </c>
      <c r="AZ57" s="134">
        <v>168.58</v>
      </c>
      <c r="BA57" s="222">
        <v>168.35</v>
      </c>
      <c r="BB57" s="220">
        <v>168.26</v>
      </c>
      <c r="BC57" s="134">
        <v>168.69</v>
      </c>
      <c r="BD57" s="134">
        <v>167.94</v>
      </c>
      <c r="BE57" s="134">
        <v>163.25</v>
      </c>
      <c r="BF57" s="134">
        <v>162.88</v>
      </c>
      <c r="BG57" s="134">
        <v>163.45000000000002</v>
      </c>
      <c r="BH57" s="134">
        <v>162.06</v>
      </c>
      <c r="BI57" s="134">
        <v>163.15</v>
      </c>
      <c r="BJ57" s="134">
        <v>172.72</v>
      </c>
      <c r="BK57" s="134">
        <v>188.84</v>
      </c>
      <c r="BL57" s="134">
        <v>214.69</v>
      </c>
      <c r="BM57" s="134">
        <v>223.8</v>
      </c>
      <c r="BN57" s="134">
        <v>228.81</v>
      </c>
      <c r="BO57" s="134">
        <v>230.39000000000001</v>
      </c>
      <c r="BP57" s="134">
        <v>230</v>
      </c>
      <c r="BQ57" s="134">
        <v>232.29</v>
      </c>
      <c r="BR57" s="134">
        <v>232.19</v>
      </c>
      <c r="BS57" s="134">
        <v>228.26</v>
      </c>
      <c r="BT57" s="134">
        <v>218.4</v>
      </c>
      <c r="BU57" s="134">
        <v>216.71</v>
      </c>
      <c r="BV57" s="134">
        <v>218.66</v>
      </c>
      <c r="BW57" s="134">
        <v>218.93</v>
      </c>
      <c r="BX57" s="134">
        <v>218.23000000000002</v>
      </c>
      <c r="BY57" s="134">
        <v>216.9</v>
      </c>
      <c r="BZ57" s="134">
        <v>219.12</v>
      </c>
      <c r="CA57" s="134">
        <v>222.83</v>
      </c>
      <c r="CB57" s="134">
        <v>222.11</v>
      </c>
      <c r="CC57" s="134">
        <v>224.46</v>
      </c>
      <c r="CD57" s="134">
        <v>214.74</v>
      </c>
      <c r="CE57" s="134">
        <v>224.26</v>
      </c>
      <c r="CF57" s="134">
        <v>224.93</v>
      </c>
      <c r="CG57" s="134">
        <v>228.12</v>
      </c>
      <c r="CH57" s="134">
        <v>234.95000000000002</v>
      </c>
      <c r="CI57" s="134">
        <v>238.55</v>
      </c>
      <c r="CJ57" s="134">
        <v>240.48000000000002</v>
      </c>
      <c r="CK57" s="134"/>
      <c r="CL57" s="134"/>
      <c r="CM57" s="134"/>
      <c r="CN57" s="134"/>
      <c r="CO57" s="134"/>
      <c r="CP57" s="134"/>
      <c r="CQ57" s="134"/>
      <c r="CR57" s="134"/>
      <c r="CS57" s="134"/>
      <c r="CT57" s="134"/>
      <c r="CU57" s="134"/>
      <c r="CV57" s="134"/>
      <c r="CW57" s="134"/>
      <c r="CX57" s="134"/>
      <c r="CY57" s="134"/>
      <c r="CZ57" s="134"/>
      <c r="DA57" s="134"/>
    </row>
    <row r="58" spans="1:107">
      <c r="A58" s="248"/>
    </row>
    <row r="60" spans="1:107">
      <c r="B60" s="1" t="s">
        <v>96</v>
      </c>
    </row>
    <row r="84" spans="2:2">
      <c r="B84" s="1" t="s">
        <v>97</v>
      </c>
    </row>
  </sheetData>
  <mergeCells count="9">
    <mergeCell ref="J4:K4"/>
    <mergeCell ref="J5:K5"/>
    <mergeCell ref="J6:K6"/>
    <mergeCell ref="J7:K7"/>
    <mergeCell ref="B5:B6"/>
    <mergeCell ref="D5:D6"/>
    <mergeCell ref="G5:G6"/>
    <mergeCell ref="E5:E6"/>
    <mergeCell ref="H5:H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173"/>
  <sheetViews>
    <sheetView zoomScaleNormal="100" workbookViewId="0"/>
  </sheetViews>
  <sheetFormatPr defaultColWidth="8.90625" defaultRowHeight="14.5"/>
  <cols>
    <col min="1" max="1" width="8.90625" style="1"/>
    <col min="2" max="2" width="14" style="1" customWidth="1"/>
    <col min="3" max="3" width="12.90625" style="207" customWidth="1"/>
    <col min="4" max="4" width="14.08984375" style="1" customWidth="1"/>
    <col min="5" max="5" width="17.54296875" style="1" customWidth="1"/>
    <col min="6" max="6" width="15.54296875" style="1" customWidth="1"/>
    <col min="7" max="7" width="18.54296875" style="1" customWidth="1"/>
    <col min="8" max="9" width="18.90625" style="1" customWidth="1"/>
    <col min="10" max="10" width="19" style="1" customWidth="1"/>
    <col min="11" max="87" width="8.90625" style="1"/>
    <col min="88" max="88" width="12" style="1" customWidth="1"/>
    <col min="89" max="16384" width="8.90625" style="1"/>
  </cols>
  <sheetData>
    <row r="1" spans="2:8">
      <c r="B1" s="1" t="s">
        <v>120</v>
      </c>
    </row>
    <row r="2" spans="2:8" ht="15" thickBot="1"/>
    <row r="3" spans="2:8" ht="29.5" thickBot="1">
      <c r="B3" s="207"/>
      <c r="C3" s="170" t="s">
        <v>8</v>
      </c>
      <c r="D3" s="225" t="s">
        <v>73</v>
      </c>
      <c r="E3" s="226" t="s">
        <v>14</v>
      </c>
      <c r="F3" s="227" t="s">
        <v>15</v>
      </c>
      <c r="G3" s="170" t="s">
        <v>104</v>
      </c>
      <c r="H3" s="228" t="s">
        <v>12</v>
      </c>
    </row>
    <row r="4" spans="2:8" ht="15" thickBot="1">
      <c r="B4" s="208">
        <v>2021</v>
      </c>
      <c r="C4" s="153">
        <v>1</v>
      </c>
      <c r="D4" s="154">
        <v>2249</v>
      </c>
      <c r="E4" s="86">
        <v>219671</v>
      </c>
      <c r="F4" s="69">
        <v>152.96</v>
      </c>
      <c r="G4" s="69">
        <v>-3.0000000000001137E-2</v>
      </c>
      <c r="H4" s="70">
        <v>-1.9609124779396137E-4</v>
      </c>
    </row>
    <row r="5" spans="2:8">
      <c r="B5" s="207"/>
      <c r="C5" s="14">
        <v>2</v>
      </c>
      <c r="D5" s="6">
        <v>2220</v>
      </c>
      <c r="E5" s="15">
        <v>205882</v>
      </c>
      <c r="F5" s="16">
        <v>154.1</v>
      </c>
      <c r="G5" s="16">
        <v>1.1399999999999864</v>
      </c>
      <c r="H5" s="17">
        <v>7.4529288702926966E-3</v>
      </c>
    </row>
    <row r="6" spans="2:8">
      <c r="B6" s="207"/>
      <c r="C6" s="14">
        <v>3</v>
      </c>
      <c r="D6" s="6">
        <v>2297</v>
      </c>
      <c r="E6" s="15">
        <v>218459</v>
      </c>
      <c r="F6" s="16">
        <v>153.47</v>
      </c>
      <c r="G6" s="16">
        <v>-0.62999999999999545</v>
      </c>
      <c r="H6" s="17">
        <v>-4.0882543802724935E-3</v>
      </c>
    </row>
    <row r="7" spans="2:8">
      <c r="B7" s="207"/>
      <c r="C7" s="14">
        <v>4</v>
      </c>
      <c r="D7" s="6">
        <v>2114</v>
      </c>
      <c r="E7" s="15">
        <v>198700</v>
      </c>
      <c r="F7" s="16">
        <v>154.31</v>
      </c>
      <c r="G7" s="16">
        <v>0.84000000000000341</v>
      </c>
      <c r="H7" s="17">
        <v>5.4733824200170478E-3</v>
      </c>
    </row>
    <row r="8" spans="2:8">
      <c r="B8" s="207"/>
      <c r="C8" s="14">
        <v>5</v>
      </c>
      <c r="D8" s="6">
        <v>1877</v>
      </c>
      <c r="E8" s="15">
        <v>186057</v>
      </c>
      <c r="F8" s="16">
        <v>154.44</v>
      </c>
      <c r="G8" s="16">
        <v>0.12999999999999545</v>
      </c>
      <c r="H8" s="17">
        <v>8.424599831506896E-4</v>
      </c>
    </row>
    <row r="9" spans="2:8">
      <c r="B9" s="207"/>
      <c r="C9" s="14">
        <v>6</v>
      </c>
      <c r="D9" s="6">
        <v>2041</v>
      </c>
      <c r="E9" s="15">
        <v>196194</v>
      </c>
      <c r="F9" s="16">
        <v>153.22</v>
      </c>
      <c r="G9" s="16">
        <v>-1.2199999999999989</v>
      </c>
      <c r="H9" s="17">
        <v>-7.8995078995078849E-3</v>
      </c>
    </row>
    <row r="10" spans="2:8">
      <c r="B10" s="207"/>
      <c r="C10" s="14">
        <v>7</v>
      </c>
      <c r="D10" s="6">
        <v>2106</v>
      </c>
      <c r="E10" s="15">
        <v>198013</v>
      </c>
      <c r="F10" s="16">
        <v>158.19</v>
      </c>
      <c r="G10" s="16">
        <f t="shared" ref="G10" si="0">F10-F9</f>
        <v>4.9699999999999989</v>
      </c>
      <c r="H10" s="17">
        <f t="shared" ref="H10" si="1">(F10/F9)-1</f>
        <v>3.2437018665970596E-2</v>
      </c>
    </row>
    <row r="11" spans="2:8">
      <c r="B11" s="207"/>
      <c r="C11" s="14">
        <v>8</v>
      </c>
      <c r="D11" s="6">
        <v>2213</v>
      </c>
      <c r="E11" s="15">
        <v>210110</v>
      </c>
      <c r="F11" s="16">
        <v>160.80000000000001</v>
      </c>
      <c r="G11" s="16">
        <v>2.6100000000000136</v>
      </c>
      <c r="H11" s="17">
        <v>1.649914659586571E-2</v>
      </c>
    </row>
    <row r="12" spans="2:8">
      <c r="B12" s="207"/>
      <c r="C12" s="14">
        <v>9</v>
      </c>
      <c r="D12" s="6">
        <v>1816</v>
      </c>
      <c r="E12" s="15">
        <v>174710</v>
      </c>
      <c r="F12" s="16">
        <v>168.21</v>
      </c>
      <c r="G12" s="16">
        <v>7.4099999999999966</v>
      </c>
      <c r="H12" s="17">
        <v>4.6082089552238692E-2</v>
      </c>
    </row>
    <row r="13" spans="2:8">
      <c r="B13" s="207"/>
      <c r="C13" s="14">
        <v>10</v>
      </c>
      <c r="D13" s="6">
        <v>2145</v>
      </c>
      <c r="E13" s="15">
        <v>204935</v>
      </c>
      <c r="F13" s="16">
        <v>175.40099387610701</v>
      </c>
      <c r="G13" s="16">
        <v>7.1909938761070009</v>
      </c>
      <c r="H13" s="17">
        <v>4.2750097355133576E-2</v>
      </c>
    </row>
    <row r="14" spans="2:8">
      <c r="B14" s="207"/>
      <c r="C14" s="14">
        <v>11</v>
      </c>
      <c r="D14" s="6">
        <v>1937</v>
      </c>
      <c r="E14" s="15">
        <v>183578</v>
      </c>
      <c r="F14" s="16">
        <v>184.85</v>
      </c>
      <c r="G14" s="16">
        <v>9.4490061238929854</v>
      </c>
      <c r="H14" s="17">
        <v>5.3870881316483432E-2</v>
      </c>
    </row>
    <row r="15" spans="2:8">
      <c r="B15" s="207"/>
      <c r="C15" s="14">
        <v>12</v>
      </c>
      <c r="D15" s="6">
        <v>2071</v>
      </c>
      <c r="E15" s="15">
        <v>196878</v>
      </c>
      <c r="F15" s="16">
        <v>184.9</v>
      </c>
      <c r="G15" s="16">
        <v>5.0000000000011369E-2</v>
      </c>
      <c r="H15" s="17">
        <v>2.7048958615094598E-4</v>
      </c>
    </row>
    <row r="16" spans="2:8">
      <c r="B16" s="207"/>
      <c r="C16" s="14">
        <v>13</v>
      </c>
      <c r="D16" s="6">
        <v>1996</v>
      </c>
      <c r="E16" s="15">
        <v>192422</v>
      </c>
      <c r="F16" s="16">
        <v>184.83</v>
      </c>
      <c r="G16" s="16">
        <v>-6.9999999999993179E-2</v>
      </c>
      <c r="H16" s="17">
        <v>-3.7858301784743364E-4</v>
      </c>
    </row>
    <row r="17" spans="2:8">
      <c r="B17" s="207"/>
      <c r="C17" s="14">
        <v>14</v>
      </c>
      <c r="D17" s="6">
        <v>2028</v>
      </c>
      <c r="E17" s="15">
        <v>193095</v>
      </c>
      <c r="F17" s="16">
        <v>187.11</v>
      </c>
      <c r="G17" s="16">
        <v>2.2800000000000011</v>
      </c>
      <c r="H17" s="17">
        <v>1.2335659795487786E-2</v>
      </c>
    </row>
    <row r="18" spans="2:8">
      <c r="B18" s="207"/>
      <c r="C18" s="14">
        <v>15</v>
      </c>
      <c r="D18" s="6">
        <v>2115</v>
      </c>
      <c r="E18" s="15">
        <v>207873</v>
      </c>
      <c r="F18" s="16">
        <v>185.42</v>
      </c>
      <c r="G18" s="16">
        <v>-1.6900000000000261</v>
      </c>
      <c r="H18" s="17">
        <v>-9.0321201432314036E-3</v>
      </c>
    </row>
    <row r="19" spans="2:8">
      <c r="B19" s="207"/>
      <c r="C19" s="14">
        <v>16</v>
      </c>
      <c r="D19" s="6">
        <v>2096</v>
      </c>
      <c r="E19" s="15">
        <v>206455</v>
      </c>
      <c r="F19" s="16">
        <v>184.52</v>
      </c>
      <c r="G19" s="16">
        <v>-0.89999999999997726</v>
      </c>
      <c r="H19" s="17">
        <v>-4.8538453241289137E-3</v>
      </c>
    </row>
    <row r="20" spans="2:8">
      <c r="B20" s="207"/>
      <c r="C20" s="14">
        <v>17</v>
      </c>
      <c r="D20" s="6">
        <v>2160</v>
      </c>
      <c r="E20" s="15">
        <v>206314</v>
      </c>
      <c r="F20" s="16">
        <v>180.91</v>
      </c>
      <c r="G20" s="16">
        <v>-3.6100000000000136</v>
      </c>
      <c r="H20" s="17">
        <v>-1.9564274875352283E-2</v>
      </c>
    </row>
    <row r="21" spans="2:8">
      <c r="B21" s="207"/>
      <c r="C21" s="14">
        <v>18</v>
      </c>
      <c r="D21" s="6">
        <v>1998</v>
      </c>
      <c r="E21" s="15">
        <v>192317</v>
      </c>
      <c r="F21" s="16">
        <v>181.41</v>
      </c>
      <c r="G21" s="16">
        <v>0.5</v>
      </c>
      <c r="H21" s="17">
        <v>2.7638052070089181E-3</v>
      </c>
    </row>
    <row r="22" spans="2:8">
      <c r="B22" s="207"/>
      <c r="C22" s="14">
        <v>19</v>
      </c>
      <c r="D22" s="6">
        <v>1872</v>
      </c>
      <c r="E22" s="15">
        <v>180513</v>
      </c>
      <c r="F22" s="16">
        <v>181.22</v>
      </c>
      <c r="G22" s="16">
        <v>-0.18999999999999773</v>
      </c>
      <c r="H22" s="17">
        <v>-1.0473513036767246E-3</v>
      </c>
    </row>
    <row r="23" spans="2:8">
      <c r="B23" s="207"/>
      <c r="C23" s="14">
        <v>20</v>
      </c>
      <c r="D23" s="6">
        <v>2109</v>
      </c>
      <c r="E23" s="15">
        <v>202776</v>
      </c>
      <c r="F23" s="16">
        <v>185.26</v>
      </c>
      <c r="G23" s="16">
        <v>4.039999999999992</v>
      </c>
      <c r="H23" s="17">
        <v>2.2293345105396822E-2</v>
      </c>
    </row>
    <row r="24" spans="2:8">
      <c r="B24" s="207"/>
      <c r="C24" s="14">
        <v>21</v>
      </c>
      <c r="D24" s="6">
        <v>2085</v>
      </c>
      <c r="E24" s="15">
        <v>196404</v>
      </c>
      <c r="F24" s="16">
        <v>190.14</v>
      </c>
      <c r="G24" s="16">
        <v>4.8799999999999955</v>
      </c>
      <c r="H24" s="17">
        <v>2.634135809133098E-2</v>
      </c>
    </row>
    <row r="25" spans="2:8">
      <c r="B25" s="207"/>
      <c r="C25" s="14">
        <v>22</v>
      </c>
      <c r="D25" s="6">
        <v>2253</v>
      </c>
      <c r="E25" s="15">
        <v>213144</v>
      </c>
      <c r="F25" s="16">
        <v>190.88</v>
      </c>
      <c r="G25" s="16">
        <v>0.74000000000000909</v>
      </c>
      <c r="H25" s="17">
        <v>3.891869149048155E-3</v>
      </c>
    </row>
    <row r="26" spans="2:8">
      <c r="B26" s="207"/>
      <c r="C26" s="14">
        <v>23</v>
      </c>
      <c r="D26" s="6">
        <v>2230</v>
      </c>
      <c r="E26" s="15">
        <v>208573</v>
      </c>
      <c r="F26" s="16">
        <v>193.45</v>
      </c>
      <c r="G26" s="16">
        <v>2.5699999999999932</v>
      </c>
      <c r="H26" s="17">
        <v>1.346395641240572E-2</v>
      </c>
    </row>
    <row r="27" spans="2:8">
      <c r="B27" s="207"/>
      <c r="C27" s="14">
        <v>24</v>
      </c>
      <c r="D27" s="6">
        <v>2025</v>
      </c>
      <c r="E27" s="15">
        <v>192048</v>
      </c>
      <c r="F27" s="16">
        <v>192.14</v>
      </c>
      <c r="G27" s="16">
        <v>-1.3100000000000023</v>
      </c>
      <c r="H27" s="17">
        <v>-6.7717756526234352E-3</v>
      </c>
    </row>
    <row r="28" spans="2:8">
      <c r="B28" s="207"/>
      <c r="C28" s="14">
        <v>25</v>
      </c>
      <c r="D28" s="6">
        <v>1901</v>
      </c>
      <c r="E28" s="15">
        <v>178338</v>
      </c>
      <c r="F28" s="16">
        <v>188.02</v>
      </c>
      <c r="G28" s="16">
        <v>-4.1199999999999761</v>
      </c>
      <c r="H28" s="17">
        <v>-2.1442698032684393E-2</v>
      </c>
    </row>
    <row r="29" spans="2:8">
      <c r="B29" s="207"/>
      <c r="C29" s="14">
        <v>26</v>
      </c>
      <c r="D29" s="6">
        <v>2215</v>
      </c>
      <c r="E29" s="15">
        <v>203149</v>
      </c>
      <c r="F29" s="16">
        <v>188.55</v>
      </c>
      <c r="G29" s="16">
        <v>0.53000000000000114</v>
      </c>
      <c r="H29" s="17">
        <v>2.8188490586107395E-3</v>
      </c>
    </row>
    <row r="30" spans="2:8">
      <c r="B30" s="207"/>
      <c r="C30" s="14">
        <v>27</v>
      </c>
      <c r="D30" s="6">
        <v>2165</v>
      </c>
      <c r="E30" s="15">
        <v>198832</v>
      </c>
      <c r="F30" s="16">
        <v>188.56</v>
      </c>
      <c r="G30" s="16">
        <v>9.9999999999909051E-3</v>
      </c>
      <c r="H30" s="17">
        <v>5.3036329885847167E-5</v>
      </c>
    </row>
    <row r="31" spans="2:8">
      <c r="B31" s="207"/>
      <c r="C31" s="14">
        <v>28</v>
      </c>
      <c r="D31" s="6">
        <v>2008</v>
      </c>
      <c r="E31" s="15">
        <v>185464</v>
      </c>
      <c r="F31" s="16">
        <v>188.59</v>
      </c>
      <c r="G31" s="16">
        <v>3.0000000000001099E-2</v>
      </c>
      <c r="H31" s="17">
        <v>1.591005515486632E-4</v>
      </c>
    </row>
    <row r="32" spans="2:8">
      <c r="B32" s="207"/>
      <c r="C32" s="14">
        <v>29</v>
      </c>
      <c r="D32" s="6">
        <v>2037</v>
      </c>
      <c r="E32" s="15">
        <v>183810</v>
      </c>
      <c r="F32" s="16">
        <v>188.96</v>
      </c>
      <c r="G32" s="16">
        <v>0.37000000000000455</v>
      </c>
      <c r="H32" s="17">
        <v>1.9619279919402821E-3</v>
      </c>
    </row>
    <row r="33" spans="2:8">
      <c r="B33" s="207"/>
      <c r="C33" s="14">
        <v>30</v>
      </c>
      <c r="D33" s="6">
        <v>1868</v>
      </c>
      <c r="E33" s="15">
        <v>169554</v>
      </c>
      <c r="F33" s="16">
        <v>188.73</v>
      </c>
      <c r="G33" s="16">
        <v>-0.23000000000001819</v>
      </c>
      <c r="H33" s="17">
        <v>-1.2171888230314565E-3</v>
      </c>
    </row>
    <row r="34" spans="2:8">
      <c r="B34" s="207"/>
      <c r="C34" s="14">
        <v>31</v>
      </c>
      <c r="D34" s="6">
        <v>2040</v>
      </c>
      <c r="E34" s="15">
        <v>187923</v>
      </c>
      <c r="F34" s="16">
        <v>187.75</v>
      </c>
      <c r="G34" s="16">
        <v>-0.97999999999998977</v>
      </c>
      <c r="H34" s="17">
        <v>-5.1926031897419067E-3</v>
      </c>
    </row>
    <row r="35" spans="2:8">
      <c r="B35" s="207"/>
      <c r="C35" s="14">
        <v>32</v>
      </c>
      <c r="D35" s="6">
        <v>2573</v>
      </c>
      <c r="E35" s="15">
        <v>226234</v>
      </c>
      <c r="F35" s="16">
        <v>183.32</v>
      </c>
      <c r="G35" s="16">
        <v>-4.4300000000000068</v>
      </c>
      <c r="H35" s="17">
        <v>-2.3595206391478052E-2</v>
      </c>
    </row>
    <row r="36" spans="2:8">
      <c r="B36" s="207"/>
      <c r="C36" s="14">
        <v>33</v>
      </c>
      <c r="D36" s="6">
        <v>2114</v>
      </c>
      <c r="E36" s="15">
        <v>190348</v>
      </c>
      <c r="F36" s="16">
        <v>184.38</v>
      </c>
      <c r="G36" s="16">
        <v>1.0600000000000023</v>
      </c>
      <c r="H36" s="17">
        <v>5.7822387082697713E-3</v>
      </c>
    </row>
    <row r="37" spans="2:8">
      <c r="B37" s="207"/>
      <c r="C37" s="14">
        <v>34</v>
      </c>
      <c r="D37" s="6">
        <v>1984</v>
      </c>
      <c r="E37" s="15">
        <v>175948</v>
      </c>
      <c r="F37" s="16">
        <v>182.56</v>
      </c>
      <c r="G37" s="16">
        <v>-1.8199999999999932</v>
      </c>
      <c r="H37" s="17">
        <v>-9.8709187547455501E-3</v>
      </c>
    </row>
    <row r="38" spans="2:8">
      <c r="B38" s="207"/>
      <c r="C38" s="14">
        <v>35</v>
      </c>
      <c r="D38" s="6">
        <v>2064</v>
      </c>
      <c r="E38" s="15">
        <v>186379</v>
      </c>
      <c r="F38" s="16">
        <v>177.78</v>
      </c>
      <c r="G38" s="16">
        <v>-4.7800000000000011</v>
      </c>
      <c r="H38" s="17">
        <v>-2.6183172655565246E-2</v>
      </c>
    </row>
    <row r="39" spans="2:8">
      <c r="B39" s="207"/>
      <c r="C39" s="14">
        <v>36</v>
      </c>
      <c r="D39" s="6">
        <v>1972</v>
      </c>
      <c r="E39" s="15">
        <v>180620</v>
      </c>
      <c r="F39" s="16">
        <v>177.51</v>
      </c>
      <c r="G39" s="16">
        <v>-0.27000000000001023</v>
      </c>
      <c r="H39" s="17">
        <v>-1.5187310158623069E-3</v>
      </c>
    </row>
    <row r="40" spans="2:8">
      <c r="B40" s="207"/>
      <c r="C40" s="14">
        <v>37</v>
      </c>
      <c r="D40" s="18">
        <v>1793</v>
      </c>
      <c r="E40" s="15">
        <v>166287</v>
      </c>
      <c r="F40" s="16">
        <v>177.24</v>
      </c>
      <c r="G40" s="16">
        <v>-0.26999999999998181</v>
      </c>
      <c r="H40" s="17">
        <v>-1.5210410681086861E-3</v>
      </c>
    </row>
    <row r="41" spans="2:8">
      <c r="B41" s="207"/>
      <c r="C41" s="14">
        <v>38</v>
      </c>
      <c r="D41" s="18">
        <v>2213</v>
      </c>
      <c r="E41" s="15">
        <v>200611</v>
      </c>
      <c r="F41" s="16">
        <v>178.08</v>
      </c>
      <c r="G41" s="16">
        <v>0.84000000000000341</v>
      </c>
      <c r="H41" s="17">
        <v>4.7393364928909332E-3</v>
      </c>
    </row>
    <row r="42" spans="2:8">
      <c r="B42" s="207"/>
      <c r="C42" s="14">
        <v>39</v>
      </c>
      <c r="D42" s="18">
        <v>2095</v>
      </c>
      <c r="E42" s="15">
        <v>188350</v>
      </c>
      <c r="F42" s="16">
        <v>177.18</v>
      </c>
      <c r="G42" s="16">
        <v>-0.90000000000000568</v>
      </c>
      <c r="H42" s="17">
        <v>-5.0539083557952225E-3</v>
      </c>
    </row>
    <row r="43" spans="2:8">
      <c r="B43" s="207"/>
      <c r="C43" s="14">
        <v>40</v>
      </c>
      <c r="D43" s="18">
        <v>2014</v>
      </c>
      <c r="E43" s="15">
        <v>183289</v>
      </c>
      <c r="F43" s="16">
        <v>173.76</v>
      </c>
      <c r="G43" s="16">
        <v>-3.4200000000000159</v>
      </c>
      <c r="H43" s="17">
        <v>-1.9302404334575085E-2</v>
      </c>
    </row>
    <row r="44" spans="2:8">
      <c r="B44" s="207"/>
      <c r="C44" s="14">
        <v>41</v>
      </c>
      <c r="D44" s="18">
        <v>2107</v>
      </c>
      <c r="E44" s="15">
        <v>193989</v>
      </c>
      <c r="F44" s="16">
        <v>174.03</v>
      </c>
      <c r="G44" s="16">
        <v>0.27000000000001023</v>
      </c>
      <c r="H44" s="17">
        <v>1.5538674033148681E-3</v>
      </c>
    </row>
    <row r="45" spans="2:8">
      <c r="B45" s="207"/>
      <c r="C45" s="14">
        <v>42</v>
      </c>
      <c r="D45" s="18">
        <v>2065</v>
      </c>
      <c r="E45" s="15">
        <v>189285</v>
      </c>
      <c r="F45" s="16">
        <v>173.8</v>
      </c>
      <c r="G45" s="16">
        <v>-0.22999999999998977</v>
      </c>
      <c r="H45" s="17">
        <v>-1.3216112164569083E-3</v>
      </c>
    </row>
    <row r="46" spans="2:8">
      <c r="B46" s="207"/>
      <c r="C46" s="14">
        <v>43</v>
      </c>
      <c r="D46" s="18">
        <v>2392</v>
      </c>
      <c r="E46" s="15">
        <v>221863</v>
      </c>
      <c r="F46" s="16">
        <v>172.07</v>
      </c>
      <c r="G46" s="16">
        <v>-1.7300000000000182</v>
      </c>
      <c r="H46" s="17">
        <v>-9.9539700805524323E-3</v>
      </c>
    </row>
    <row r="47" spans="2:8">
      <c r="B47" s="207"/>
      <c r="C47" s="14">
        <v>44</v>
      </c>
      <c r="D47" s="18">
        <v>1766</v>
      </c>
      <c r="E47" s="15">
        <v>164299</v>
      </c>
      <c r="F47" s="16">
        <v>168.55</v>
      </c>
      <c r="G47" s="16">
        <v>-3.5199999999999818</v>
      </c>
      <c r="H47" s="17">
        <v>-2.0456790840936767E-2</v>
      </c>
    </row>
    <row r="48" spans="2:8">
      <c r="B48" s="207"/>
      <c r="C48" s="14">
        <v>45</v>
      </c>
      <c r="D48" s="18">
        <v>2272</v>
      </c>
      <c r="E48" s="15">
        <v>216164</v>
      </c>
      <c r="F48" s="16">
        <v>169.42</v>
      </c>
      <c r="G48" s="16">
        <v>0.86999999999997613</v>
      </c>
      <c r="H48" s="17">
        <v>5.1616730940371447E-3</v>
      </c>
    </row>
    <row r="49" spans="2:8">
      <c r="B49" s="207"/>
      <c r="C49" s="14">
        <v>46</v>
      </c>
      <c r="D49" s="18">
        <v>2052</v>
      </c>
      <c r="E49" s="15">
        <v>192254</v>
      </c>
      <c r="F49" s="16">
        <v>169.07</v>
      </c>
      <c r="G49" s="16">
        <v>-0.34999999999999432</v>
      </c>
      <c r="H49" s="17">
        <v>-2.065871797898633E-3</v>
      </c>
    </row>
    <row r="50" spans="2:8">
      <c r="B50" s="207"/>
      <c r="C50" s="14">
        <v>47</v>
      </c>
      <c r="D50" s="18">
        <v>2156</v>
      </c>
      <c r="E50" s="15">
        <v>203551</v>
      </c>
      <c r="F50" s="16">
        <v>168.79</v>
      </c>
      <c r="G50" s="16">
        <v>-0.28000000000000114</v>
      </c>
      <c r="H50" s="17">
        <v>-1.6561187673744815E-3</v>
      </c>
    </row>
    <row r="51" spans="2:8">
      <c r="B51" s="207"/>
      <c r="C51" s="14">
        <v>48</v>
      </c>
      <c r="D51" s="18">
        <v>2170</v>
      </c>
      <c r="E51" s="15">
        <v>203243</v>
      </c>
      <c r="F51" s="16">
        <v>168.38</v>
      </c>
      <c r="G51" s="16">
        <v>-0.40999999999999659</v>
      </c>
      <c r="H51" s="17">
        <v>-2.4290538539012418E-3</v>
      </c>
    </row>
    <row r="52" spans="2:8">
      <c r="B52" s="207"/>
      <c r="C52" s="14">
        <v>49</v>
      </c>
      <c r="D52" s="18">
        <v>2445</v>
      </c>
      <c r="E52" s="15">
        <v>229711</v>
      </c>
      <c r="F52" s="16">
        <v>168.87</v>
      </c>
      <c r="G52" s="16">
        <v>0.49000000000000909</v>
      </c>
      <c r="H52" s="17">
        <v>2.9100843330562842E-3</v>
      </c>
    </row>
    <row r="53" spans="2:8">
      <c r="B53" s="207"/>
      <c r="C53" s="14">
        <v>50</v>
      </c>
      <c r="D53" s="18">
        <v>2159</v>
      </c>
      <c r="E53" s="15">
        <v>205647</v>
      </c>
      <c r="F53" s="16">
        <v>168.48</v>
      </c>
      <c r="G53" s="16">
        <v>-0.39000000000001478</v>
      </c>
      <c r="H53" s="17">
        <v>-2.3094688221709792E-3</v>
      </c>
    </row>
    <row r="54" spans="2:8">
      <c r="B54" s="207"/>
      <c r="C54" s="14">
        <v>51</v>
      </c>
      <c r="D54" s="18">
        <v>2363</v>
      </c>
      <c r="E54" s="15">
        <v>222491</v>
      </c>
      <c r="F54" s="16">
        <v>168.58</v>
      </c>
      <c r="G54" s="16">
        <v>0.10000000000002274</v>
      </c>
      <c r="H54" s="17">
        <v>5.9354226020902345E-4</v>
      </c>
    </row>
    <row r="55" spans="2:8" ht="15" thickBot="1">
      <c r="B55" s="207"/>
      <c r="C55" s="155">
        <v>52</v>
      </c>
      <c r="D55" s="156">
        <v>1947</v>
      </c>
      <c r="E55" s="114">
        <v>183740</v>
      </c>
      <c r="F55" s="157">
        <v>168.35</v>
      </c>
      <c r="G55" s="157">
        <v>-0.23000000000001819</v>
      </c>
      <c r="H55" s="158">
        <v>-1.3643374065726022E-3</v>
      </c>
    </row>
    <row r="56" spans="2:8" ht="15" thickBot="1">
      <c r="B56" s="208">
        <v>2022</v>
      </c>
      <c r="C56" s="153">
        <v>1</v>
      </c>
      <c r="D56" s="154">
        <v>1853</v>
      </c>
      <c r="E56" s="86">
        <v>175351</v>
      </c>
      <c r="F56" s="69">
        <v>168.26</v>
      </c>
      <c r="G56" s="69">
        <v>-9.0000000000003411E-2</v>
      </c>
      <c r="H56" s="70">
        <v>-5.346005346005267E-4</v>
      </c>
    </row>
    <row r="57" spans="2:8">
      <c r="B57" s="207"/>
      <c r="C57" s="14">
        <v>2</v>
      </c>
      <c r="D57" s="6">
        <v>1851</v>
      </c>
      <c r="E57" s="15">
        <v>174992</v>
      </c>
      <c r="F57" s="16">
        <v>168.69</v>
      </c>
      <c r="G57" s="16">
        <v>0.43000000000000682</v>
      </c>
      <c r="H57" s="17">
        <v>2.5555687626293011E-3</v>
      </c>
    </row>
    <row r="58" spans="2:8">
      <c r="B58" s="207"/>
      <c r="C58" s="14">
        <v>3</v>
      </c>
      <c r="D58" s="6">
        <v>1798</v>
      </c>
      <c r="E58" s="15">
        <v>170698</v>
      </c>
      <c r="F58" s="16">
        <v>167.94</v>
      </c>
      <c r="G58" s="16">
        <v>-0.75</v>
      </c>
      <c r="H58" s="17">
        <v>-4.4460252534234135E-3</v>
      </c>
    </row>
    <row r="59" spans="2:8">
      <c r="B59" s="207"/>
      <c r="C59" s="14">
        <v>4</v>
      </c>
      <c r="D59" s="6">
        <v>1636</v>
      </c>
      <c r="E59" s="15">
        <v>152464</v>
      </c>
      <c r="F59" s="16">
        <v>163.25</v>
      </c>
      <c r="G59" s="16">
        <v>-4.6900000000000004</v>
      </c>
      <c r="H59" s="17">
        <v>-2.7900000000000001E-2</v>
      </c>
    </row>
    <row r="60" spans="2:8">
      <c r="B60" s="207"/>
      <c r="C60" s="14">
        <v>5</v>
      </c>
      <c r="D60" s="6">
        <v>1957</v>
      </c>
      <c r="E60" s="15">
        <v>184525</v>
      </c>
      <c r="F60" s="16">
        <v>162.88</v>
      </c>
      <c r="G60" s="16">
        <v>-0.37000000000000455</v>
      </c>
      <c r="H60" s="17">
        <v>-2.2664624808576006E-3</v>
      </c>
    </row>
    <row r="61" spans="2:8">
      <c r="B61" s="207"/>
      <c r="C61" s="14">
        <v>6</v>
      </c>
      <c r="D61" s="6">
        <v>1753</v>
      </c>
      <c r="E61" s="15">
        <v>154534</v>
      </c>
      <c r="F61" s="16">
        <v>163.44999999999999</v>
      </c>
      <c r="G61" s="16">
        <v>0.56999999999999318</v>
      </c>
      <c r="H61" s="17">
        <v>3.4995088408644737E-3</v>
      </c>
    </row>
    <row r="62" spans="2:8">
      <c r="B62" s="207"/>
      <c r="C62" s="14">
        <v>7</v>
      </c>
      <c r="D62" s="6">
        <v>2214</v>
      </c>
      <c r="E62" s="15">
        <v>208976</v>
      </c>
      <c r="F62" s="16">
        <v>162.06</v>
      </c>
      <c r="G62" s="16">
        <v>-1.3899999999999864</v>
      </c>
      <c r="H62" s="17">
        <v>-8.5041297032730778E-3</v>
      </c>
    </row>
    <row r="63" spans="2:8">
      <c r="B63" s="207"/>
      <c r="C63" s="14">
        <v>8</v>
      </c>
      <c r="D63" s="6">
        <v>2168</v>
      </c>
      <c r="E63" s="15">
        <v>209561</v>
      </c>
      <c r="F63" s="16">
        <v>163.15</v>
      </c>
      <c r="G63" s="16">
        <v>1.0900000000000034</v>
      </c>
      <c r="H63" s="17">
        <v>6.7259039861780057E-3</v>
      </c>
    </row>
    <row r="64" spans="2:8">
      <c r="B64" s="207"/>
      <c r="C64" s="14">
        <v>9</v>
      </c>
      <c r="D64" s="6">
        <v>2003</v>
      </c>
      <c r="E64" s="15">
        <v>192687</v>
      </c>
      <c r="F64" s="16">
        <v>172.72</v>
      </c>
      <c r="G64" s="16">
        <v>9.5699999999999932</v>
      </c>
      <c r="H64" s="17">
        <v>5.8657676984370077E-2</v>
      </c>
    </row>
    <row r="65" spans="2:8">
      <c r="B65" s="207"/>
      <c r="C65" s="14">
        <v>10</v>
      </c>
      <c r="D65" s="6">
        <v>1653</v>
      </c>
      <c r="E65" s="15">
        <v>157544</v>
      </c>
      <c r="F65" s="16">
        <v>188.84</v>
      </c>
      <c r="G65" s="16">
        <v>16.120000000000005</v>
      </c>
      <c r="H65" s="17">
        <v>9.3330245484020358E-2</v>
      </c>
    </row>
    <row r="66" spans="2:8">
      <c r="B66" s="207"/>
      <c r="C66" s="14">
        <v>11</v>
      </c>
      <c r="D66" s="6">
        <v>2042</v>
      </c>
      <c r="E66" s="15">
        <v>192974</v>
      </c>
      <c r="F66" s="16">
        <v>214.69</v>
      </c>
      <c r="G66" s="16">
        <v>25.849999999999994</v>
      </c>
      <c r="H66" s="17">
        <v>0.13688837110781615</v>
      </c>
    </row>
    <row r="67" spans="2:8">
      <c r="B67" s="207"/>
      <c r="C67" s="14">
        <v>12</v>
      </c>
      <c r="D67" s="6">
        <v>1745</v>
      </c>
      <c r="E67" s="15">
        <v>167202</v>
      </c>
      <c r="F67" s="16">
        <v>223.8</v>
      </c>
      <c r="G67" s="16">
        <v>9.1100000000000136</v>
      </c>
      <c r="H67" s="17">
        <v>4.2433275886161415E-2</v>
      </c>
    </row>
    <row r="68" spans="2:8">
      <c r="B68" s="207"/>
      <c r="C68" s="14">
        <v>13</v>
      </c>
      <c r="D68" s="6">
        <v>1971</v>
      </c>
      <c r="E68" s="15">
        <v>191126</v>
      </c>
      <c r="F68" s="16">
        <v>228.81</v>
      </c>
      <c r="G68" s="16">
        <v>5.0099999999999909</v>
      </c>
      <c r="H68" s="17">
        <v>2.2386058981233248E-2</v>
      </c>
    </row>
    <row r="69" spans="2:8">
      <c r="B69" s="207"/>
      <c r="C69" s="14">
        <v>14</v>
      </c>
      <c r="D69" s="6">
        <v>1936</v>
      </c>
      <c r="E69" s="15">
        <v>192925</v>
      </c>
      <c r="F69" s="16">
        <v>230.39</v>
      </c>
      <c r="G69" s="16">
        <v>1.5799999999999841</v>
      </c>
      <c r="H69" s="17">
        <v>6.9052926008477122E-3</v>
      </c>
    </row>
    <row r="70" spans="2:8">
      <c r="B70" s="207"/>
      <c r="C70" s="14">
        <v>15</v>
      </c>
      <c r="D70" s="6">
        <v>1966</v>
      </c>
      <c r="E70" s="15">
        <v>190531</v>
      </c>
      <c r="F70" s="16">
        <v>230</v>
      </c>
      <c r="G70" s="16">
        <v>-0.38999999999998636</v>
      </c>
      <c r="H70" s="17">
        <v>-1.6927818047657306E-3</v>
      </c>
    </row>
    <row r="71" spans="2:8">
      <c r="B71" s="207"/>
      <c r="C71" s="14">
        <v>16</v>
      </c>
      <c r="D71" s="6">
        <v>1969</v>
      </c>
      <c r="E71" s="15">
        <v>189556</v>
      </c>
      <c r="F71" s="16">
        <v>232.29</v>
      </c>
      <c r="G71" s="16">
        <v>2.289999999999992</v>
      </c>
      <c r="H71" s="17">
        <v>9.9565217391304195E-3</v>
      </c>
    </row>
    <row r="72" spans="2:8">
      <c r="B72" s="207"/>
      <c r="C72" s="14">
        <v>17</v>
      </c>
      <c r="D72" s="6">
        <v>1879</v>
      </c>
      <c r="E72" s="15">
        <v>178952</v>
      </c>
      <c r="F72" s="16">
        <v>232.19</v>
      </c>
      <c r="G72" s="16">
        <v>-9.9999999999994316E-2</v>
      </c>
      <c r="H72" s="17">
        <v>-4.304963623057434E-4</v>
      </c>
    </row>
    <row r="73" spans="2:8">
      <c r="B73" s="207"/>
      <c r="C73" s="14">
        <v>18</v>
      </c>
      <c r="D73" s="6">
        <v>1856</v>
      </c>
      <c r="E73" s="15">
        <v>180188</v>
      </c>
      <c r="F73" s="16">
        <v>228.26</v>
      </c>
      <c r="G73" s="16">
        <v>-3.9300000000000068</v>
      </c>
      <c r="H73" s="17">
        <v>-1.6925793531159861E-2</v>
      </c>
    </row>
    <row r="74" spans="2:8">
      <c r="B74" s="207"/>
      <c r="C74" s="14">
        <v>19</v>
      </c>
      <c r="D74" s="6">
        <v>2018</v>
      </c>
      <c r="E74" s="15">
        <v>189980</v>
      </c>
      <c r="F74" s="16">
        <v>218.4</v>
      </c>
      <c r="G74" s="16">
        <v>-9.8599999999999852</v>
      </c>
      <c r="H74" s="17">
        <v>-4.3196355033733425E-2</v>
      </c>
    </row>
    <row r="75" spans="2:8">
      <c r="B75" s="207"/>
      <c r="C75" s="14">
        <v>20</v>
      </c>
      <c r="D75" s="6">
        <v>1836</v>
      </c>
      <c r="E75" s="15">
        <v>175235</v>
      </c>
      <c r="F75" s="16">
        <v>216.71</v>
      </c>
      <c r="G75" s="16">
        <v>-1.6899999999999977</v>
      </c>
      <c r="H75" s="17">
        <v>-7.7380952380952106E-3</v>
      </c>
    </row>
    <row r="76" spans="2:8">
      <c r="B76" s="207"/>
      <c r="C76" s="14">
        <v>21</v>
      </c>
      <c r="D76" s="6">
        <v>2064</v>
      </c>
      <c r="E76" s="15">
        <v>194714</v>
      </c>
      <c r="F76" s="16">
        <v>218.66</v>
      </c>
      <c r="G76" s="16">
        <v>1.9499999999999886</v>
      </c>
      <c r="H76" s="17">
        <v>8.9982003599280436E-3</v>
      </c>
    </row>
    <row r="77" spans="2:8">
      <c r="B77" s="207"/>
      <c r="C77" s="14">
        <v>22</v>
      </c>
      <c r="D77" s="6">
        <v>1610</v>
      </c>
      <c r="E77" s="15">
        <v>148658</v>
      </c>
      <c r="F77" s="16">
        <v>218.93</v>
      </c>
      <c r="G77" s="16">
        <v>0.27000000000001023</v>
      </c>
      <c r="H77" s="17">
        <v>1.2347937437118262E-3</v>
      </c>
    </row>
    <row r="78" spans="2:8">
      <c r="B78" s="207"/>
      <c r="C78" s="14">
        <v>23</v>
      </c>
      <c r="D78" s="6">
        <v>2053</v>
      </c>
      <c r="E78" s="15">
        <v>194987</v>
      </c>
      <c r="F78" s="16">
        <v>218.23</v>
      </c>
      <c r="G78" s="16">
        <v>-0.70000000000001705</v>
      </c>
      <c r="H78" s="17">
        <v>-3.1973690220619133E-3</v>
      </c>
    </row>
    <row r="79" spans="2:8">
      <c r="B79" s="207"/>
      <c r="C79" s="14">
        <v>24</v>
      </c>
      <c r="D79" s="6">
        <v>1826</v>
      </c>
      <c r="E79" s="15">
        <v>171996</v>
      </c>
      <c r="F79" s="16">
        <v>216.9</v>
      </c>
      <c r="G79" s="16">
        <v>-1.3299999999999841</v>
      </c>
      <c r="H79" s="17">
        <v>-6.094487467350862E-3</v>
      </c>
    </row>
    <row r="80" spans="2:8">
      <c r="B80" s="207"/>
      <c r="C80" s="14">
        <v>25</v>
      </c>
      <c r="D80" s="6">
        <v>1739</v>
      </c>
      <c r="E80" s="15">
        <v>161825</v>
      </c>
      <c r="F80" s="16">
        <v>219.12</v>
      </c>
      <c r="G80" s="16">
        <v>2.2199999999999989</v>
      </c>
      <c r="H80" s="17">
        <v>1.0235131396957087E-2</v>
      </c>
    </row>
    <row r="81" spans="2:10">
      <c r="B81" s="207"/>
      <c r="C81" s="14">
        <v>26</v>
      </c>
      <c r="D81" s="6">
        <v>1949</v>
      </c>
      <c r="E81" s="15">
        <v>182022</v>
      </c>
      <c r="F81" s="16">
        <v>222.83</v>
      </c>
      <c r="G81" s="16">
        <v>3.710000000000008</v>
      </c>
      <c r="H81" s="17">
        <v>1.6931361810879952E-2</v>
      </c>
    </row>
    <row r="82" spans="2:10">
      <c r="B82" s="207"/>
      <c r="C82" s="14">
        <v>27</v>
      </c>
      <c r="D82" s="6">
        <v>1876</v>
      </c>
      <c r="E82" s="15">
        <v>177602</v>
      </c>
      <c r="F82" s="16">
        <v>222.11</v>
      </c>
      <c r="G82" s="16">
        <v>-0.71999999999999886</v>
      </c>
      <c r="H82" s="17">
        <v>-3.2311627698244916E-3</v>
      </c>
    </row>
    <row r="83" spans="2:10">
      <c r="B83" s="207"/>
      <c r="C83" s="14">
        <v>28</v>
      </c>
      <c r="D83" s="6">
        <v>1762</v>
      </c>
      <c r="E83" s="15">
        <v>163477</v>
      </c>
      <c r="F83" s="16">
        <v>224.46</v>
      </c>
      <c r="G83" s="16">
        <v>2.3499999999999943</v>
      </c>
      <c r="H83" s="17">
        <v>1.0580343073252063E-2</v>
      </c>
    </row>
    <row r="84" spans="2:10">
      <c r="B84" s="207"/>
      <c r="C84" s="14">
        <v>29</v>
      </c>
      <c r="D84" s="6">
        <v>1888</v>
      </c>
      <c r="E84" s="15">
        <v>179250</v>
      </c>
      <c r="F84" s="16">
        <v>214.74</v>
      </c>
      <c r="G84" s="16">
        <v>-9.7199999999999989</v>
      </c>
      <c r="H84" s="17">
        <v>-4.3303929430633548E-2</v>
      </c>
    </row>
    <row r="85" spans="2:10">
      <c r="B85" s="207"/>
      <c r="C85" s="14">
        <v>30</v>
      </c>
      <c r="D85" s="6">
        <v>1957</v>
      </c>
      <c r="E85" s="15">
        <v>184085</v>
      </c>
      <c r="F85" s="16">
        <v>224.26</v>
      </c>
      <c r="G85" s="16">
        <v>9.5199999999999818</v>
      </c>
      <c r="H85" s="17">
        <v>4.433268138213653E-2</v>
      </c>
    </row>
    <row r="86" spans="2:10">
      <c r="B86" s="207"/>
      <c r="C86" s="14">
        <v>31</v>
      </c>
      <c r="D86" s="6">
        <v>1772</v>
      </c>
      <c r="E86" s="15">
        <v>166319</v>
      </c>
      <c r="F86" s="16">
        <v>224.93</v>
      </c>
      <c r="G86" s="16">
        <v>0.67000000000001592</v>
      </c>
      <c r="H86" s="17">
        <v>2.9876036743066159E-3</v>
      </c>
    </row>
    <row r="87" spans="2:10">
      <c r="B87" s="207"/>
      <c r="C87" s="14">
        <v>32</v>
      </c>
      <c r="D87" s="6">
        <v>2226</v>
      </c>
      <c r="E87" s="15">
        <v>209578</v>
      </c>
      <c r="F87" s="16">
        <v>228.12</v>
      </c>
      <c r="G87" s="16">
        <v>3.1899999999999977</v>
      </c>
      <c r="H87" s="17">
        <v>1.4182190014671248E-2</v>
      </c>
    </row>
    <row r="88" spans="2:10">
      <c r="B88" s="207"/>
      <c r="C88" s="14">
        <v>33</v>
      </c>
      <c r="D88" s="6">
        <v>1651</v>
      </c>
      <c r="E88" s="15">
        <v>151573</v>
      </c>
      <c r="F88" s="16">
        <v>234.95</v>
      </c>
      <c r="G88" s="16">
        <v>6.8299999999999841</v>
      </c>
      <c r="H88" s="17">
        <v>2.9940382254953546E-2</v>
      </c>
    </row>
    <row r="89" spans="2:10">
      <c r="B89" s="207"/>
      <c r="C89" s="14">
        <v>34</v>
      </c>
      <c r="D89" s="6">
        <v>2142</v>
      </c>
      <c r="E89" s="15">
        <v>198282</v>
      </c>
      <c r="F89" s="16">
        <v>238.55</v>
      </c>
      <c r="G89" s="16">
        <v>3.6000000000000227</v>
      </c>
      <c r="H89" s="17">
        <v>1.5322409023196482E-2</v>
      </c>
    </row>
    <row r="90" spans="2:10">
      <c r="B90" s="207"/>
      <c r="C90" s="14">
        <v>35</v>
      </c>
      <c r="D90" s="6">
        <v>1827</v>
      </c>
      <c r="E90" s="15">
        <v>173333</v>
      </c>
      <c r="F90" s="16">
        <v>240.48</v>
      </c>
      <c r="G90" s="16">
        <v>1.9299999999999784</v>
      </c>
      <c r="H90" s="17">
        <v>8.0905470551246861E-3</v>
      </c>
    </row>
    <row r="91" spans="2:10">
      <c r="B91" s="207"/>
      <c r="C91" s="14">
        <v>36</v>
      </c>
      <c r="D91" s="6">
        <v>1968</v>
      </c>
      <c r="E91" s="15">
        <v>184606</v>
      </c>
      <c r="F91" s="16">
        <v>241.8</v>
      </c>
      <c r="G91" s="16">
        <v>1.3200000000000216</v>
      </c>
      <c r="H91" s="17">
        <v>5.4890219560879139E-3</v>
      </c>
    </row>
    <row r="92" spans="2:10">
      <c r="E92" s="19"/>
      <c r="F92" s="20"/>
      <c r="G92" s="21"/>
      <c r="H92" s="21"/>
      <c r="I92" s="21"/>
      <c r="J92" s="22"/>
    </row>
    <row r="93" spans="2:10">
      <c r="B93" s="1" t="s">
        <v>85</v>
      </c>
    </row>
    <row r="116" spans="2:10">
      <c r="B116" s="1" t="s">
        <v>86</v>
      </c>
    </row>
    <row r="117" spans="2:10" ht="15" thickBot="1">
      <c r="C117" s="209"/>
    </row>
    <row r="118" spans="2:10" ht="15" thickBot="1">
      <c r="B118" s="7" t="s">
        <v>16</v>
      </c>
      <c r="C118" s="205" t="s">
        <v>29</v>
      </c>
      <c r="D118" s="8" t="s">
        <v>20</v>
      </c>
      <c r="E118" s="9" t="s">
        <v>21</v>
      </c>
      <c r="F118" s="10" t="s">
        <v>22</v>
      </c>
      <c r="G118" s="11" t="s">
        <v>24</v>
      </c>
      <c r="H118" s="11" t="s">
        <v>80</v>
      </c>
      <c r="I118" s="12" t="s">
        <v>122</v>
      </c>
      <c r="J118" s="13" t="s">
        <v>81</v>
      </c>
    </row>
    <row r="119" spans="2:10">
      <c r="B119" s="24">
        <v>1</v>
      </c>
      <c r="C119" s="206">
        <v>173.68</v>
      </c>
      <c r="D119" s="25">
        <v>163.34</v>
      </c>
      <c r="E119" s="26">
        <v>159.72</v>
      </c>
      <c r="F119" s="27">
        <v>219.3</v>
      </c>
      <c r="G119" s="28">
        <v>152.96</v>
      </c>
      <c r="H119" s="28">
        <v>168.26</v>
      </c>
      <c r="I119" s="29">
        <v>15.299999999999983</v>
      </c>
      <c r="J119" s="30">
        <v>0.100026150627615</v>
      </c>
    </row>
    <row r="120" spans="2:10">
      <c r="B120" s="31">
        <v>2</v>
      </c>
      <c r="C120" s="206">
        <v>174.76</v>
      </c>
      <c r="D120" s="25">
        <v>163.71</v>
      </c>
      <c r="E120" s="26">
        <v>160.94</v>
      </c>
      <c r="F120" s="27">
        <v>219.04</v>
      </c>
      <c r="G120" s="28">
        <v>154.1</v>
      </c>
      <c r="H120" s="28">
        <v>168.69</v>
      </c>
      <c r="I120" s="29">
        <v>14.590000000000003</v>
      </c>
      <c r="J120" s="30">
        <v>9.4678780012978692E-2</v>
      </c>
    </row>
    <row r="121" spans="2:10">
      <c r="B121" s="31">
        <v>3</v>
      </c>
      <c r="C121" s="206">
        <v>170.74</v>
      </c>
      <c r="D121" s="25">
        <v>160.29</v>
      </c>
      <c r="E121" s="26">
        <v>160.19</v>
      </c>
      <c r="F121" s="27">
        <v>210.06</v>
      </c>
      <c r="G121" s="28">
        <v>153.47</v>
      </c>
      <c r="H121" s="28">
        <v>167.94</v>
      </c>
      <c r="I121" s="29">
        <v>14.469999999999999</v>
      </c>
      <c r="J121" s="32">
        <v>9.4285528116244244E-2</v>
      </c>
    </row>
    <row r="122" spans="2:10">
      <c r="B122" s="31">
        <v>4</v>
      </c>
      <c r="C122" s="206">
        <v>171.07</v>
      </c>
      <c r="D122" s="25">
        <v>159.52000000000001</v>
      </c>
      <c r="E122" s="26">
        <v>158.96</v>
      </c>
      <c r="F122" s="27">
        <v>206.21</v>
      </c>
      <c r="G122" s="28">
        <v>154.31</v>
      </c>
      <c r="H122" s="28">
        <v>163.25</v>
      </c>
      <c r="I122" s="29">
        <v>8.94</v>
      </c>
      <c r="J122" s="32">
        <v>5.79E-2</v>
      </c>
    </row>
    <row r="123" spans="2:10">
      <c r="B123" s="31">
        <v>5</v>
      </c>
      <c r="C123" s="206">
        <v>174.07</v>
      </c>
      <c r="D123" s="25">
        <v>158.99</v>
      </c>
      <c r="E123" s="26">
        <v>157.65</v>
      </c>
      <c r="F123" s="33">
        <v>206.26</v>
      </c>
      <c r="G123" s="28">
        <v>154.44</v>
      </c>
      <c r="H123" s="28">
        <v>162.88</v>
      </c>
      <c r="I123" s="29">
        <v>8.4399999999999977</v>
      </c>
      <c r="J123" s="32">
        <v>5.4649054649054563E-2</v>
      </c>
    </row>
    <row r="124" spans="2:10">
      <c r="B124" s="31">
        <v>6</v>
      </c>
      <c r="C124" s="206">
        <v>170.66</v>
      </c>
      <c r="D124" s="25">
        <v>160.85</v>
      </c>
      <c r="E124" s="26">
        <v>158.31</v>
      </c>
      <c r="F124" s="33">
        <v>209.09</v>
      </c>
      <c r="G124" s="28">
        <v>153.22</v>
      </c>
      <c r="H124" s="28">
        <v>163.44999999999999</v>
      </c>
      <c r="I124" s="29">
        <v>10.22999999999999</v>
      </c>
      <c r="J124" s="32">
        <v>6.6766740634381927E-2</v>
      </c>
    </row>
    <row r="125" spans="2:10">
      <c r="B125" s="31">
        <v>7</v>
      </c>
      <c r="C125" s="206">
        <v>169.96</v>
      </c>
      <c r="D125" s="25">
        <v>165.22</v>
      </c>
      <c r="E125" s="26">
        <v>160.43</v>
      </c>
      <c r="F125" s="33">
        <v>209.63</v>
      </c>
      <c r="G125" s="28">
        <v>158.19</v>
      </c>
      <c r="H125" s="28">
        <v>162.06</v>
      </c>
      <c r="I125" s="29">
        <v>3.8700000000000045</v>
      </c>
      <c r="J125" s="32">
        <v>2.4464251849042329E-2</v>
      </c>
    </row>
    <row r="126" spans="2:10">
      <c r="B126" s="31">
        <v>8</v>
      </c>
      <c r="C126" s="206">
        <v>170.47</v>
      </c>
      <c r="D126" s="25">
        <v>169.03</v>
      </c>
      <c r="E126" s="26">
        <v>161.33000000000001</v>
      </c>
      <c r="F126" s="33">
        <v>215.37</v>
      </c>
      <c r="G126" s="28">
        <v>160.80000000000001</v>
      </c>
      <c r="H126" s="28">
        <v>163.15</v>
      </c>
      <c r="I126" s="29">
        <v>2.3499999999999943</v>
      </c>
      <c r="J126" s="32">
        <v>1.4614427860696555E-2</v>
      </c>
    </row>
    <row r="127" spans="2:10">
      <c r="B127" s="31">
        <v>9</v>
      </c>
      <c r="C127" s="206">
        <v>169.93</v>
      </c>
      <c r="D127" s="25">
        <v>173.56</v>
      </c>
      <c r="E127" s="26">
        <v>161.44</v>
      </c>
      <c r="F127" s="33">
        <v>220.46</v>
      </c>
      <c r="G127" s="34">
        <v>168.21</v>
      </c>
      <c r="H127" s="28">
        <v>172.72</v>
      </c>
      <c r="I127" s="29">
        <v>4.5099999999999909</v>
      </c>
      <c r="J127" s="32">
        <v>2.6811723440936852E-2</v>
      </c>
    </row>
    <row r="128" spans="2:10">
      <c r="B128" s="31">
        <v>10</v>
      </c>
      <c r="C128" s="206">
        <v>171.8</v>
      </c>
      <c r="D128" s="25">
        <v>176.42</v>
      </c>
      <c r="E128" s="26">
        <v>160.04</v>
      </c>
      <c r="F128" s="33">
        <v>225.94</v>
      </c>
      <c r="G128" s="28">
        <v>175.40099387610701</v>
      </c>
      <c r="H128" s="28">
        <v>188.84</v>
      </c>
      <c r="I128" s="29">
        <v>13.439006123892995</v>
      </c>
      <c r="J128" s="32">
        <v>7.6618756980279867E-2</v>
      </c>
    </row>
    <row r="129" spans="2:10">
      <c r="B129" s="31">
        <v>11</v>
      </c>
      <c r="C129" s="206">
        <v>174.33</v>
      </c>
      <c r="D129" s="25">
        <v>171.7</v>
      </c>
      <c r="E129" s="26">
        <v>161.83000000000001</v>
      </c>
      <c r="F129" s="33">
        <v>225.42</v>
      </c>
      <c r="G129" s="28">
        <v>184.85</v>
      </c>
      <c r="H129" s="28">
        <v>214.69</v>
      </c>
      <c r="I129" s="29">
        <v>29.840000000000003</v>
      </c>
      <c r="J129" s="32">
        <v>0.16142818501487688</v>
      </c>
    </row>
    <row r="130" spans="2:10">
      <c r="B130" s="35">
        <v>12</v>
      </c>
      <c r="C130" s="206">
        <v>175.47</v>
      </c>
      <c r="D130" s="36">
        <v>167.69</v>
      </c>
      <c r="E130" s="26">
        <v>162.65</v>
      </c>
      <c r="F130" s="33">
        <v>219.88</v>
      </c>
      <c r="G130" s="28">
        <v>184.9</v>
      </c>
      <c r="H130" s="28">
        <v>223.8</v>
      </c>
      <c r="I130" s="29">
        <v>38.97</v>
      </c>
      <c r="J130" s="32">
        <v>0.21084239571498142</v>
      </c>
    </row>
    <row r="131" spans="2:10">
      <c r="B131" s="31">
        <v>13</v>
      </c>
      <c r="C131" s="206">
        <v>176.56</v>
      </c>
      <c r="D131" s="25">
        <v>165.71</v>
      </c>
      <c r="E131" s="26">
        <v>166.97</v>
      </c>
      <c r="F131" s="33">
        <v>216.08</v>
      </c>
      <c r="G131" s="28">
        <v>184.83</v>
      </c>
      <c r="H131" s="28">
        <v>228.81</v>
      </c>
      <c r="I131" s="29">
        <v>41.699999999999989</v>
      </c>
      <c r="J131" s="32">
        <v>0.22286355619688947</v>
      </c>
    </row>
    <row r="132" spans="2:10">
      <c r="B132" s="31">
        <v>14</v>
      </c>
      <c r="C132" s="206">
        <v>184</v>
      </c>
      <c r="D132" s="25">
        <v>169.11</v>
      </c>
      <c r="E132" s="26">
        <v>175.07</v>
      </c>
      <c r="F132" s="33">
        <v>216.22</v>
      </c>
      <c r="G132" s="28">
        <v>187.11</v>
      </c>
      <c r="H132" s="28">
        <v>230.39</v>
      </c>
      <c r="I132" s="29">
        <v>43.279999999999973</v>
      </c>
      <c r="J132" s="32">
        <v>0.23130778686334219</v>
      </c>
    </row>
    <row r="133" spans="2:10">
      <c r="B133" s="31">
        <v>15</v>
      </c>
      <c r="C133" s="206">
        <v>187.56</v>
      </c>
      <c r="D133" s="25">
        <v>168.25</v>
      </c>
      <c r="E133" s="26">
        <v>184.81</v>
      </c>
      <c r="F133" s="33">
        <v>213.05</v>
      </c>
      <c r="G133" s="34">
        <v>185.42</v>
      </c>
      <c r="H133" s="28">
        <v>230</v>
      </c>
      <c r="I133" s="29">
        <v>44.580000000000013</v>
      </c>
      <c r="J133" s="32">
        <v>0.24042713838852348</v>
      </c>
    </row>
    <row r="134" spans="2:10">
      <c r="B134" s="31">
        <v>16</v>
      </c>
      <c r="C134" s="206">
        <v>187.44</v>
      </c>
      <c r="D134" s="25">
        <v>169.43</v>
      </c>
      <c r="E134" s="26">
        <v>183.65</v>
      </c>
      <c r="F134" s="33">
        <v>208.1</v>
      </c>
      <c r="G134" s="28">
        <v>184.52</v>
      </c>
      <c r="H134" s="28">
        <v>232.29</v>
      </c>
      <c r="I134" s="29">
        <v>47.769999999999982</v>
      </c>
      <c r="J134" s="32">
        <v>0.25888792542813777</v>
      </c>
    </row>
    <row r="135" spans="2:10">
      <c r="B135" s="31">
        <v>17</v>
      </c>
      <c r="C135" s="206">
        <v>188.16</v>
      </c>
      <c r="D135" s="25">
        <v>169.16</v>
      </c>
      <c r="E135" s="26">
        <v>180.19</v>
      </c>
      <c r="F135" s="33">
        <v>206.28</v>
      </c>
      <c r="G135" s="28">
        <v>180.91</v>
      </c>
      <c r="H135" s="28">
        <v>232.19</v>
      </c>
      <c r="I135" s="29">
        <v>51.28</v>
      </c>
      <c r="J135" s="32">
        <v>0.28345586203084405</v>
      </c>
    </row>
    <row r="136" spans="2:10">
      <c r="B136" s="31">
        <v>18</v>
      </c>
      <c r="C136" s="206">
        <v>190.2</v>
      </c>
      <c r="D136" s="25">
        <v>168.63</v>
      </c>
      <c r="E136" s="26">
        <v>183.24</v>
      </c>
      <c r="F136" s="33">
        <v>195.51</v>
      </c>
      <c r="G136" s="28">
        <v>181.41</v>
      </c>
      <c r="H136" s="28">
        <v>228.26</v>
      </c>
      <c r="I136" s="29">
        <v>46.849999999999994</v>
      </c>
      <c r="J136" s="32">
        <v>0.25825478198555762</v>
      </c>
    </row>
    <row r="137" spans="2:10">
      <c r="B137" s="31">
        <v>19</v>
      </c>
      <c r="C137" s="206">
        <v>190.54</v>
      </c>
      <c r="D137" s="25">
        <v>166.46</v>
      </c>
      <c r="E137" s="26">
        <v>182.7</v>
      </c>
      <c r="F137" s="33">
        <v>189.59</v>
      </c>
      <c r="G137" s="28">
        <v>181.22</v>
      </c>
      <c r="H137" s="28">
        <v>218.4</v>
      </c>
      <c r="I137" s="29">
        <v>37.180000000000007</v>
      </c>
      <c r="J137" s="32">
        <v>0.205164992826399</v>
      </c>
    </row>
    <row r="138" spans="2:10">
      <c r="B138" s="31">
        <v>20</v>
      </c>
      <c r="C138" s="206">
        <v>191.86</v>
      </c>
      <c r="D138" s="25">
        <v>166.62</v>
      </c>
      <c r="E138" s="26">
        <v>182.92</v>
      </c>
      <c r="F138" s="33">
        <v>179.2</v>
      </c>
      <c r="G138" s="28">
        <v>185.26</v>
      </c>
      <c r="H138" s="28">
        <v>216.71</v>
      </c>
      <c r="I138" s="29">
        <v>31.450000000000017</v>
      </c>
      <c r="J138" s="32">
        <v>0.16976141638777942</v>
      </c>
    </row>
    <row r="139" spans="2:10">
      <c r="B139" s="31">
        <v>21</v>
      </c>
      <c r="C139" s="206">
        <v>192.52</v>
      </c>
      <c r="D139" s="25">
        <v>167.67</v>
      </c>
      <c r="E139" s="26">
        <v>187.57</v>
      </c>
      <c r="F139" s="33">
        <v>179.64</v>
      </c>
      <c r="G139" s="28">
        <v>190.14</v>
      </c>
      <c r="H139" s="28">
        <v>218.66</v>
      </c>
      <c r="I139" s="29">
        <v>28.52000000000001</v>
      </c>
      <c r="J139" s="32">
        <v>0.14999474071736629</v>
      </c>
    </row>
    <row r="140" spans="2:10">
      <c r="B140" s="31">
        <v>22</v>
      </c>
      <c r="C140" s="206">
        <v>194.66</v>
      </c>
      <c r="D140" s="25">
        <v>168.79</v>
      </c>
      <c r="E140" s="26">
        <v>183.26</v>
      </c>
      <c r="F140" s="33">
        <v>184.89</v>
      </c>
      <c r="G140" s="28">
        <v>190.88</v>
      </c>
      <c r="H140" s="28">
        <v>218.93</v>
      </c>
      <c r="I140" s="29">
        <v>28.050000000000011</v>
      </c>
      <c r="J140" s="32">
        <v>0.14695096395641238</v>
      </c>
    </row>
    <row r="141" spans="2:10">
      <c r="B141" s="31">
        <v>23</v>
      </c>
      <c r="C141" s="206">
        <v>192.69</v>
      </c>
      <c r="D141" s="25">
        <v>166.21</v>
      </c>
      <c r="E141" s="26">
        <v>200.77</v>
      </c>
      <c r="F141" s="33">
        <v>183.75</v>
      </c>
      <c r="G141" s="28">
        <v>193.45</v>
      </c>
      <c r="H141" s="28">
        <v>218.23</v>
      </c>
      <c r="I141" s="29">
        <v>24.78</v>
      </c>
      <c r="J141" s="32">
        <v>0.12809511501680015</v>
      </c>
    </row>
    <row r="142" spans="2:10">
      <c r="B142" s="31">
        <v>24</v>
      </c>
      <c r="C142" s="206">
        <v>191.33</v>
      </c>
      <c r="D142" s="25">
        <v>170.22</v>
      </c>
      <c r="E142" s="26">
        <v>201.9</v>
      </c>
      <c r="F142" s="33">
        <v>188.07</v>
      </c>
      <c r="G142" s="28">
        <v>192.14</v>
      </c>
      <c r="H142" s="28">
        <v>216.9</v>
      </c>
      <c r="I142" s="29">
        <v>24.760000000000019</v>
      </c>
      <c r="J142" s="32">
        <v>0.12886436973040505</v>
      </c>
    </row>
    <row r="143" spans="2:10">
      <c r="B143" s="31">
        <v>25</v>
      </c>
      <c r="C143" s="206">
        <v>192.71</v>
      </c>
      <c r="D143" s="25">
        <v>168.89</v>
      </c>
      <c r="E143" s="26">
        <v>201.45</v>
      </c>
      <c r="F143" s="33">
        <v>189.46</v>
      </c>
      <c r="G143" s="28">
        <v>188.02</v>
      </c>
      <c r="H143" s="28">
        <v>219.12</v>
      </c>
      <c r="I143" s="29">
        <v>31.099999999999994</v>
      </c>
      <c r="J143" s="32">
        <v>0.16540793532602915</v>
      </c>
    </row>
    <row r="144" spans="2:10">
      <c r="B144" s="31">
        <v>26</v>
      </c>
      <c r="C144" s="206">
        <v>194.66</v>
      </c>
      <c r="D144" s="25">
        <v>168.65</v>
      </c>
      <c r="E144" s="26">
        <v>202.94928681529572</v>
      </c>
      <c r="F144" s="33">
        <v>188.4</v>
      </c>
      <c r="G144" s="28">
        <v>188.55</v>
      </c>
      <c r="H144" s="28">
        <v>222.83</v>
      </c>
      <c r="I144" s="29">
        <v>34.28</v>
      </c>
      <c r="J144" s="32">
        <v>0.18180853884911174</v>
      </c>
    </row>
    <row r="145" spans="2:10">
      <c r="B145" s="31">
        <v>27</v>
      </c>
      <c r="C145" s="206">
        <v>190.15</v>
      </c>
      <c r="D145" s="25">
        <v>168.03</v>
      </c>
      <c r="E145" s="26">
        <v>202.8</v>
      </c>
      <c r="F145" s="33">
        <v>188.81</v>
      </c>
      <c r="G145" s="28">
        <v>188.56</v>
      </c>
      <c r="H145" s="28">
        <v>222.11</v>
      </c>
      <c r="I145" s="29">
        <v>33.550000000000011</v>
      </c>
      <c r="J145" s="32">
        <v>0.17792745014849398</v>
      </c>
    </row>
    <row r="146" spans="2:10">
      <c r="B146" s="31">
        <v>28</v>
      </c>
      <c r="C146" s="206">
        <v>185.83</v>
      </c>
      <c r="D146" s="25">
        <v>168.06</v>
      </c>
      <c r="E146" s="26">
        <v>206.39</v>
      </c>
      <c r="F146" s="33">
        <v>186.1</v>
      </c>
      <c r="G146" s="28">
        <v>188.59</v>
      </c>
      <c r="H146" s="28">
        <v>224.46</v>
      </c>
      <c r="I146" s="29">
        <v>35.870000000000005</v>
      </c>
      <c r="J146" s="32">
        <v>0.19020096505647177</v>
      </c>
    </row>
    <row r="147" spans="2:10">
      <c r="B147" s="31">
        <v>29</v>
      </c>
      <c r="C147" s="206">
        <v>186.26</v>
      </c>
      <c r="D147" s="25">
        <v>168.03</v>
      </c>
      <c r="E147" s="26">
        <v>201.66</v>
      </c>
      <c r="F147" s="33">
        <v>174.2</v>
      </c>
      <c r="G147" s="28">
        <v>188.96</v>
      </c>
      <c r="H147" s="28">
        <v>214.74</v>
      </c>
      <c r="I147" s="29">
        <v>25.78</v>
      </c>
      <c r="J147" s="32">
        <v>0.1364309906858594</v>
      </c>
    </row>
    <row r="148" spans="2:10">
      <c r="B148" s="31">
        <v>30</v>
      </c>
      <c r="C148" s="206">
        <v>186.4</v>
      </c>
      <c r="D148" s="25">
        <v>168.8</v>
      </c>
      <c r="E148" s="26">
        <v>206.29</v>
      </c>
      <c r="F148" s="33">
        <v>174.99</v>
      </c>
      <c r="G148" s="28">
        <v>188.73</v>
      </c>
      <c r="H148" s="28">
        <v>224.26</v>
      </c>
      <c r="I148" s="29">
        <v>35.53</v>
      </c>
      <c r="J148" s="32">
        <v>0.18825835850156314</v>
      </c>
    </row>
    <row r="149" spans="2:10">
      <c r="B149" s="31">
        <v>31</v>
      </c>
      <c r="C149" s="206">
        <v>188.89</v>
      </c>
      <c r="D149" s="25">
        <v>166.32</v>
      </c>
      <c r="E149" s="26">
        <v>200.04</v>
      </c>
      <c r="F149" s="33">
        <v>176.94</v>
      </c>
      <c r="G149" s="28">
        <v>187.75</v>
      </c>
      <c r="H149" s="28">
        <v>224.93</v>
      </c>
      <c r="I149" s="29">
        <v>37.180000000000007</v>
      </c>
      <c r="J149" s="32">
        <v>0.19802929427430094</v>
      </c>
    </row>
    <row r="150" spans="2:10">
      <c r="B150" s="31">
        <v>32</v>
      </c>
      <c r="C150" s="206">
        <v>185.44</v>
      </c>
      <c r="D150" s="25">
        <v>167.39</v>
      </c>
      <c r="E150" s="26">
        <v>202.86</v>
      </c>
      <c r="F150" s="33">
        <v>179.04</v>
      </c>
      <c r="G150" s="34">
        <v>183.32</v>
      </c>
      <c r="H150" s="28">
        <v>228.12</v>
      </c>
      <c r="I150" s="29">
        <v>44.800000000000011</v>
      </c>
      <c r="J150" s="32">
        <v>0.24438140955705867</v>
      </c>
    </row>
    <row r="151" spans="2:10">
      <c r="B151" s="31">
        <v>33</v>
      </c>
      <c r="C151" s="206">
        <v>189.97</v>
      </c>
      <c r="D151" s="25">
        <v>171.34</v>
      </c>
      <c r="E151" s="26">
        <v>206.77</v>
      </c>
      <c r="F151" s="33">
        <v>180.99</v>
      </c>
      <c r="G151" s="34">
        <v>184.38</v>
      </c>
      <c r="H151" s="28">
        <v>234.95</v>
      </c>
      <c r="I151" s="29">
        <v>50.569999999999993</v>
      </c>
      <c r="J151" s="32">
        <v>0.27427052825686071</v>
      </c>
    </row>
    <row r="152" spans="2:10">
      <c r="B152" s="31">
        <v>34</v>
      </c>
      <c r="C152" s="206">
        <v>187.9</v>
      </c>
      <c r="D152" s="25">
        <v>173.73</v>
      </c>
      <c r="E152" s="26">
        <v>210.13</v>
      </c>
      <c r="F152" s="33">
        <v>181.53</v>
      </c>
      <c r="G152" s="28">
        <v>182.56</v>
      </c>
      <c r="H152" s="28">
        <v>238.55</v>
      </c>
      <c r="I152" s="29">
        <v>55.990000000000009</v>
      </c>
      <c r="J152" s="32">
        <v>0.30669368974583699</v>
      </c>
    </row>
    <row r="153" spans="2:10">
      <c r="B153" s="31">
        <v>35</v>
      </c>
      <c r="C153" s="206">
        <v>187.57</v>
      </c>
      <c r="D153" s="25">
        <v>172.15</v>
      </c>
      <c r="E153" s="26">
        <v>207.82</v>
      </c>
      <c r="F153" s="33">
        <v>180.69</v>
      </c>
      <c r="G153" s="28">
        <v>177.78</v>
      </c>
      <c r="H153" s="28">
        <v>240.48</v>
      </c>
      <c r="I153" s="29">
        <v>62.699999999999989</v>
      </c>
      <c r="J153" s="32">
        <v>0.35268309146135657</v>
      </c>
    </row>
    <row r="154" spans="2:10">
      <c r="B154" s="31">
        <v>36</v>
      </c>
      <c r="C154" s="206">
        <v>189.33</v>
      </c>
      <c r="D154" s="25">
        <v>175.03</v>
      </c>
      <c r="E154" s="26">
        <v>209.72</v>
      </c>
      <c r="F154" s="33">
        <v>182.79</v>
      </c>
      <c r="G154" s="28">
        <v>177.51</v>
      </c>
      <c r="H154" s="28">
        <v>241.8</v>
      </c>
      <c r="I154" s="29">
        <v>64.29000000000002</v>
      </c>
      <c r="J154" s="32">
        <v>0.36217677877302701</v>
      </c>
    </row>
    <row r="155" spans="2:10">
      <c r="B155" s="31">
        <v>37</v>
      </c>
      <c r="C155" s="206">
        <v>188.76</v>
      </c>
      <c r="D155" s="25">
        <v>170.71</v>
      </c>
      <c r="E155" s="26">
        <v>209.69</v>
      </c>
      <c r="F155" s="33">
        <v>183.3</v>
      </c>
      <c r="G155" s="28">
        <v>177.24</v>
      </c>
      <c r="H155" s="28"/>
      <c r="I155" s="29"/>
      <c r="J155" s="32"/>
    </row>
    <row r="156" spans="2:10">
      <c r="B156" s="31">
        <v>38</v>
      </c>
      <c r="C156" s="206">
        <v>180.59</v>
      </c>
      <c r="D156" s="25">
        <v>168.52</v>
      </c>
      <c r="E156" s="26">
        <v>209.15</v>
      </c>
      <c r="F156" s="33">
        <v>181.87</v>
      </c>
      <c r="G156" s="28">
        <v>178.08</v>
      </c>
      <c r="H156" s="28"/>
      <c r="I156" s="29"/>
      <c r="J156" s="32"/>
    </row>
    <row r="157" spans="2:10">
      <c r="B157" s="31">
        <v>39</v>
      </c>
      <c r="C157" s="206">
        <v>178.57</v>
      </c>
      <c r="D157" s="25">
        <v>165.43</v>
      </c>
      <c r="E157" s="26">
        <v>208.64</v>
      </c>
      <c r="F157" s="33">
        <v>174.3</v>
      </c>
      <c r="G157" s="28">
        <v>177.18</v>
      </c>
      <c r="H157" s="28"/>
      <c r="I157" s="29"/>
      <c r="J157" s="32"/>
    </row>
    <row r="158" spans="2:10">
      <c r="B158" s="31">
        <v>40</v>
      </c>
      <c r="C158" s="206">
        <v>175</v>
      </c>
      <c r="D158" s="25">
        <v>162.05000000000001</v>
      </c>
      <c r="E158" s="26">
        <v>209.8</v>
      </c>
      <c r="F158" s="33">
        <v>174.65</v>
      </c>
      <c r="G158" s="28">
        <v>173.76</v>
      </c>
      <c r="H158" s="28"/>
      <c r="I158" s="29"/>
      <c r="J158" s="32"/>
    </row>
    <row r="159" spans="2:10">
      <c r="B159" s="31">
        <v>41</v>
      </c>
      <c r="C159" s="206">
        <v>172.78</v>
      </c>
      <c r="D159" s="25">
        <v>163.53</v>
      </c>
      <c r="E159" s="26">
        <v>210.69</v>
      </c>
      <c r="F159" s="33">
        <v>174.32</v>
      </c>
      <c r="G159" s="28">
        <v>174.03</v>
      </c>
      <c r="H159" s="28"/>
      <c r="I159" s="29"/>
      <c r="J159" s="32"/>
    </row>
    <row r="160" spans="2:10">
      <c r="B160" s="31">
        <v>42</v>
      </c>
      <c r="C160" s="206">
        <v>171.48</v>
      </c>
      <c r="D160" s="25">
        <v>161.56</v>
      </c>
      <c r="E160" s="26">
        <v>209.81</v>
      </c>
      <c r="F160" s="33">
        <v>174.16</v>
      </c>
      <c r="G160" s="28">
        <v>173.8</v>
      </c>
      <c r="H160" s="28"/>
      <c r="I160" s="29"/>
      <c r="J160" s="32"/>
    </row>
    <row r="161" spans="2:10">
      <c r="B161" s="31">
        <v>43</v>
      </c>
      <c r="C161" s="206">
        <v>171.35</v>
      </c>
      <c r="D161" s="25">
        <v>161.59</v>
      </c>
      <c r="E161" s="26">
        <v>209.71</v>
      </c>
      <c r="F161" s="33">
        <v>174.26</v>
      </c>
      <c r="G161" s="34">
        <v>172.07</v>
      </c>
      <c r="H161" s="28"/>
      <c r="I161" s="29"/>
      <c r="J161" s="32"/>
    </row>
    <row r="162" spans="2:10">
      <c r="B162" s="31">
        <v>44</v>
      </c>
      <c r="C162" s="206">
        <v>168.64</v>
      </c>
      <c r="D162" s="25">
        <v>160.84</v>
      </c>
      <c r="E162" s="26">
        <v>209.38</v>
      </c>
      <c r="F162" s="33">
        <v>173.88</v>
      </c>
      <c r="G162" s="34">
        <v>168.55</v>
      </c>
      <c r="H162" s="34"/>
      <c r="I162" s="29"/>
      <c r="J162" s="37"/>
    </row>
    <row r="163" spans="2:10">
      <c r="B163" s="31">
        <v>45</v>
      </c>
      <c r="C163" s="206">
        <v>167.92</v>
      </c>
      <c r="D163" s="25">
        <v>160.96</v>
      </c>
      <c r="E163" s="26">
        <v>209.46</v>
      </c>
      <c r="F163" s="33">
        <v>173.41</v>
      </c>
      <c r="G163" s="34">
        <v>169.42</v>
      </c>
      <c r="H163" s="34"/>
      <c r="I163" s="29"/>
      <c r="J163" s="32"/>
    </row>
    <row r="164" spans="2:10">
      <c r="B164" s="31">
        <v>46</v>
      </c>
      <c r="C164" s="206">
        <v>168.06</v>
      </c>
      <c r="D164" s="25">
        <v>161.15</v>
      </c>
      <c r="E164" s="26">
        <v>210.05</v>
      </c>
      <c r="F164" s="33">
        <v>163.62</v>
      </c>
      <c r="G164" s="28">
        <v>169.07</v>
      </c>
      <c r="H164" s="34"/>
      <c r="I164" s="29"/>
      <c r="J164" s="32"/>
    </row>
    <row r="165" spans="2:10">
      <c r="B165" s="31">
        <v>47</v>
      </c>
      <c r="C165" s="206">
        <v>168.29</v>
      </c>
      <c r="D165" s="25">
        <v>160.69</v>
      </c>
      <c r="E165" s="26">
        <v>213.64</v>
      </c>
      <c r="F165" s="33">
        <v>162.18</v>
      </c>
      <c r="G165" s="28">
        <v>168.79</v>
      </c>
      <c r="H165" s="28"/>
      <c r="I165" s="29"/>
      <c r="J165" s="32"/>
    </row>
    <row r="166" spans="2:10">
      <c r="B166" s="31">
        <v>48</v>
      </c>
      <c r="C166" s="206">
        <v>168.77</v>
      </c>
      <c r="D166" s="25">
        <v>160.69999999999999</v>
      </c>
      <c r="E166" s="26">
        <v>220.89</v>
      </c>
      <c r="F166" s="33">
        <v>153.11000000000001</v>
      </c>
      <c r="G166" s="28">
        <v>168.38</v>
      </c>
      <c r="H166" s="28"/>
      <c r="I166" s="29"/>
      <c r="J166" s="32"/>
    </row>
    <row r="167" spans="2:10">
      <c r="B167" s="31">
        <v>49</v>
      </c>
      <c r="C167" s="206">
        <v>168.5</v>
      </c>
      <c r="D167" s="25">
        <v>160.25</v>
      </c>
      <c r="E167" s="26">
        <v>224.59</v>
      </c>
      <c r="F167" s="33">
        <v>154.15</v>
      </c>
      <c r="G167" s="28">
        <v>168.87</v>
      </c>
      <c r="H167" s="28"/>
      <c r="I167" s="29"/>
      <c r="J167" s="32"/>
    </row>
    <row r="168" spans="2:10">
      <c r="B168" s="31">
        <v>50</v>
      </c>
      <c r="C168" s="206">
        <v>168.28</v>
      </c>
      <c r="D168" s="25">
        <v>160.74</v>
      </c>
      <c r="E168" s="26">
        <v>228.87</v>
      </c>
      <c r="F168" s="33">
        <v>152.74</v>
      </c>
      <c r="G168" s="28">
        <v>168.48</v>
      </c>
      <c r="H168" s="28"/>
      <c r="I168" s="29"/>
      <c r="J168" s="32"/>
    </row>
    <row r="169" spans="2:10">
      <c r="B169" s="31">
        <v>51</v>
      </c>
      <c r="C169" s="206">
        <v>164.52</v>
      </c>
      <c r="D169" s="25">
        <v>162.12</v>
      </c>
      <c r="E169" s="26">
        <v>227</v>
      </c>
      <c r="F169" s="33">
        <v>152.03</v>
      </c>
      <c r="G169" s="28">
        <v>168.58</v>
      </c>
      <c r="H169" s="28"/>
      <c r="I169" s="29"/>
      <c r="J169" s="32"/>
    </row>
    <row r="170" spans="2:10">
      <c r="B170" s="31">
        <v>52</v>
      </c>
      <c r="C170" s="206">
        <v>163.05000000000001</v>
      </c>
      <c r="D170" s="52">
        <v>161.93</v>
      </c>
      <c r="E170" s="26">
        <v>219.77</v>
      </c>
      <c r="F170" s="33">
        <v>153.44</v>
      </c>
      <c r="G170" s="28">
        <v>168.35</v>
      </c>
      <c r="H170" s="28"/>
      <c r="I170" s="29"/>
      <c r="J170" s="32"/>
    </row>
    <row r="173" spans="2:10">
      <c r="B173" s="1" t="s">
        <v>87</v>
      </c>
    </row>
  </sheetData>
  <conditionalFormatting sqref="B137 B130 D130 D137">
    <cfRule type="cellIs" dxfId="157" priority="70" stopIfTrue="1" operator="lessThanOrEqual">
      <formula>0</formula>
    </cfRule>
  </conditionalFormatting>
  <conditionalFormatting sqref="H4">
    <cfRule type="cellIs" dxfId="156" priority="71" stopIfTrue="1" operator="lessThan">
      <formula>0</formula>
    </cfRule>
  </conditionalFormatting>
  <conditionalFormatting sqref="H3">
    <cfRule type="cellIs" dxfId="155" priority="66" stopIfTrue="1" operator="lessThanOrEqual">
      <formula>0</formula>
    </cfRule>
  </conditionalFormatting>
  <conditionalFormatting sqref="I119">
    <cfRule type="cellIs" dxfId="154" priority="55" stopIfTrue="1" operator="lessThanOrEqual">
      <formula>0</formula>
    </cfRule>
  </conditionalFormatting>
  <conditionalFormatting sqref="J167:J170 J133:J165 J119:J131">
    <cfRule type="cellIs" dxfId="153" priority="53" stopIfTrue="1" operator="lessThan">
      <formula>0</formula>
    </cfRule>
  </conditionalFormatting>
  <conditionalFormatting sqref="F119:F121">
    <cfRule type="cellIs" dxfId="152" priority="61" stopIfTrue="1" operator="greaterThanOrEqual">
      <formula>0</formula>
    </cfRule>
    <cfRule type="cellIs" dxfId="151" priority="62" stopIfTrue="1" operator="lessThan">
      <formula>0</formula>
    </cfRule>
  </conditionalFormatting>
  <conditionalFormatting sqref="G167:G170 G119:G131 G133:G165">
    <cfRule type="cellIs" dxfId="150" priority="63" stopIfTrue="1" operator="lessThanOrEqual">
      <formula>0</formula>
    </cfRule>
  </conditionalFormatting>
  <conditionalFormatting sqref="F123:F170">
    <cfRule type="cellIs" dxfId="149" priority="59" stopIfTrue="1" operator="greaterThanOrEqual">
      <formula>0</formula>
    </cfRule>
    <cfRule type="cellIs" dxfId="148" priority="60" stopIfTrue="1" operator="lessThan">
      <formula>0</formula>
    </cfRule>
  </conditionalFormatting>
  <conditionalFormatting sqref="F122">
    <cfRule type="cellIs" dxfId="147" priority="57" stopIfTrue="1" operator="greaterThanOrEqual">
      <formula>0</formula>
    </cfRule>
    <cfRule type="cellIs" dxfId="146" priority="58" stopIfTrue="1" operator="lessThan">
      <formula>0</formula>
    </cfRule>
  </conditionalFormatting>
  <conditionalFormatting sqref="I119:I122 I167:I170 I133:I165 I124:I131">
    <cfRule type="cellIs" dxfId="145" priority="56" stopIfTrue="1" operator="lessThan">
      <formula>0</formula>
    </cfRule>
  </conditionalFormatting>
  <conditionalFormatting sqref="I120:I122 I167:I170 I133:I165 I124:I131">
    <cfRule type="cellIs" dxfId="144" priority="54" stopIfTrue="1" operator="lessThanOrEqual">
      <formula>0</formula>
    </cfRule>
  </conditionalFormatting>
  <conditionalFormatting sqref="G166">
    <cfRule type="cellIs" dxfId="143" priority="39" stopIfTrue="1" operator="lessThanOrEqual">
      <formula>0</formula>
    </cfRule>
  </conditionalFormatting>
  <conditionalFormatting sqref="I166">
    <cfRule type="cellIs" dxfId="142" priority="38" stopIfTrue="1" operator="lessThan">
      <formula>0</formula>
    </cfRule>
  </conditionalFormatting>
  <conditionalFormatting sqref="I166">
    <cfRule type="cellIs" dxfId="141" priority="37" stopIfTrue="1" operator="lessThanOrEqual">
      <formula>0</formula>
    </cfRule>
  </conditionalFormatting>
  <conditionalFormatting sqref="J166">
    <cfRule type="cellIs" dxfId="140" priority="36" stopIfTrue="1" operator="lessThan">
      <formula>0</formula>
    </cfRule>
  </conditionalFormatting>
  <conditionalFormatting sqref="H9">
    <cfRule type="cellIs" dxfId="139" priority="33" stopIfTrue="1" operator="lessThan">
      <formula>0</formula>
    </cfRule>
  </conditionalFormatting>
  <conditionalFormatting sqref="H5">
    <cfRule type="cellIs" dxfId="138" priority="31" stopIfTrue="1" operator="lessThan">
      <formula>0</formula>
    </cfRule>
  </conditionalFormatting>
  <conditionalFormatting sqref="H6">
    <cfRule type="cellIs" dxfId="137" priority="30" stopIfTrue="1" operator="lessThan">
      <formula>0</formula>
    </cfRule>
  </conditionalFormatting>
  <conditionalFormatting sqref="H7:H8">
    <cfRule type="cellIs" dxfId="136" priority="29" stopIfTrue="1" operator="lessThan">
      <formula>0</formula>
    </cfRule>
  </conditionalFormatting>
  <conditionalFormatting sqref="H10:H11">
    <cfRule type="cellIs" dxfId="135" priority="28" stopIfTrue="1" operator="lessThan">
      <formula>0</formula>
    </cfRule>
  </conditionalFormatting>
  <conditionalFormatting sqref="H12:H15">
    <cfRule type="cellIs" dxfId="134" priority="27" stopIfTrue="1" operator="lessThan">
      <formula>0</formula>
    </cfRule>
  </conditionalFormatting>
  <conditionalFormatting sqref="J132">
    <cfRule type="cellIs" dxfId="133" priority="22" stopIfTrue="1" operator="lessThan">
      <formula>0</formula>
    </cfRule>
  </conditionalFormatting>
  <conditionalFormatting sqref="G132">
    <cfRule type="cellIs" dxfId="132" priority="25" stopIfTrue="1" operator="lessThanOrEqual">
      <formula>0</formula>
    </cfRule>
  </conditionalFormatting>
  <conditionalFormatting sqref="I132">
    <cfRule type="cellIs" dxfId="131" priority="24" stopIfTrue="1" operator="lessThan">
      <formula>0</formula>
    </cfRule>
  </conditionalFormatting>
  <conditionalFormatting sqref="I132">
    <cfRule type="cellIs" dxfId="130" priority="23" stopIfTrue="1" operator="lessThanOrEqual">
      <formula>0</formula>
    </cfRule>
  </conditionalFormatting>
  <conditionalFormatting sqref="H17">
    <cfRule type="cellIs" dxfId="129" priority="20" stopIfTrue="1" operator="lessThan">
      <formula>0</formula>
    </cfRule>
  </conditionalFormatting>
  <conditionalFormatting sqref="H16">
    <cfRule type="cellIs" dxfId="128" priority="19" stopIfTrue="1" operator="lessThan">
      <formula>0</formula>
    </cfRule>
  </conditionalFormatting>
  <conditionalFormatting sqref="H18:H38">
    <cfRule type="cellIs" dxfId="127" priority="18" stopIfTrue="1" operator="lessThan">
      <formula>0</formula>
    </cfRule>
  </conditionalFormatting>
  <conditionalFormatting sqref="H39:H55 J92">
    <cfRule type="cellIs" dxfId="126" priority="17" stopIfTrue="1" operator="lessThan">
      <formula>0</formula>
    </cfRule>
  </conditionalFormatting>
  <conditionalFormatting sqref="H168:H170 H120:H122 H134:H166 H124:H132">
    <cfRule type="cellIs" dxfId="125" priority="15" stopIfTrue="1" operator="lessThanOrEqual">
      <formula>0</formula>
    </cfRule>
  </conditionalFormatting>
  <conditionalFormatting sqref="H167">
    <cfRule type="cellIs" dxfId="124" priority="14" stopIfTrue="1" operator="lessThanOrEqual">
      <formula>0</formula>
    </cfRule>
  </conditionalFormatting>
  <conditionalFormatting sqref="H133">
    <cfRule type="cellIs" dxfId="123" priority="13" stopIfTrue="1" operator="lessThanOrEqual">
      <formula>0</formula>
    </cfRule>
  </conditionalFormatting>
  <conditionalFormatting sqref="H56">
    <cfRule type="cellIs" dxfId="122" priority="11" stopIfTrue="1" operator="lessThan">
      <formula>0</formula>
    </cfRule>
  </conditionalFormatting>
  <conditionalFormatting sqref="H57:H58">
    <cfRule type="cellIs" dxfId="121" priority="10" stopIfTrue="1" operator="lessThan">
      <formula>0</formula>
    </cfRule>
  </conditionalFormatting>
  <conditionalFormatting sqref="H119">
    <cfRule type="cellIs" dxfId="120" priority="9" stopIfTrue="1" operator="lessThanOrEqual">
      <formula>0</formula>
    </cfRule>
  </conditionalFormatting>
  <conditionalFormatting sqref="H59">
    <cfRule type="cellIs" dxfId="119" priority="8" stopIfTrue="1" operator="lessThan">
      <formula>0</formula>
    </cfRule>
  </conditionalFormatting>
  <conditionalFormatting sqref="H60">
    <cfRule type="cellIs" dxfId="118" priority="7" stopIfTrue="1" operator="lessThan">
      <formula>0</formula>
    </cfRule>
  </conditionalFormatting>
  <conditionalFormatting sqref="I123">
    <cfRule type="cellIs" dxfId="117" priority="6" stopIfTrue="1" operator="lessThan">
      <formula>0</formula>
    </cfRule>
  </conditionalFormatting>
  <conditionalFormatting sqref="I123">
    <cfRule type="cellIs" dxfId="116" priority="5" stopIfTrue="1" operator="lessThanOrEqual">
      <formula>0</formula>
    </cfRule>
  </conditionalFormatting>
  <conditionalFormatting sqref="H123">
    <cfRule type="cellIs" dxfId="115" priority="4" stopIfTrue="1" operator="lessThanOrEqual">
      <formula>0</formula>
    </cfRule>
  </conditionalFormatting>
  <conditionalFormatting sqref="H61:H62">
    <cfRule type="cellIs" dxfId="114" priority="2" stopIfTrue="1" operator="lessThan">
      <formula>0</formula>
    </cfRule>
  </conditionalFormatting>
  <conditionalFormatting sqref="H63:H91">
    <cfRule type="cellIs" dxfId="11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174"/>
  <sheetViews>
    <sheetView zoomScaleNormal="100" workbookViewId="0"/>
  </sheetViews>
  <sheetFormatPr defaultColWidth="8.90625" defaultRowHeight="14.5"/>
  <cols>
    <col min="1" max="1" width="9.08984375" style="1" customWidth="1"/>
    <col min="2" max="2" width="14.54296875" style="1" customWidth="1"/>
    <col min="3" max="3" width="13.08984375" style="1" customWidth="1"/>
    <col min="4" max="4" width="14.08984375" style="1" customWidth="1"/>
    <col min="5" max="5" width="17.08984375" style="1" customWidth="1"/>
    <col min="6" max="6" width="15.08984375" style="1" customWidth="1"/>
    <col min="7" max="7" width="18.54296875" style="1" customWidth="1"/>
    <col min="8" max="8" width="17.54296875" style="1" customWidth="1"/>
    <col min="9" max="10" width="19.90625" style="1" customWidth="1"/>
    <col min="11" max="16384" width="8.90625" style="1"/>
  </cols>
  <sheetData>
    <row r="1" spans="2:8">
      <c r="B1" s="1" t="s">
        <v>119</v>
      </c>
    </row>
    <row r="2" spans="2:8" ht="15" thickBot="1"/>
    <row r="3" spans="2:8" ht="29.5" thickBot="1">
      <c r="B3" s="39"/>
      <c r="C3" s="170" t="s">
        <v>8</v>
      </c>
      <c r="D3" s="225" t="s">
        <v>73</v>
      </c>
      <c r="E3" s="226" t="s">
        <v>14</v>
      </c>
      <c r="F3" s="227" t="s">
        <v>15</v>
      </c>
      <c r="G3" s="170" t="s">
        <v>104</v>
      </c>
      <c r="H3" s="228" t="s">
        <v>12</v>
      </c>
    </row>
    <row r="4" spans="2:8" ht="15" thickBot="1">
      <c r="B4" s="159">
        <v>2021</v>
      </c>
      <c r="C4" s="153">
        <v>1</v>
      </c>
      <c r="D4" s="86">
        <v>773</v>
      </c>
      <c r="E4" s="86">
        <v>79259</v>
      </c>
      <c r="F4" s="69">
        <v>138.65</v>
      </c>
      <c r="G4" s="69">
        <v>-1.1399999999999864</v>
      </c>
      <c r="H4" s="70">
        <v>-8.1550897775233278E-3</v>
      </c>
    </row>
    <row r="5" spans="2:8">
      <c r="B5" s="39"/>
      <c r="C5" s="14">
        <v>2</v>
      </c>
      <c r="D5" s="15">
        <v>800</v>
      </c>
      <c r="E5" s="15">
        <v>80112</v>
      </c>
      <c r="F5" s="16">
        <v>139.91999999999999</v>
      </c>
      <c r="G5" s="16">
        <v>1.2699999999999818</v>
      </c>
      <c r="H5" s="17">
        <v>9.1597547782185096E-3</v>
      </c>
    </row>
    <row r="6" spans="2:8">
      <c r="B6" s="39"/>
      <c r="C6" s="14">
        <v>3</v>
      </c>
      <c r="D6" s="15">
        <v>657</v>
      </c>
      <c r="E6" s="15">
        <v>67014</v>
      </c>
      <c r="F6" s="16">
        <v>139.02000000000001</v>
      </c>
      <c r="G6" s="16">
        <v>-0.89999999999997726</v>
      </c>
      <c r="H6" s="17">
        <v>-6.4322469982845965E-3</v>
      </c>
    </row>
    <row r="7" spans="2:8">
      <c r="B7" s="39" t="s">
        <v>28</v>
      </c>
      <c r="C7" s="14">
        <v>4</v>
      </c>
      <c r="D7" s="15">
        <v>660</v>
      </c>
      <c r="E7" s="15">
        <v>65602</v>
      </c>
      <c r="F7" s="16">
        <v>140.33000000000001</v>
      </c>
      <c r="G7" s="16">
        <v>1.3100000000000023</v>
      </c>
      <c r="H7" s="17">
        <v>9.4231045892676502E-3</v>
      </c>
    </row>
    <row r="8" spans="2:8">
      <c r="B8" s="39"/>
      <c r="C8" s="14">
        <v>5</v>
      </c>
      <c r="D8" s="15">
        <v>554</v>
      </c>
      <c r="E8" s="15">
        <v>57290</v>
      </c>
      <c r="F8" s="16">
        <v>139.38999999999999</v>
      </c>
      <c r="G8" s="16">
        <v>-0.94000000000002615</v>
      </c>
      <c r="H8" s="17">
        <v>-6.698496401339904E-3</v>
      </c>
    </row>
    <row r="9" spans="2:8">
      <c r="B9" s="39"/>
      <c r="C9" s="14">
        <v>6</v>
      </c>
      <c r="D9" s="15">
        <v>646</v>
      </c>
      <c r="E9" s="15">
        <v>64670</v>
      </c>
      <c r="F9" s="16">
        <v>139.51</v>
      </c>
      <c r="G9" s="16">
        <v>0.12000000000000455</v>
      </c>
      <c r="H9" s="17">
        <v>8.6089389482757461E-4</v>
      </c>
    </row>
    <row r="10" spans="2:8">
      <c r="C10" s="14">
        <v>7</v>
      </c>
      <c r="D10" s="15">
        <v>602</v>
      </c>
      <c r="E10" s="15">
        <v>60691</v>
      </c>
      <c r="F10" s="16">
        <v>143.63</v>
      </c>
      <c r="G10" s="16">
        <f t="shared" ref="G10" si="0">F10-F9</f>
        <v>4.1200000000000045</v>
      </c>
      <c r="H10" s="17">
        <f t="shared" ref="H10" si="1">(F10/F9)-1</f>
        <v>2.9531933194753002E-2</v>
      </c>
    </row>
    <row r="11" spans="2:8">
      <c r="C11" s="14">
        <v>8</v>
      </c>
      <c r="D11" s="15">
        <v>651</v>
      </c>
      <c r="E11" s="15">
        <v>65078</v>
      </c>
      <c r="F11" s="16">
        <v>145.29</v>
      </c>
      <c r="G11" s="16">
        <v>1.6599999999999966</v>
      </c>
      <c r="H11" s="17">
        <v>1.1557474065306605E-2</v>
      </c>
    </row>
    <row r="12" spans="2:8">
      <c r="C12" s="14">
        <v>9</v>
      </c>
      <c r="D12" s="15">
        <v>681</v>
      </c>
      <c r="E12" s="15">
        <v>69161</v>
      </c>
      <c r="F12" s="16">
        <v>154.51</v>
      </c>
      <c r="G12" s="16">
        <v>9.2199999999999989</v>
      </c>
      <c r="H12" s="17">
        <v>6.3459288319911877E-2</v>
      </c>
    </row>
    <row r="13" spans="2:8">
      <c r="C13" s="14">
        <v>10</v>
      </c>
      <c r="D13" s="15">
        <v>704</v>
      </c>
      <c r="E13" s="15">
        <v>70678</v>
      </c>
      <c r="F13" s="16">
        <v>162.77147047171684</v>
      </c>
      <c r="G13" s="16">
        <v>8.2614704717168479</v>
      </c>
      <c r="H13" s="17">
        <v>5.3468840021466901E-2</v>
      </c>
    </row>
    <row r="14" spans="2:8">
      <c r="C14" s="14">
        <v>11</v>
      </c>
      <c r="D14" s="15">
        <v>744</v>
      </c>
      <c r="E14" s="15">
        <v>76093</v>
      </c>
      <c r="F14" s="16">
        <v>169.33</v>
      </c>
      <c r="G14" s="16">
        <v>6.5585295282831737</v>
      </c>
      <c r="H14" s="17">
        <v>4.0292868948571536E-2</v>
      </c>
    </row>
    <row r="15" spans="2:8">
      <c r="C15" s="14">
        <v>12</v>
      </c>
      <c r="D15" s="15">
        <v>860</v>
      </c>
      <c r="E15" s="15">
        <v>86357</v>
      </c>
      <c r="F15" s="16">
        <v>170.58</v>
      </c>
      <c r="G15" s="16">
        <v>1.25</v>
      </c>
      <c r="H15" s="17">
        <v>7.3820350794306933E-3</v>
      </c>
    </row>
    <row r="16" spans="2:8">
      <c r="C16" s="14">
        <v>13</v>
      </c>
      <c r="D16" s="15">
        <v>921</v>
      </c>
      <c r="E16" s="15">
        <v>93359</v>
      </c>
      <c r="F16" s="16">
        <v>169.91</v>
      </c>
      <c r="G16" s="16">
        <v>-0.67000000000001592</v>
      </c>
      <c r="H16" s="17">
        <v>-3.9277758236605509E-3</v>
      </c>
    </row>
    <row r="17" spans="3:8">
      <c r="C17" s="14">
        <v>14</v>
      </c>
      <c r="D17" s="15">
        <v>454</v>
      </c>
      <c r="E17" s="15">
        <v>45801</v>
      </c>
      <c r="F17" s="16">
        <v>170.99</v>
      </c>
      <c r="G17" s="16">
        <v>1.0800000000000125</v>
      </c>
      <c r="H17" s="17">
        <v>6.3563062797953318E-3</v>
      </c>
    </row>
    <row r="18" spans="3:8">
      <c r="C18" s="14">
        <v>15</v>
      </c>
      <c r="D18" s="15">
        <v>658</v>
      </c>
      <c r="E18" s="15">
        <v>68260</v>
      </c>
      <c r="F18" s="16">
        <v>169.28</v>
      </c>
      <c r="G18" s="16">
        <v>-1.710000000000008</v>
      </c>
      <c r="H18" s="17">
        <v>-1.0000584829522263E-2</v>
      </c>
    </row>
    <row r="19" spans="3:8">
      <c r="C19" s="14">
        <v>16</v>
      </c>
      <c r="D19" s="15">
        <v>695</v>
      </c>
      <c r="E19" s="15">
        <v>71756</v>
      </c>
      <c r="F19" s="16">
        <v>169.18</v>
      </c>
      <c r="G19" s="16">
        <v>-9.9999999999994316E-2</v>
      </c>
      <c r="H19" s="17">
        <v>-5.9073724007563388E-4</v>
      </c>
    </row>
    <row r="20" spans="3:8">
      <c r="C20" s="14">
        <v>17</v>
      </c>
      <c r="D20" s="15">
        <v>527</v>
      </c>
      <c r="E20" s="15">
        <v>53334</v>
      </c>
      <c r="F20" s="16">
        <v>166.25</v>
      </c>
      <c r="G20" s="16">
        <v>-2.9300000000000068</v>
      </c>
      <c r="H20" s="17">
        <v>-1.7318832013240359E-2</v>
      </c>
    </row>
    <row r="21" spans="3:8">
      <c r="C21" s="14">
        <v>18</v>
      </c>
      <c r="D21" s="15">
        <v>531</v>
      </c>
      <c r="E21" s="15">
        <v>54802</v>
      </c>
      <c r="F21" s="16">
        <v>164.36</v>
      </c>
      <c r="G21" s="16">
        <v>-1.8899999999999864</v>
      </c>
      <c r="H21" s="17">
        <v>-1.1368421052631472E-2</v>
      </c>
    </row>
    <row r="22" spans="3:8">
      <c r="C22" s="14">
        <v>19</v>
      </c>
      <c r="D22" s="15">
        <v>823</v>
      </c>
      <c r="E22" s="15">
        <v>85146</v>
      </c>
      <c r="F22" s="16">
        <v>165.44</v>
      </c>
      <c r="G22" s="16">
        <v>1.0799999999999841</v>
      </c>
      <c r="H22" s="17">
        <v>6.5709418349961801E-3</v>
      </c>
    </row>
    <row r="23" spans="3:8">
      <c r="C23" s="14">
        <v>20</v>
      </c>
      <c r="D23" s="15">
        <v>850</v>
      </c>
      <c r="E23" s="15">
        <v>86212</v>
      </c>
      <c r="F23" s="16">
        <v>168.37</v>
      </c>
      <c r="G23" s="16">
        <v>2.9300000000000068</v>
      </c>
      <c r="H23" s="17">
        <v>1.7710348162475853E-2</v>
      </c>
    </row>
    <row r="24" spans="3:8">
      <c r="C24" s="14">
        <v>21</v>
      </c>
      <c r="D24" s="15">
        <v>881</v>
      </c>
      <c r="E24" s="15">
        <v>88440</v>
      </c>
      <c r="F24" s="16">
        <v>174.21</v>
      </c>
      <c r="G24" s="16">
        <v>5.8400000000000034</v>
      </c>
      <c r="H24" s="17">
        <v>3.4685514046445265E-2</v>
      </c>
    </row>
    <row r="25" spans="3:8">
      <c r="C25" s="14">
        <v>22</v>
      </c>
      <c r="D25" s="15">
        <v>799</v>
      </c>
      <c r="E25" s="15">
        <v>81503</v>
      </c>
      <c r="F25" s="16">
        <v>175.17</v>
      </c>
      <c r="G25" s="16">
        <v>0.95999999999997954</v>
      </c>
      <c r="H25" s="17">
        <v>5.5105906664369986E-3</v>
      </c>
    </row>
    <row r="26" spans="3:8">
      <c r="C26" s="14">
        <v>23</v>
      </c>
      <c r="D26" s="15">
        <v>936</v>
      </c>
      <c r="E26" s="15">
        <v>93067</v>
      </c>
      <c r="F26" s="16">
        <v>178.64</v>
      </c>
      <c r="G26" s="16">
        <v>3.4699999999999989</v>
      </c>
      <c r="H26" s="17">
        <v>1.9809328081292543E-2</v>
      </c>
    </row>
    <row r="27" spans="3:8">
      <c r="C27" s="14">
        <v>24</v>
      </c>
      <c r="D27" s="15">
        <v>1021</v>
      </c>
      <c r="E27" s="15">
        <v>102159</v>
      </c>
      <c r="F27" s="16">
        <v>177.2</v>
      </c>
      <c r="G27" s="16">
        <v>-1.4399999999999977</v>
      </c>
      <c r="H27" s="17">
        <v>-8.0609046126287609E-3</v>
      </c>
    </row>
    <row r="28" spans="3:8">
      <c r="C28" s="14">
        <v>25</v>
      </c>
      <c r="D28" s="15">
        <v>954</v>
      </c>
      <c r="E28" s="15">
        <v>95457</v>
      </c>
      <c r="F28" s="16">
        <v>173.86</v>
      </c>
      <c r="G28" s="16">
        <v>-3.339999999999975</v>
      </c>
      <c r="H28" s="17">
        <v>-1.8848758465011106E-2</v>
      </c>
    </row>
    <row r="29" spans="3:8">
      <c r="C29" s="14">
        <v>26</v>
      </c>
      <c r="D29" s="15">
        <v>838</v>
      </c>
      <c r="E29" s="15">
        <v>81689</v>
      </c>
      <c r="F29" s="16">
        <v>173.84</v>
      </c>
      <c r="G29" s="16">
        <v>-2.0000000000010232E-2</v>
      </c>
      <c r="H29" s="17">
        <v>-1.1503508570120946E-4</v>
      </c>
    </row>
    <row r="30" spans="3:8">
      <c r="C30" s="14">
        <v>27</v>
      </c>
      <c r="D30" s="15">
        <v>767</v>
      </c>
      <c r="E30" s="15">
        <v>74383</v>
      </c>
      <c r="F30" s="16">
        <v>173.76</v>
      </c>
      <c r="G30" s="16">
        <v>-8.0000000000012506E-2</v>
      </c>
      <c r="H30" s="17">
        <v>-4.6019328117818947E-4</v>
      </c>
    </row>
    <row r="31" spans="3:8">
      <c r="C31" s="14">
        <v>28</v>
      </c>
      <c r="D31" s="15">
        <v>877</v>
      </c>
      <c r="E31" s="15">
        <v>86148</v>
      </c>
      <c r="F31" s="16">
        <v>174.14</v>
      </c>
      <c r="G31" s="16">
        <v>0.37999999999999545</v>
      </c>
      <c r="H31" s="17">
        <v>2.1869244935543986E-3</v>
      </c>
    </row>
    <row r="32" spans="3:8">
      <c r="C32" s="14">
        <v>29</v>
      </c>
      <c r="D32" s="15">
        <v>890</v>
      </c>
      <c r="E32" s="15">
        <v>85324</v>
      </c>
      <c r="F32" s="16">
        <v>174.54</v>
      </c>
      <c r="G32" s="16">
        <v>0.40000000000000568</v>
      </c>
      <c r="H32" s="17">
        <v>2.297002411852489E-3</v>
      </c>
    </row>
    <row r="33" spans="3:8">
      <c r="C33" s="14">
        <v>30</v>
      </c>
      <c r="D33" s="15">
        <v>1006</v>
      </c>
      <c r="E33" s="15">
        <v>97710</v>
      </c>
      <c r="F33" s="16">
        <v>174.64</v>
      </c>
      <c r="G33" s="16">
        <v>9.9999999999994316E-2</v>
      </c>
      <c r="H33" s="17">
        <v>5.7293457087204125E-4</v>
      </c>
    </row>
    <row r="34" spans="3:8">
      <c r="C34" s="14">
        <v>31</v>
      </c>
      <c r="D34" s="15">
        <v>902</v>
      </c>
      <c r="E34" s="15">
        <v>89569</v>
      </c>
      <c r="F34" s="16">
        <v>173.14</v>
      </c>
      <c r="G34" s="16">
        <v>-1.5</v>
      </c>
      <c r="H34" s="17">
        <v>-8.5890975721484297E-3</v>
      </c>
    </row>
    <row r="35" spans="3:8">
      <c r="C35" s="14">
        <v>32</v>
      </c>
      <c r="D35" s="15">
        <v>678</v>
      </c>
      <c r="E35" s="15">
        <v>63433</v>
      </c>
      <c r="F35" s="16">
        <v>170.87</v>
      </c>
      <c r="G35" s="16">
        <v>-2.2699999999999818</v>
      </c>
      <c r="H35" s="17">
        <v>-1.3110777405567653E-2</v>
      </c>
    </row>
    <row r="36" spans="3:8">
      <c r="C36" s="14">
        <v>33</v>
      </c>
      <c r="D36" s="15">
        <v>679</v>
      </c>
      <c r="E36" s="15">
        <v>64488</v>
      </c>
      <c r="F36" s="16">
        <v>171.28</v>
      </c>
      <c r="G36" s="16">
        <v>0.40999999999999659</v>
      </c>
      <c r="H36" s="17">
        <v>2.3994849885877745E-3</v>
      </c>
    </row>
    <row r="37" spans="3:8">
      <c r="C37" s="14">
        <v>34</v>
      </c>
      <c r="D37" s="15">
        <v>775</v>
      </c>
      <c r="E37" s="15">
        <v>73026</v>
      </c>
      <c r="F37" s="16">
        <v>170.05</v>
      </c>
      <c r="G37" s="16">
        <v>-1.2299999999999898</v>
      </c>
      <c r="H37" s="17">
        <v>-7.1812237272301793E-3</v>
      </c>
    </row>
    <row r="38" spans="3:8">
      <c r="C38" s="14">
        <v>35</v>
      </c>
      <c r="D38" s="15">
        <v>751</v>
      </c>
      <c r="E38" s="15">
        <v>71073</v>
      </c>
      <c r="F38" s="16">
        <v>166.07</v>
      </c>
      <c r="G38" s="16">
        <v>-3.9800000000000182</v>
      </c>
      <c r="H38" s="17">
        <v>-2.3404880917377358E-2</v>
      </c>
    </row>
    <row r="39" spans="3:8">
      <c r="C39" s="14">
        <v>36</v>
      </c>
      <c r="D39" s="15">
        <v>837</v>
      </c>
      <c r="E39" s="15">
        <v>80987</v>
      </c>
      <c r="F39" s="16">
        <v>165.07</v>
      </c>
      <c r="G39" s="16">
        <v>-1</v>
      </c>
      <c r="H39" s="17">
        <v>-6.0215571746853325E-3</v>
      </c>
    </row>
    <row r="40" spans="3:8">
      <c r="C40" s="14">
        <v>37</v>
      </c>
      <c r="D40" s="15">
        <v>942</v>
      </c>
      <c r="E40" s="15">
        <v>90738</v>
      </c>
      <c r="F40" s="16">
        <v>164.79</v>
      </c>
      <c r="G40" s="16">
        <v>-0.28000000000000003</v>
      </c>
      <c r="H40" s="17">
        <v>-1.6999999999999999E-3</v>
      </c>
    </row>
    <row r="41" spans="3:8">
      <c r="C41" s="14">
        <v>38</v>
      </c>
      <c r="D41" s="15">
        <v>715</v>
      </c>
      <c r="E41" s="15">
        <v>68874</v>
      </c>
      <c r="F41" s="16">
        <v>164.84</v>
      </c>
      <c r="G41" s="16">
        <v>5.0000000000011369E-2</v>
      </c>
      <c r="H41" s="17">
        <v>3.0341646944598288E-4</v>
      </c>
    </row>
    <row r="42" spans="3:8">
      <c r="C42" s="14">
        <v>39</v>
      </c>
      <c r="D42" s="15">
        <v>708</v>
      </c>
      <c r="E42" s="15">
        <v>68262</v>
      </c>
      <c r="F42" s="16">
        <v>164.05</v>
      </c>
      <c r="G42" s="16">
        <v>-0.78999999999999204</v>
      </c>
      <c r="H42" s="17">
        <v>-4.7925260859014163E-3</v>
      </c>
    </row>
    <row r="43" spans="3:8">
      <c r="C43" s="14">
        <v>40</v>
      </c>
      <c r="D43" s="15">
        <v>736</v>
      </c>
      <c r="E43" s="15">
        <v>70513</v>
      </c>
      <c r="F43" s="16">
        <v>160.83000000000001</v>
      </c>
      <c r="G43" s="16">
        <v>-3.2199999999999989</v>
      </c>
      <c r="H43" s="17">
        <v>-1.96281621456873E-2</v>
      </c>
    </row>
    <row r="44" spans="3:8">
      <c r="C44" s="14">
        <v>41</v>
      </c>
      <c r="D44" s="15">
        <v>685</v>
      </c>
      <c r="E44" s="15">
        <v>68392</v>
      </c>
      <c r="F44" s="16">
        <v>159.76</v>
      </c>
      <c r="G44" s="16">
        <v>-1.0700000000000216</v>
      </c>
      <c r="H44" s="17">
        <v>-6.6529876266866461E-3</v>
      </c>
    </row>
    <row r="45" spans="3:8">
      <c r="C45" s="14">
        <v>42</v>
      </c>
      <c r="D45" s="15">
        <v>733</v>
      </c>
      <c r="E45" s="15">
        <v>71742</v>
      </c>
      <c r="F45" s="16">
        <v>160.47</v>
      </c>
      <c r="G45" s="16">
        <v>0.71000000000000796</v>
      </c>
      <c r="H45" s="17">
        <v>4.4441662493741596E-3</v>
      </c>
    </row>
    <row r="46" spans="3:8">
      <c r="C46" s="14">
        <v>43</v>
      </c>
      <c r="D46" s="15">
        <v>883</v>
      </c>
      <c r="E46" s="15">
        <v>86097</v>
      </c>
      <c r="F46" s="16">
        <v>160.34</v>
      </c>
      <c r="G46" s="16">
        <v>-0.12999999999999545</v>
      </c>
      <c r="H46" s="17">
        <v>-8.1012027170179746E-4</v>
      </c>
    </row>
    <row r="47" spans="3:8">
      <c r="C47" s="14">
        <v>44</v>
      </c>
      <c r="D47" s="15">
        <v>458</v>
      </c>
      <c r="E47" s="15">
        <v>46273</v>
      </c>
      <c r="F47" s="16">
        <v>153.62</v>
      </c>
      <c r="G47" s="16">
        <v>-6.7199999999999989</v>
      </c>
      <c r="H47" s="17">
        <v>-4.1910939254085067E-2</v>
      </c>
    </row>
    <row r="48" spans="3:8">
      <c r="C48" s="14">
        <v>45</v>
      </c>
      <c r="D48" s="15">
        <v>481</v>
      </c>
      <c r="E48" s="15">
        <v>48786</v>
      </c>
      <c r="F48" s="16">
        <v>155.13</v>
      </c>
      <c r="G48" s="16">
        <v>1.5099999999999909</v>
      </c>
      <c r="H48" s="17">
        <v>9.8294492904569264E-3</v>
      </c>
    </row>
    <row r="49" spans="2:9">
      <c r="C49" s="14">
        <v>46</v>
      </c>
      <c r="D49" s="15">
        <v>636</v>
      </c>
      <c r="E49" s="15">
        <v>64044</v>
      </c>
      <c r="F49" s="16">
        <v>153.91</v>
      </c>
      <c r="G49" s="16">
        <v>-1.2199999999999989</v>
      </c>
      <c r="H49" s="17">
        <v>-7.8643718171855781E-3</v>
      </c>
    </row>
    <row r="50" spans="2:9">
      <c r="C50" s="14">
        <v>47</v>
      </c>
      <c r="D50" s="15">
        <v>624</v>
      </c>
      <c r="E50" s="15">
        <v>62200</v>
      </c>
      <c r="F50" s="16">
        <v>155.56</v>
      </c>
      <c r="G50" s="16">
        <v>1.6500000000000057</v>
      </c>
      <c r="H50" s="17">
        <v>1.0720550971346832E-2</v>
      </c>
    </row>
    <row r="51" spans="2:9">
      <c r="C51" s="14">
        <v>48</v>
      </c>
      <c r="D51" s="15">
        <v>729</v>
      </c>
      <c r="E51" s="15">
        <v>71798</v>
      </c>
      <c r="F51" s="16">
        <v>153.43</v>
      </c>
      <c r="G51" s="16">
        <v>-2.1299999999999955</v>
      </c>
      <c r="H51" s="17">
        <v>-1.3692465929544873E-2</v>
      </c>
    </row>
    <row r="52" spans="2:9">
      <c r="C52" s="14">
        <v>49</v>
      </c>
      <c r="D52" s="15">
        <v>665</v>
      </c>
      <c r="E52" s="15">
        <v>67712</v>
      </c>
      <c r="F52" s="16">
        <v>154.12</v>
      </c>
      <c r="G52" s="16">
        <v>0.68999999999999773</v>
      </c>
      <c r="H52" s="17">
        <v>4.4971648308673728E-3</v>
      </c>
    </row>
    <row r="53" spans="2:9">
      <c r="C53" s="14">
        <v>50</v>
      </c>
      <c r="D53" s="15">
        <v>903</v>
      </c>
      <c r="E53" s="15">
        <v>91319</v>
      </c>
      <c r="F53" s="16">
        <v>154.86000000000001</v>
      </c>
      <c r="G53" s="16">
        <v>0.74000000000000909</v>
      </c>
      <c r="H53" s="17">
        <v>4.8014534129250386E-3</v>
      </c>
    </row>
    <row r="54" spans="2:9">
      <c r="C54" s="14">
        <v>51</v>
      </c>
      <c r="D54" s="15">
        <v>833</v>
      </c>
      <c r="E54" s="15">
        <v>83956</v>
      </c>
      <c r="F54" s="16">
        <v>154.29</v>
      </c>
      <c r="G54" s="16">
        <v>-0.5700000000000216</v>
      </c>
      <c r="H54" s="17">
        <v>-3.6807438977142226E-3</v>
      </c>
    </row>
    <row r="55" spans="2:9" ht="15" thickBot="1">
      <c r="C55" s="155">
        <v>52</v>
      </c>
      <c r="D55" s="114">
        <v>926</v>
      </c>
      <c r="E55" s="114">
        <v>92652</v>
      </c>
      <c r="F55" s="157">
        <v>154.82</v>
      </c>
      <c r="G55" s="157">
        <v>0.53000000000000114</v>
      </c>
      <c r="H55" s="158">
        <v>3.4350897660251345E-3</v>
      </c>
    </row>
    <row r="56" spans="2:9" ht="15" thickBot="1">
      <c r="B56" s="159">
        <v>2022</v>
      </c>
      <c r="C56" s="153">
        <v>1</v>
      </c>
      <c r="D56" s="86">
        <v>691</v>
      </c>
      <c r="E56" s="86">
        <v>69203</v>
      </c>
      <c r="F56" s="69">
        <v>153.61000000000001</v>
      </c>
      <c r="G56" s="69">
        <v>-1.2099999999999795</v>
      </c>
      <c r="H56" s="160">
        <v>-7.8155277095981468E-3</v>
      </c>
      <c r="I56" s="22"/>
    </row>
    <row r="57" spans="2:9">
      <c r="C57" s="14">
        <v>2</v>
      </c>
      <c r="D57" s="15">
        <v>561</v>
      </c>
      <c r="E57" s="15">
        <v>58553</v>
      </c>
      <c r="F57" s="16">
        <v>153.36000000000001</v>
      </c>
      <c r="G57" s="16">
        <v>-0.25</v>
      </c>
      <c r="H57" s="41">
        <v>-1.627498209751943E-3</v>
      </c>
      <c r="I57" s="22"/>
    </row>
    <row r="58" spans="2:9">
      <c r="C58" s="14">
        <v>3</v>
      </c>
      <c r="D58" s="15">
        <v>739</v>
      </c>
      <c r="E58" s="15">
        <v>75522</v>
      </c>
      <c r="F58" s="16">
        <v>153.61000000000001</v>
      </c>
      <c r="G58" s="16">
        <v>0.25</v>
      </c>
      <c r="H58" s="42">
        <v>1.6301512780385607E-3</v>
      </c>
      <c r="I58" s="22"/>
    </row>
    <row r="59" spans="2:9">
      <c r="C59" s="14">
        <v>4</v>
      </c>
      <c r="D59" s="15">
        <v>744</v>
      </c>
      <c r="E59" s="15">
        <v>74991</v>
      </c>
      <c r="F59" s="16">
        <v>149.65</v>
      </c>
      <c r="G59" s="16">
        <v>-3.96</v>
      </c>
      <c r="H59" s="41">
        <v>-2.58E-2</v>
      </c>
      <c r="I59" s="22"/>
    </row>
    <row r="60" spans="2:9">
      <c r="C60" s="14">
        <v>5</v>
      </c>
      <c r="D60" s="15">
        <v>877</v>
      </c>
      <c r="E60" s="15">
        <v>88365</v>
      </c>
      <c r="F60" s="16">
        <v>147.84</v>
      </c>
      <c r="G60" s="16">
        <v>-1.8100000000000023</v>
      </c>
      <c r="H60" s="41">
        <v>-1.2094888072168408E-2</v>
      </c>
      <c r="I60" s="22"/>
    </row>
    <row r="61" spans="2:9">
      <c r="C61" s="14">
        <v>6</v>
      </c>
      <c r="D61" s="15">
        <v>556</v>
      </c>
      <c r="E61" s="15">
        <v>55544</v>
      </c>
      <c r="F61" s="16">
        <v>149.05000000000001</v>
      </c>
      <c r="G61" s="16">
        <v>1.210000000000008</v>
      </c>
      <c r="H61" s="42">
        <v>8.184523809523947E-3</v>
      </c>
      <c r="I61" s="22"/>
    </row>
    <row r="62" spans="2:9">
      <c r="C62" s="14">
        <v>7</v>
      </c>
      <c r="D62" s="15">
        <v>1032</v>
      </c>
      <c r="E62" s="15">
        <v>102409</v>
      </c>
      <c r="F62" s="16">
        <v>148.47</v>
      </c>
      <c r="G62" s="16">
        <v>-0.58000000000001251</v>
      </c>
      <c r="H62" s="41">
        <v>-3.89131164038925E-3</v>
      </c>
      <c r="I62" s="22"/>
    </row>
    <row r="63" spans="2:9">
      <c r="C63" s="14">
        <v>8</v>
      </c>
      <c r="D63" s="43">
        <v>753</v>
      </c>
      <c r="E63" s="43">
        <v>76672</v>
      </c>
      <c r="F63" s="44">
        <v>149.6</v>
      </c>
      <c r="G63" s="44">
        <v>1.1299999999999955</v>
      </c>
      <c r="H63" s="42">
        <v>7.6109651781504084E-3</v>
      </c>
      <c r="I63" s="22"/>
    </row>
    <row r="64" spans="2:9">
      <c r="C64" s="14">
        <v>9</v>
      </c>
      <c r="D64" s="43">
        <v>717</v>
      </c>
      <c r="E64" s="43">
        <v>72383</v>
      </c>
      <c r="F64" s="44">
        <v>158.47</v>
      </c>
      <c r="G64" s="44">
        <v>8.8700000000000045</v>
      </c>
      <c r="H64" s="42">
        <v>5.9291443850267411E-2</v>
      </c>
      <c r="I64" s="22"/>
    </row>
    <row r="65" spans="3:9">
      <c r="C65" s="14">
        <v>10</v>
      </c>
      <c r="D65" s="43">
        <v>899</v>
      </c>
      <c r="E65" s="43">
        <v>91363</v>
      </c>
      <c r="F65" s="44">
        <v>174.96</v>
      </c>
      <c r="G65" s="44">
        <v>16.490000000000009</v>
      </c>
      <c r="H65" s="42">
        <v>0.10405755032498276</v>
      </c>
      <c r="I65" s="22"/>
    </row>
    <row r="66" spans="3:9">
      <c r="C66" s="14">
        <v>11</v>
      </c>
      <c r="D66" s="43">
        <v>809</v>
      </c>
      <c r="E66" s="43">
        <v>82298</v>
      </c>
      <c r="F66" s="44">
        <v>198.64</v>
      </c>
      <c r="G66" s="44">
        <v>23.679999999999978</v>
      </c>
      <c r="H66" s="42">
        <v>0.13534522176497465</v>
      </c>
      <c r="I66" s="22"/>
    </row>
    <row r="67" spans="3:9">
      <c r="C67" s="14">
        <v>12</v>
      </c>
      <c r="D67" s="43">
        <v>902</v>
      </c>
      <c r="E67" s="43">
        <v>91572</v>
      </c>
      <c r="F67" s="44">
        <v>207.8</v>
      </c>
      <c r="G67" s="44">
        <v>9.160000000000025</v>
      </c>
      <c r="H67" s="42">
        <v>4.6113572291582861E-2</v>
      </c>
      <c r="I67" s="22"/>
    </row>
    <row r="68" spans="3:9">
      <c r="C68" s="14">
        <v>13</v>
      </c>
      <c r="D68" s="43">
        <v>769</v>
      </c>
      <c r="E68" s="43">
        <v>78402</v>
      </c>
      <c r="F68" s="44">
        <v>212.36</v>
      </c>
      <c r="G68" s="44">
        <v>4.5600000000000023</v>
      </c>
      <c r="H68" s="42">
        <v>2.1944177093359052E-2</v>
      </c>
      <c r="I68" s="22"/>
    </row>
    <row r="69" spans="3:9">
      <c r="C69" s="14">
        <v>14</v>
      </c>
      <c r="D69" s="43">
        <v>785</v>
      </c>
      <c r="E69" s="43">
        <v>81429</v>
      </c>
      <c r="F69" s="44">
        <v>214.61</v>
      </c>
      <c r="G69" s="44">
        <v>2.25</v>
      </c>
      <c r="H69" s="42">
        <v>1.0595215671501235E-2</v>
      </c>
      <c r="I69" s="22"/>
    </row>
    <row r="70" spans="3:9">
      <c r="C70" s="14">
        <v>15</v>
      </c>
      <c r="D70" s="43">
        <v>856</v>
      </c>
      <c r="E70" s="43">
        <v>88258</v>
      </c>
      <c r="F70" s="44">
        <v>214.39</v>
      </c>
      <c r="G70" s="44">
        <v>-0.22000000000002728</v>
      </c>
      <c r="H70" s="41">
        <v>-1.025115325474224E-3</v>
      </c>
      <c r="I70" s="22"/>
    </row>
    <row r="71" spans="3:9">
      <c r="C71" s="14">
        <v>16</v>
      </c>
      <c r="D71" s="43">
        <v>616</v>
      </c>
      <c r="E71" s="43">
        <v>63250</v>
      </c>
      <c r="F71" s="44">
        <v>215.99</v>
      </c>
      <c r="G71" s="44">
        <v>1.6000000000000227</v>
      </c>
      <c r="H71" s="42">
        <v>7.463034656467249E-3</v>
      </c>
      <c r="I71" s="22"/>
    </row>
    <row r="72" spans="3:9">
      <c r="C72" s="14">
        <v>17</v>
      </c>
      <c r="D72" s="43">
        <v>653</v>
      </c>
      <c r="E72" s="43">
        <v>67134</v>
      </c>
      <c r="F72" s="44">
        <v>215.87</v>
      </c>
      <c r="G72" s="44">
        <v>-0.12000000000000455</v>
      </c>
      <c r="H72" s="41">
        <v>-5.5558127691102133E-4</v>
      </c>
      <c r="I72" s="22"/>
    </row>
    <row r="73" spans="3:9">
      <c r="C73" s="14">
        <v>18</v>
      </c>
      <c r="D73" s="43">
        <v>669</v>
      </c>
      <c r="E73" s="43">
        <v>67782</v>
      </c>
      <c r="F73" s="44">
        <v>211.98</v>
      </c>
      <c r="G73" s="44">
        <v>-3.8900000000000148</v>
      </c>
      <c r="H73" s="41">
        <v>-1.8020104692639149E-2</v>
      </c>
      <c r="I73" s="22"/>
    </row>
    <row r="74" spans="3:9">
      <c r="C74" s="14">
        <v>19</v>
      </c>
      <c r="D74" s="43">
        <v>639</v>
      </c>
      <c r="E74" s="43">
        <v>64228</v>
      </c>
      <c r="F74" s="44">
        <v>202.99</v>
      </c>
      <c r="G74" s="44">
        <v>-8.9899999999999807</v>
      </c>
      <c r="H74" s="41">
        <v>-4.2409661288800748E-2</v>
      </c>
      <c r="I74" s="22"/>
    </row>
    <row r="75" spans="3:9">
      <c r="C75" s="14">
        <v>20</v>
      </c>
      <c r="D75" s="43">
        <v>740</v>
      </c>
      <c r="E75" s="43">
        <v>74371</v>
      </c>
      <c r="F75" s="44">
        <v>201.47</v>
      </c>
      <c r="G75" s="44">
        <v>-1.5200000000000102</v>
      </c>
      <c r="H75" s="41">
        <v>-7.4880535986995289E-3</v>
      </c>
      <c r="I75" s="22"/>
    </row>
    <row r="76" spans="3:9">
      <c r="C76" s="14">
        <v>21</v>
      </c>
      <c r="D76" s="43">
        <v>731</v>
      </c>
      <c r="E76" s="43">
        <v>73958</v>
      </c>
      <c r="F76" s="44">
        <v>203.13</v>
      </c>
      <c r="G76" s="44">
        <v>1.6599999999999966</v>
      </c>
      <c r="H76" s="42">
        <v>8.2394401151535401E-3</v>
      </c>
      <c r="I76" s="22"/>
    </row>
    <row r="77" spans="3:9">
      <c r="C77" s="14">
        <v>22</v>
      </c>
      <c r="D77" s="43">
        <v>493</v>
      </c>
      <c r="E77" s="43">
        <v>48854</v>
      </c>
      <c r="F77" s="44">
        <v>203.97</v>
      </c>
      <c r="G77" s="44">
        <v>0.84000000000000341</v>
      </c>
      <c r="H77" s="42">
        <v>4.1352828238074846E-3</v>
      </c>
      <c r="I77" s="22"/>
    </row>
    <row r="78" spans="3:9">
      <c r="C78" s="14">
        <v>23</v>
      </c>
      <c r="D78" s="43">
        <v>665</v>
      </c>
      <c r="E78" s="43">
        <v>67209</v>
      </c>
      <c r="F78" s="44">
        <v>202.87</v>
      </c>
      <c r="G78" s="44">
        <v>-1.0999999999999943</v>
      </c>
      <c r="H78" s="41">
        <v>-5.392949943619163E-3</v>
      </c>
      <c r="I78" s="22"/>
    </row>
    <row r="79" spans="3:9">
      <c r="C79" s="14">
        <v>24</v>
      </c>
      <c r="D79" s="43">
        <v>687</v>
      </c>
      <c r="E79" s="43">
        <v>70248</v>
      </c>
      <c r="F79" s="44">
        <v>201.17</v>
      </c>
      <c r="G79" s="44">
        <v>-1.7000000000000171</v>
      </c>
      <c r="H79" s="41">
        <v>-8.3797505791887161E-3</v>
      </c>
      <c r="I79" s="22"/>
    </row>
    <row r="80" spans="3:9">
      <c r="C80" s="14">
        <v>25</v>
      </c>
      <c r="D80" s="43">
        <v>698</v>
      </c>
      <c r="E80" s="43">
        <v>69635</v>
      </c>
      <c r="F80" s="44">
        <v>203.98</v>
      </c>
      <c r="G80" s="44">
        <v>2.8100000000000023</v>
      </c>
      <c r="H80" s="42">
        <v>1.3968285529651459E-2</v>
      </c>
      <c r="I80" s="22"/>
    </row>
    <row r="81" spans="2:10">
      <c r="C81" s="14">
        <v>26</v>
      </c>
      <c r="D81" s="43">
        <v>707</v>
      </c>
      <c r="E81" s="43">
        <v>70447</v>
      </c>
      <c r="F81" s="44">
        <v>207.54</v>
      </c>
      <c r="G81" s="44">
        <v>3.5600000000000023</v>
      </c>
      <c r="H81" s="42">
        <v>1.7452691440337231E-2</v>
      </c>
      <c r="I81" s="22"/>
    </row>
    <row r="82" spans="2:10">
      <c r="C82" s="14">
        <v>27</v>
      </c>
      <c r="D82" s="43">
        <v>600</v>
      </c>
      <c r="E82" s="43">
        <v>59881</v>
      </c>
      <c r="F82" s="44">
        <v>205.08</v>
      </c>
      <c r="G82" s="44">
        <v>-2.4599999999999795</v>
      </c>
      <c r="H82" s="41">
        <v>-1.1853136744723769E-2</v>
      </c>
      <c r="I82" s="22"/>
    </row>
    <row r="83" spans="2:10">
      <c r="C83" s="14">
        <v>28</v>
      </c>
      <c r="D83" s="43">
        <v>757</v>
      </c>
      <c r="E83" s="43">
        <v>75091</v>
      </c>
      <c r="F83" s="44">
        <v>207.43</v>
      </c>
      <c r="G83" s="44">
        <v>2.3499999999999943</v>
      </c>
      <c r="H83" s="42">
        <v>1.145894285157012E-2</v>
      </c>
      <c r="I83" s="22"/>
    </row>
    <row r="84" spans="2:10">
      <c r="C84" s="14">
        <v>29</v>
      </c>
      <c r="D84" s="43">
        <v>696</v>
      </c>
      <c r="E84" s="43">
        <v>69968</v>
      </c>
      <c r="F84" s="44">
        <v>205.78</v>
      </c>
      <c r="G84" s="44">
        <v>-1.6500000000000057</v>
      </c>
      <c r="H84" s="41">
        <v>-7.9544906715518504E-3</v>
      </c>
      <c r="I84" s="22"/>
    </row>
    <row r="85" spans="2:10">
      <c r="C85" s="14">
        <v>30</v>
      </c>
      <c r="D85" s="43">
        <v>573</v>
      </c>
      <c r="E85" s="43">
        <v>57191</v>
      </c>
      <c r="F85" s="44">
        <v>205.88</v>
      </c>
      <c r="G85" s="44">
        <v>9.9999999999994316E-2</v>
      </c>
      <c r="H85" s="42">
        <v>4.8595587520661176E-4</v>
      </c>
      <c r="I85" s="22"/>
    </row>
    <row r="86" spans="2:10">
      <c r="C86" s="14">
        <v>31</v>
      </c>
      <c r="D86" s="43">
        <v>738</v>
      </c>
      <c r="E86" s="43">
        <v>73987</v>
      </c>
      <c r="F86" s="44">
        <v>205.51</v>
      </c>
      <c r="G86" s="44">
        <v>-0.37000000000000455</v>
      </c>
      <c r="H86" s="41">
        <v>-1.7971633961531008E-3</v>
      </c>
      <c r="I86" s="22"/>
    </row>
    <row r="87" spans="2:10">
      <c r="C87" s="14">
        <v>32</v>
      </c>
      <c r="D87" s="43">
        <v>727</v>
      </c>
      <c r="E87" s="43">
        <v>73235</v>
      </c>
      <c r="F87" s="44">
        <v>210.83</v>
      </c>
      <c r="G87" s="44">
        <v>5.3200000000000216</v>
      </c>
      <c r="H87" s="42">
        <v>2.5886818159700287E-2</v>
      </c>
      <c r="I87" s="22"/>
    </row>
    <row r="88" spans="2:10">
      <c r="C88" s="14">
        <v>33</v>
      </c>
      <c r="D88" s="43">
        <v>386</v>
      </c>
      <c r="E88" s="43">
        <v>38006</v>
      </c>
      <c r="F88" s="44">
        <v>216.68</v>
      </c>
      <c r="G88" s="44">
        <v>5.8499999999999943</v>
      </c>
      <c r="H88" s="42">
        <v>2.7747474268367878E-2</v>
      </c>
      <c r="I88" s="22"/>
    </row>
    <row r="89" spans="2:10">
      <c r="C89" s="14">
        <v>34</v>
      </c>
      <c r="D89" s="43">
        <v>545</v>
      </c>
      <c r="E89" s="43">
        <v>54175</v>
      </c>
      <c r="F89" s="44">
        <v>222.53</v>
      </c>
      <c r="G89" s="44">
        <v>5.8499999999999943</v>
      </c>
      <c r="H89" s="42">
        <v>2.6998338563780644E-2</v>
      </c>
      <c r="I89" s="22"/>
    </row>
    <row r="90" spans="2:10">
      <c r="C90" s="14">
        <v>35</v>
      </c>
      <c r="D90" s="43">
        <v>690</v>
      </c>
      <c r="E90" s="43">
        <v>69264</v>
      </c>
      <c r="F90" s="44">
        <v>223.57</v>
      </c>
      <c r="G90" s="44">
        <v>1.039999999999992</v>
      </c>
      <c r="H90" s="42">
        <v>4.6735271648765675E-3</v>
      </c>
      <c r="I90" s="22"/>
    </row>
    <row r="91" spans="2:10">
      <c r="C91" s="14">
        <v>36</v>
      </c>
      <c r="D91" s="43">
        <v>575</v>
      </c>
      <c r="E91" s="43">
        <v>57717</v>
      </c>
      <c r="F91" s="44">
        <v>222.12</v>
      </c>
      <c r="G91" s="44">
        <v>-1.4499999999999886</v>
      </c>
      <c r="H91" s="41">
        <v>-6.4856644451402046E-3</v>
      </c>
      <c r="I91" s="22"/>
    </row>
    <row r="92" spans="2:10">
      <c r="E92" s="20"/>
      <c r="F92" s="20"/>
      <c r="G92" s="21"/>
      <c r="H92" s="21"/>
      <c r="I92" s="21"/>
      <c r="J92" s="22"/>
    </row>
    <row r="93" spans="2:10">
      <c r="B93" s="1" t="s">
        <v>88</v>
      </c>
    </row>
    <row r="116" spans="2:10">
      <c r="B116" s="1" t="s">
        <v>89</v>
      </c>
    </row>
    <row r="117" spans="2:10" ht="15" thickBot="1">
      <c r="C117" s="23"/>
    </row>
    <row r="118" spans="2:10" ht="15" thickBot="1">
      <c r="B118" s="45" t="s">
        <v>16</v>
      </c>
      <c r="C118" s="162" t="s">
        <v>30</v>
      </c>
      <c r="D118" s="163" t="s">
        <v>17</v>
      </c>
      <c r="E118" s="164" t="s">
        <v>18</v>
      </c>
      <c r="F118" s="46" t="s">
        <v>19</v>
      </c>
      <c r="G118" s="11" t="s">
        <v>23</v>
      </c>
      <c r="H118" s="11" t="s">
        <v>82</v>
      </c>
      <c r="I118" s="12" t="s">
        <v>123</v>
      </c>
      <c r="J118" s="13" t="s">
        <v>81</v>
      </c>
    </row>
    <row r="119" spans="2:10">
      <c r="B119" s="47">
        <v>1</v>
      </c>
      <c r="C119" s="161">
        <v>161.28</v>
      </c>
      <c r="D119" s="161">
        <v>152.26</v>
      </c>
      <c r="E119" s="161">
        <v>148.01</v>
      </c>
      <c r="F119" s="27">
        <v>202.97</v>
      </c>
      <c r="G119" s="28">
        <v>139.79</v>
      </c>
      <c r="H119" s="28">
        <v>153.61000000000001</v>
      </c>
      <c r="I119" s="29">
        <v>13.820000000000022</v>
      </c>
      <c r="J119" s="30">
        <v>9.8862579583661292E-2</v>
      </c>
    </row>
    <row r="120" spans="2:10">
      <c r="B120" s="48">
        <v>2</v>
      </c>
      <c r="C120" s="38">
        <v>162.76</v>
      </c>
      <c r="D120" s="38">
        <v>152.33000000000001</v>
      </c>
      <c r="E120" s="38">
        <v>150.57</v>
      </c>
      <c r="F120" s="27">
        <v>204.13</v>
      </c>
      <c r="G120" s="28">
        <v>138.65</v>
      </c>
      <c r="H120" s="28">
        <v>153.36000000000001</v>
      </c>
      <c r="I120" s="29">
        <v>14.710000000000008</v>
      </c>
      <c r="J120" s="30">
        <v>0.10609448250991704</v>
      </c>
    </row>
    <row r="121" spans="2:10">
      <c r="B121" s="48">
        <v>3</v>
      </c>
      <c r="C121" s="38">
        <v>158.47999999999999</v>
      </c>
      <c r="D121" s="38">
        <v>148.41999999999999</v>
      </c>
      <c r="E121" s="38">
        <v>150.12</v>
      </c>
      <c r="F121" s="27">
        <v>195.15</v>
      </c>
      <c r="G121" s="28">
        <v>139.91999999999999</v>
      </c>
      <c r="H121" s="28">
        <v>153.61000000000001</v>
      </c>
      <c r="I121" s="29">
        <v>13.690000000000026</v>
      </c>
      <c r="J121" s="32">
        <v>9.7841623785020149E-2</v>
      </c>
    </row>
    <row r="122" spans="2:10">
      <c r="B122" s="48">
        <v>4</v>
      </c>
      <c r="C122" s="38">
        <v>158.6</v>
      </c>
      <c r="D122" s="38">
        <v>147.41999999999999</v>
      </c>
      <c r="E122" s="38">
        <v>147.52000000000001</v>
      </c>
      <c r="F122" s="27">
        <v>189.75</v>
      </c>
      <c r="G122" s="28">
        <v>139.02000000000001</v>
      </c>
      <c r="H122" s="28">
        <v>149.65</v>
      </c>
      <c r="I122" s="29">
        <v>10.63</v>
      </c>
      <c r="J122" s="32">
        <v>7.6499999999999999E-2</v>
      </c>
    </row>
    <row r="123" spans="2:10">
      <c r="B123" s="48">
        <v>5</v>
      </c>
      <c r="C123" s="38">
        <v>161.78</v>
      </c>
      <c r="D123" s="38">
        <v>145.66</v>
      </c>
      <c r="E123" s="38">
        <v>148.72</v>
      </c>
      <c r="F123" s="33">
        <v>191.4</v>
      </c>
      <c r="G123" s="28">
        <v>140.33000000000001</v>
      </c>
      <c r="H123" s="28">
        <v>147.84</v>
      </c>
      <c r="I123" s="29">
        <v>7.5099999999999909</v>
      </c>
      <c r="J123" s="32">
        <v>5.3516710610703289E-2</v>
      </c>
    </row>
    <row r="124" spans="2:10">
      <c r="B124" s="48">
        <v>6</v>
      </c>
      <c r="C124" s="38">
        <v>158.75</v>
      </c>
      <c r="D124" s="38">
        <v>146.82</v>
      </c>
      <c r="E124" s="38">
        <v>148.29</v>
      </c>
      <c r="F124" s="33">
        <v>194.6</v>
      </c>
      <c r="G124" s="28">
        <v>139.38999999999999</v>
      </c>
      <c r="H124" s="28">
        <v>149.05000000000001</v>
      </c>
      <c r="I124" s="29">
        <v>9.660000000000025</v>
      </c>
      <c r="J124" s="32">
        <v>6.9301958533610986E-2</v>
      </c>
    </row>
    <row r="125" spans="2:10">
      <c r="B125" s="48">
        <v>7</v>
      </c>
      <c r="C125" s="38">
        <v>156.96</v>
      </c>
      <c r="D125" s="38">
        <v>152.85</v>
      </c>
      <c r="E125" s="38">
        <v>150.61000000000001</v>
      </c>
      <c r="F125" s="33">
        <v>193.63</v>
      </c>
      <c r="G125" s="28">
        <v>139.51</v>
      </c>
      <c r="H125" s="28">
        <v>148.47</v>
      </c>
      <c r="I125" s="29">
        <v>8.960000000000008</v>
      </c>
      <c r="J125" s="32">
        <v>6.4224786753637852E-2</v>
      </c>
    </row>
    <row r="126" spans="2:10">
      <c r="B126" s="48">
        <v>8</v>
      </c>
      <c r="C126" s="38">
        <v>158.44</v>
      </c>
      <c r="D126" s="38">
        <v>157.27000000000001</v>
      </c>
      <c r="E126" s="38">
        <v>150.06</v>
      </c>
      <c r="F126" s="33">
        <v>197.22</v>
      </c>
      <c r="G126" s="28">
        <v>143.63</v>
      </c>
      <c r="H126" s="28">
        <v>149.6</v>
      </c>
      <c r="I126" s="29">
        <v>5.9699999999999989</v>
      </c>
      <c r="J126" s="32">
        <v>4.1565132632458424E-2</v>
      </c>
    </row>
    <row r="127" spans="2:10">
      <c r="B127" s="48">
        <v>9</v>
      </c>
      <c r="C127" s="38">
        <v>157.68</v>
      </c>
      <c r="D127" s="38">
        <v>160.63</v>
      </c>
      <c r="E127" s="38">
        <v>152.11000000000001</v>
      </c>
      <c r="F127" s="33">
        <v>203.46</v>
      </c>
      <c r="G127" s="28">
        <v>145.29</v>
      </c>
      <c r="H127" s="28">
        <v>158.47</v>
      </c>
      <c r="I127" s="29">
        <v>13.180000000000007</v>
      </c>
      <c r="J127" s="32">
        <v>9.0715121481175665E-2</v>
      </c>
    </row>
    <row r="128" spans="2:10">
      <c r="B128" s="48">
        <v>10</v>
      </c>
      <c r="C128" s="38">
        <v>159.29</v>
      </c>
      <c r="D128" s="38">
        <v>163.95</v>
      </c>
      <c r="E128" s="38">
        <v>151.6</v>
      </c>
      <c r="F128" s="33">
        <v>209.77</v>
      </c>
      <c r="G128" s="28">
        <v>154.51</v>
      </c>
      <c r="H128" s="28">
        <v>174.96</v>
      </c>
      <c r="I128" s="29">
        <v>20.450000000000017</v>
      </c>
      <c r="J128" s="32">
        <v>0.13235389295191258</v>
      </c>
    </row>
    <row r="129" spans="2:10">
      <c r="B129" s="48">
        <v>11</v>
      </c>
      <c r="C129" s="38">
        <v>162.38</v>
      </c>
      <c r="D129" s="38">
        <v>159.21</v>
      </c>
      <c r="E129" s="38">
        <v>152.68</v>
      </c>
      <c r="F129" s="33">
        <v>209.51</v>
      </c>
      <c r="G129" s="28">
        <v>162.77147047171684</v>
      </c>
      <c r="H129" s="28">
        <v>198.64</v>
      </c>
      <c r="I129" s="29">
        <v>35.868529528283148</v>
      </c>
      <c r="J129" s="32">
        <v>0.22036127967840446</v>
      </c>
    </row>
    <row r="130" spans="2:10">
      <c r="B130" s="49">
        <v>12</v>
      </c>
      <c r="C130" s="38">
        <v>163.88</v>
      </c>
      <c r="D130" s="50">
        <v>155.22999999999999</v>
      </c>
      <c r="E130" s="50">
        <v>153.02000000000001</v>
      </c>
      <c r="F130" s="33">
        <v>202.99</v>
      </c>
      <c r="G130" s="28">
        <v>169.33</v>
      </c>
      <c r="H130" s="28">
        <v>207.8</v>
      </c>
      <c r="I130" s="29">
        <v>38.47</v>
      </c>
      <c r="J130" s="32">
        <v>0.22718951160455902</v>
      </c>
    </row>
    <row r="131" spans="2:10">
      <c r="B131" s="48">
        <v>13</v>
      </c>
      <c r="C131" s="38">
        <v>165.02</v>
      </c>
      <c r="D131" s="38">
        <v>162.06</v>
      </c>
      <c r="E131" s="38">
        <v>158.13999999999999</v>
      </c>
      <c r="F131" s="33">
        <v>198.69</v>
      </c>
      <c r="G131" s="28">
        <v>170.58</v>
      </c>
      <c r="H131" s="28">
        <v>212.36</v>
      </c>
      <c r="I131" s="29">
        <v>41.78</v>
      </c>
      <c r="J131" s="32">
        <v>0.24492906554109517</v>
      </c>
    </row>
    <row r="132" spans="2:10">
      <c r="B132" s="48">
        <v>14</v>
      </c>
      <c r="C132" s="38">
        <v>171.99</v>
      </c>
      <c r="D132" s="38">
        <v>155.96</v>
      </c>
      <c r="E132" s="38">
        <v>165.44</v>
      </c>
      <c r="F132" s="33">
        <v>200.83</v>
      </c>
      <c r="G132" s="28">
        <v>169.91</v>
      </c>
      <c r="H132" s="28">
        <v>214.61</v>
      </c>
      <c r="I132" s="29">
        <v>44.700000000000017</v>
      </c>
      <c r="J132" s="32">
        <v>0.26308045435818972</v>
      </c>
    </row>
    <row r="133" spans="2:10">
      <c r="B133" s="48">
        <v>15</v>
      </c>
      <c r="C133" s="38">
        <v>175.23</v>
      </c>
      <c r="D133" s="38">
        <v>153.91</v>
      </c>
      <c r="E133" s="38">
        <v>175.35</v>
      </c>
      <c r="F133" s="33">
        <v>198.08</v>
      </c>
      <c r="G133" s="34">
        <v>170.99</v>
      </c>
      <c r="H133" s="28">
        <v>214.39</v>
      </c>
      <c r="I133" s="29">
        <v>43.399999999999977</v>
      </c>
      <c r="J133" s="32">
        <v>0.25381601263231746</v>
      </c>
    </row>
    <row r="134" spans="2:10">
      <c r="B134" s="48">
        <v>16</v>
      </c>
      <c r="C134" s="38">
        <v>171.55</v>
      </c>
      <c r="D134" s="38">
        <v>155.69999999999999</v>
      </c>
      <c r="E134" s="38">
        <v>175.82</v>
      </c>
      <c r="F134" s="33">
        <v>192.38</v>
      </c>
      <c r="G134" s="28">
        <v>169.28</v>
      </c>
      <c r="H134" s="28">
        <v>215.99</v>
      </c>
      <c r="I134" s="29">
        <v>46.710000000000008</v>
      </c>
      <c r="J134" s="32">
        <v>0.27593336483931941</v>
      </c>
    </row>
    <row r="135" spans="2:10">
      <c r="B135" s="48">
        <v>17</v>
      </c>
      <c r="C135" s="38">
        <v>176.78</v>
      </c>
      <c r="D135" s="38">
        <v>155.76</v>
      </c>
      <c r="E135" s="38">
        <v>172.55</v>
      </c>
      <c r="F135" s="33">
        <v>190.68</v>
      </c>
      <c r="G135" s="28">
        <v>169.18</v>
      </c>
      <c r="H135" s="28">
        <v>215.87</v>
      </c>
      <c r="I135" s="29">
        <v>46.69</v>
      </c>
      <c r="J135" s="32">
        <v>0.27597824801986048</v>
      </c>
    </row>
    <row r="136" spans="2:10">
      <c r="B136" s="48">
        <v>18</v>
      </c>
      <c r="C136" s="38">
        <v>177.14</v>
      </c>
      <c r="D136" s="38">
        <v>157.02000000000001</v>
      </c>
      <c r="E136" s="38">
        <v>176.59</v>
      </c>
      <c r="F136" s="33">
        <v>179.46</v>
      </c>
      <c r="G136" s="28">
        <v>166.25</v>
      </c>
      <c r="H136" s="28">
        <v>211.98</v>
      </c>
      <c r="I136" s="29">
        <v>45.72999999999999</v>
      </c>
      <c r="J136" s="32">
        <v>0.27506766917293235</v>
      </c>
    </row>
    <row r="137" spans="2:10">
      <c r="B137" s="48">
        <v>19</v>
      </c>
      <c r="C137" s="38">
        <v>177.63</v>
      </c>
      <c r="D137" s="38">
        <v>154.38</v>
      </c>
      <c r="E137" s="38">
        <v>174.5</v>
      </c>
      <c r="F137" s="33">
        <v>174.61</v>
      </c>
      <c r="G137" s="28">
        <v>164.36</v>
      </c>
      <c r="H137" s="28">
        <v>202.99</v>
      </c>
      <c r="I137" s="29">
        <v>38.629999999999995</v>
      </c>
      <c r="J137" s="32">
        <v>0.2350328547091749</v>
      </c>
    </row>
    <row r="138" spans="2:10">
      <c r="B138" s="48">
        <v>20</v>
      </c>
      <c r="C138" s="38">
        <v>179.36</v>
      </c>
      <c r="D138" s="38">
        <v>154.31</v>
      </c>
      <c r="E138" s="38">
        <v>173.95</v>
      </c>
      <c r="F138" s="33">
        <v>164.88</v>
      </c>
      <c r="G138" s="28">
        <v>165.44</v>
      </c>
      <c r="H138" s="194">
        <v>201.47</v>
      </c>
      <c r="I138" s="195">
        <v>36.03</v>
      </c>
      <c r="J138" s="32">
        <v>0.21778288201160545</v>
      </c>
    </row>
    <row r="139" spans="2:10">
      <c r="B139" s="48">
        <v>21</v>
      </c>
      <c r="C139" s="38">
        <v>181.6</v>
      </c>
      <c r="D139" s="38">
        <v>155.83000000000001</v>
      </c>
      <c r="E139" s="38">
        <v>179.13</v>
      </c>
      <c r="F139" s="33">
        <v>173.01</v>
      </c>
      <c r="G139" s="28">
        <v>168.37</v>
      </c>
      <c r="H139" s="194">
        <v>203.13</v>
      </c>
      <c r="I139" s="195">
        <v>34.759999999999991</v>
      </c>
      <c r="J139" s="32">
        <v>0.20645008018055466</v>
      </c>
    </row>
    <row r="140" spans="2:10">
      <c r="B140" s="48">
        <v>22</v>
      </c>
      <c r="C140" s="38">
        <v>184.14</v>
      </c>
      <c r="D140" s="38">
        <v>157.26</v>
      </c>
      <c r="E140" s="38">
        <v>183.03</v>
      </c>
      <c r="F140" s="33">
        <v>170.15</v>
      </c>
      <c r="G140" s="28">
        <v>174.21</v>
      </c>
      <c r="H140" s="194">
        <v>203.97</v>
      </c>
      <c r="I140" s="195">
        <v>29.759999999999991</v>
      </c>
      <c r="J140" s="32">
        <v>0.17082831065954873</v>
      </c>
    </row>
    <row r="141" spans="2:10">
      <c r="B141" s="48">
        <v>23</v>
      </c>
      <c r="C141" s="38">
        <v>180.48</v>
      </c>
      <c r="D141" s="38">
        <v>156.84</v>
      </c>
      <c r="E141" s="38">
        <v>188.02</v>
      </c>
      <c r="F141" s="33">
        <v>168.7</v>
      </c>
      <c r="G141" s="28">
        <v>175.17</v>
      </c>
      <c r="H141" s="194">
        <v>202.87</v>
      </c>
      <c r="I141" s="195">
        <v>27.700000000000017</v>
      </c>
      <c r="J141" s="32">
        <v>0.15813210024547586</v>
      </c>
    </row>
    <row r="142" spans="2:10">
      <c r="B142" s="48">
        <v>24</v>
      </c>
      <c r="C142" s="38">
        <v>180.27</v>
      </c>
      <c r="D142" s="38">
        <v>160.02000000000001</v>
      </c>
      <c r="E142" s="38">
        <v>188.8</v>
      </c>
      <c r="F142" s="33">
        <v>173.54</v>
      </c>
      <c r="G142" s="28">
        <v>178.64</v>
      </c>
      <c r="H142" s="194">
        <v>201.17</v>
      </c>
      <c r="I142" s="195">
        <v>22.53</v>
      </c>
      <c r="J142" s="32">
        <v>0.12611957008508745</v>
      </c>
    </row>
    <row r="143" spans="2:10">
      <c r="B143" s="48">
        <v>25</v>
      </c>
      <c r="C143" s="38">
        <v>182.58</v>
      </c>
      <c r="D143" s="38">
        <v>159.84</v>
      </c>
      <c r="E143" s="38">
        <v>189.75</v>
      </c>
      <c r="F143" s="33">
        <v>173.74</v>
      </c>
      <c r="G143" s="28">
        <v>177.2</v>
      </c>
      <c r="H143" s="194">
        <v>203.98</v>
      </c>
      <c r="I143" s="195">
        <v>26.78</v>
      </c>
      <c r="J143" s="32">
        <v>0.15112866817155757</v>
      </c>
    </row>
    <row r="144" spans="2:10">
      <c r="B144" s="48">
        <v>26</v>
      </c>
      <c r="C144" s="38">
        <v>182.12</v>
      </c>
      <c r="D144" s="38">
        <v>160.38999999999999</v>
      </c>
      <c r="E144" s="38">
        <v>190.14</v>
      </c>
      <c r="F144" s="33">
        <v>172.86</v>
      </c>
      <c r="G144" s="28">
        <v>173.86</v>
      </c>
      <c r="H144" s="194">
        <v>207.54</v>
      </c>
      <c r="I144" s="195">
        <v>33.679999999999978</v>
      </c>
      <c r="J144" s="32">
        <v>0.19371908432071772</v>
      </c>
    </row>
    <row r="145" spans="2:10">
      <c r="B145" s="48">
        <v>27</v>
      </c>
      <c r="C145" s="38">
        <v>179.39</v>
      </c>
      <c r="D145" s="38">
        <v>160.65</v>
      </c>
      <c r="E145" s="38">
        <v>187.91</v>
      </c>
      <c r="F145" s="33">
        <v>173.62</v>
      </c>
      <c r="G145" s="28">
        <v>173.84</v>
      </c>
      <c r="H145" s="194">
        <v>205.08</v>
      </c>
      <c r="I145" s="195">
        <v>31.240000000000009</v>
      </c>
      <c r="J145" s="32">
        <v>0.17970547630004607</v>
      </c>
    </row>
    <row r="146" spans="2:10">
      <c r="B146" s="48">
        <v>28</v>
      </c>
      <c r="C146" s="38">
        <v>176.85</v>
      </c>
      <c r="D146" s="38">
        <v>160.24</v>
      </c>
      <c r="E146" s="38">
        <v>191</v>
      </c>
      <c r="F146" s="33">
        <v>172.65</v>
      </c>
      <c r="G146" s="28">
        <v>173.76</v>
      </c>
      <c r="H146" s="194">
        <v>207.43</v>
      </c>
      <c r="I146" s="195">
        <v>33.670000000000016</v>
      </c>
      <c r="J146" s="32">
        <v>0.19377302025782694</v>
      </c>
    </row>
    <row r="147" spans="2:10">
      <c r="B147" s="48">
        <v>29</v>
      </c>
      <c r="C147" s="38">
        <v>175.28</v>
      </c>
      <c r="D147" s="38">
        <v>160.29</v>
      </c>
      <c r="E147" s="38">
        <v>189.89</v>
      </c>
      <c r="F147" s="33">
        <v>160.08000000000001</v>
      </c>
      <c r="G147" s="28">
        <v>174.14</v>
      </c>
      <c r="H147" s="194">
        <v>205.78</v>
      </c>
      <c r="I147" s="195">
        <v>31.640000000000015</v>
      </c>
      <c r="J147" s="32">
        <v>0.18169289077753548</v>
      </c>
    </row>
    <row r="148" spans="2:10">
      <c r="B148" s="48">
        <v>30</v>
      </c>
      <c r="C148" s="38">
        <v>175.14</v>
      </c>
      <c r="D148" s="38">
        <v>160.4</v>
      </c>
      <c r="E148" s="38">
        <v>184.96</v>
      </c>
      <c r="F148" s="33">
        <v>160.38999999999999</v>
      </c>
      <c r="G148" s="28">
        <v>174.54</v>
      </c>
      <c r="H148" s="194">
        <v>205.88</v>
      </c>
      <c r="I148" s="195">
        <v>31.340000000000003</v>
      </c>
      <c r="J148" s="32">
        <v>0.17955769451128689</v>
      </c>
    </row>
    <row r="149" spans="2:10">
      <c r="B149" s="48">
        <v>31</v>
      </c>
      <c r="C149" s="38">
        <v>178.61</v>
      </c>
      <c r="D149" s="38">
        <v>159.11000000000001</v>
      </c>
      <c r="E149" s="38">
        <v>188.09</v>
      </c>
      <c r="F149" s="33">
        <v>162.29</v>
      </c>
      <c r="G149" s="28">
        <v>174.64</v>
      </c>
      <c r="H149" s="194">
        <v>205.51</v>
      </c>
      <c r="I149" s="195">
        <v>30.870000000000005</v>
      </c>
      <c r="J149" s="32">
        <v>0.1767636280348146</v>
      </c>
    </row>
    <row r="150" spans="2:10">
      <c r="B150" s="48">
        <v>32</v>
      </c>
      <c r="C150" s="38">
        <v>177.65</v>
      </c>
      <c r="D150" s="38">
        <v>158.19999999999999</v>
      </c>
      <c r="E150" s="38">
        <v>192.34</v>
      </c>
      <c r="F150" s="33">
        <v>163.31</v>
      </c>
      <c r="G150" s="28">
        <v>173.14</v>
      </c>
      <c r="H150" s="194">
        <v>210.83</v>
      </c>
      <c r="I150" s="195">
        <v>37.690000000000026</v>
      </c>
      <c r="J150" s="32">
        <v>0.21768511031535187</v>
      </c>
    </row>
    <row r="151" spans="2:10">
      <c r="B151" s="48">
        <v>33</v>
      </c>
      <c r="C151" s="38">
        <v>179.7</v>
      </c>
      <c r="D151" s="38">
        <v>160.99</v>
      </c>
      <c r="E151" s="38">
        <v>196.17</v>
      </c>
      <c r="F151" s="33">
        <v>165.96</v>
      </c>
      <c r="G151" s="34">
        <v>170.87</v>
      </c>
      <c r="H151" s="194">
        <v>216.68</v>
      </c>
      <c r="I151" s="195">
        <v>45.81</v>
      </c>
      <c r="J151" s="32">
        <v>0.26809855445660435</v>
      </c>
    </row>
    <row r="152" spans="2:10">
      <c r="B152" s="48">
        <v>34</v>
      </c>
      <c r="C152" s="38">
        <v>177.99</v>
      </c>
      <c r="D152" s="38">
        <v>166.57</v>
      </c>
      <c r="E152" s="38">
        <v>199.54</v>
      </c>
      <c r="F152" s="33">
        <v>165.96</v>
      </c>
      <c r="G152" s="28">
        <v>171.28</v>
      </c>
      <c r="H152" s="194">
        <v>222.53</v>
      </c>
      <c r="I152" s="195">
        <v>51.25</v>
      </c>
      <c r="J152" s="32">
        <v>0.2992176553012611</v>
      </c>
    </row>
    <row r="153" spans="2:10">
      <c r="B153" s="48">
        <v>35</v>
      </c>
      <c r="C153" s="38">
        <v>172.22</v>
      </c>
      <c r="D153" s="38">
        <v>166.47</v>
      </c>
      <c r="E153" s="38">
        <v>197.21</v>
      </c>
      <c r="F153" s="33">
        <v>167.33</v>
      </c>
      <c r="G153" s="28">
        <v>170.05</v>
      </c>
      <c r="H153" s="194">
        <v>223.57</v>
      </c>
      <c r="I153" s="195">
        <v>53.519999999999982</v>
      </c>
      <c r="J153" s="32">
        <v>0.31473096148191693</v>
      </c>
    </row>
    <row r="154" spans="2:10">
      <c r="B154" s="48">
        <v>36</v>
      </c>
      <c r="C154" s="38">
        <v>177.29</v>
      </c>
      <c r="D154" s="38">
        <v>168.23</v>
      </c>
      <c r="E154" s="38">
        <v>193.36</v>
      </c>
      <c r="F154" s="33">
        <v>167.98</v>
      </c>
      <c r="G154" s="28">
        <v>166.07</v>
      </c>
      <c r="H154" s="194">
        <v>222.12</v>
      </c>
      <c r="I154" s="195">
        <v>56.050000000000011</v>
      </c>
      <c r="J154" s="32">
        <v>0.33750827964111529</v>
      </c>
    </row>
    <row r="155" spans="2:10">
      <c r="B155" s="48">
        <v>37</v>
      </c>
      <c r="C155" s="38">
        <v>175.24</v>
      </c>
      <c r="D155" s="38">
        <v>163.04</v>
      </c>
      <c r="E155" s="38">
        <v>193.37</v>
      </c>
      <c r="F155" s="33">
        <v>170.24</v>
      </c>
      <c r="G155" s="28">
        <v>165.07</v>
      </c>
      <c r="H155" s="194"/>
      <c r="I155" s="195"/>
      <c r="J155" s="32"/>
    </row>
    <row r="156" spans="2:10">
      <c r="B156" s="48">
        <v>38</v>
      </c>
      <c r="C156" s="38">
        <v>169.3</v>
      </c>
      <c r="D156" s="38">
        <v>161.02000000000001</v>
      </c>
      <c r="E156" s="38">
        <v>192.92</v>
      </c>
      <c r="F156" s="33">
        <v>169.01</v>
      </c>
      <c r="G156" s="28">
        <v>164.79</v>
      </c>
      <c r="H156" s="194"/>
      <c r="I156" s="195"/>
      <c r="J156" s="32"/>
    </row>
    <row r="157" spans="2:10">
      <c r="B157" s="48">
        <v>39</v>
      </c>
      <c r="C157" s="38">
        <v>166.4</v>
      </c>
      <c r="D157" s="38">
        <v>157.66</v>
      </c>
      <c r="E157" s="38">
        <v>194.38</v>
      </c>
      <c r="F157" s="33">
        <v>161.85</v>
      </c>
      <c r="G157" s="28">
        <v>164.84</v>
      </c>
      <c r="H157" s="194"/>
      <c r="I157" s="195"/>
      <c r="J157" s="32"/>
    </row>
    <row r="158" spans="2:10">
      <c r="B158" s="48">
        <v>40</v>
      </c>
      <c r="C158" s="38">
        <v>163.47999999999999</v>
      </c>
      <c r="D158" s="38">
        <v>155.31</v>
      </c>
      <c r="E158" s="38">
        <v>194.84</v>
      </c>
      <c r="F158" s="33">
        <v>161.85</v>
      </c>
      <c r="G158" s="28">
        <v>164.05</v>
      </c>
      <c r="H158" s="194"/>
      <c r="I158" s="195"/>
      <c r="J158" s="32"/>
    </row>
    <row r="159" spans="2:10">
      <c r="B159" s="48">
        <v>41</v>
      </c>
      <c r="C159" s="38">
        <v>161.66</v>
      </c>
      <c r="D159" s="38">
        <v>155.38</v>
      </c>
      <c r="E159" s="38">
        <v>195.01</v>
      </c>
      <c r="F159" s="33">
        <v>159.29</v>
      </c>
      <c r="G159" s="28">
        <v>160.83000000000001</v>
      </c>
      <c r="H159" s="194"/>
      <c r="I159" s="195"/>
      <c r="J159" s="32"/>
    </row>
    <row r="160" spans="2:10">
      <c r="B160" s="48">
        <v>42</v>
      </c>
      <c r="C160" s="38">
        <v>161.08000000000001</v>
      </c>
      <c r="D160" s="38">
        <v>151.69999999999999</v>
      </c>
      <c r="E160" s="38">
        <v>195.02</v>
      </c>
      <c r="F160" s="33">
        <v>159.81</v>
      </c>
      <c r="G160" s="28">
        <v>159.76</v>
      </c>
      <c r="H160" s="194"/>
      <c r="I160" s="195"/>
      <c r="J160" s="32"/>
    </row>
    <row r="161" spans="2:10">
      <c r="B161" s="48">
        <v>43</v>
      </c>
      <c r="C161" s="38">
        <v>161.26</v>
      </c>
      <c r="D161" s="38">
        <v>151.85</v>
      </c>
      <c r="E161" s="38">
        <v>194.99</v>
      </c>
      <c r="F161" s="33">
        <v>159.49</v>
      </c>
      <c r="G161" s="28">
        <v>160.47</v>
      </c>
      <c r="H161" s="194"/>
      <c r="I161" s="195"/>
      <c r="J161" s="32"/>
    </row>
    <row r="162" spans="2:10">
      <c r="B162" s="48">
        <v>44</v>
      </c>
      <c r="C162" s="38">
        <v>157.80000000000001</v>
      </c>
      <c r="D162" s="38">
        <v>151.76</v>
      </c>
      <c r="E162" s="38">
        <v>193.97</v>
      </c>
      <c r="F162" s="33">
        <v>157.59</v>
      </c>
      <c r="G162" s="28">
        <v>160.34</v>
      </c>
      <c r="H162" s="194"/>
      <c r="I162" s="195"/>
      <c r="J162" s="32"/>
    </row>
    <row r="163" spans="2:10">
      <c r="B163" s="48">
        <v>45</v>
      </c>
      <c r="C163" s="38">
        <v>157.36000000000001</v>
      </c>
      <c r="D163" s="38">
        <v>150.96</v>
      </c>
      <c r="E163" s="38">
        <v>193.84</v>
      </c>
      <c r="F163" s="33">
        <v>157.6</v>
      </c>
      <c r="G163" s="28">
        <v>153.62</v>
      </c>
      <c r="H163" s="194"/>
      <c r="I163" s="195"/>
      <c r="J163" s="32"/>
    </row>
    <row r="164" spans="2:10">
      <c r="B164" s="48">
        <v>46</v>
      </c>
      <c r="C164" s="38">
        <v>157.44</v>
      </c>
      <c r="D164" s="38">
        <v>150.24</v>
      </c>
      <c r="E164" s="38">
        <v>193.34</v>
      </c>
      <c r="F164" s="33">
        <v>149.29</v>
      </c>
      <c r="G164" s="28">
        <v>155.13</v>
      </c>
      <c r="H164" s="194"/>
      <c r="I164" s="195"/>
      <c r="J164" s="32"/>
    </row>
    <row r="165" spans="2:10">
      <c r="B165" s="48">
        <v>47</v>
      </c>
      <c r="C165" s="38">
        <v>156.80000000000001</v>
      </c>
      <c r="D165" s="38">
        <v>151.22999999999999</v>
      </c>
      <c r="E165" s="38">
        <v>199.38</v>
      </c>
      <c r="F165" s="33">
        <v>147.77000000000001</v>
      </c>
      <c r="G165" s="28">
        <v>153.91</v>
      </c>
      <c r="H165" s="194"/>
      <c r="I165" s="195"/>
      <c r="J165" s="32"/>
    </row>
    <row r="166" spans="2:10">
      <c r="B166" s="48">
        <v>48</v>
      </c>
      <c r="C166" s="38">
        <v>157.35</v>
      </c>
      <c r="D166" s="38">
        <v>149.9</v>
      </c>
      <c r="E166" s="38">
        <v>205.33</v>
      </c>
      <c r="F166" s="33">
        <v>139.44999999999999</v>
      </c>
      <c r="G166" s="28">
        <v>155.56</v>
      </c>
      <c r="H166" s="194"/>
      <c r="I166" s="195"/>
      <c r="J166" s="32"/>
    </row>
    <row r="167" spans="2:10">
      <c r="B167" s="48">
        <v>49</v>
      </c>
      <c r="C167" s="38">
        <v>157.52000000000001</v>
      </c>
      <c r="D167" s="38">
        <v>150.75</v>
      </c>
      <c r="E167" s="38">
        <v>210.61</v>
      </c>
      <c r="F167" s="33">
        <v>140.22999999999999</v>
      </c>
      <c r="G167" s="28">
        <v>153.43</v>
      </c>
      <c r="H167" s="194"/>
      <c r="I167" s="195"/>
      <c r="J167" s="32"/>
    </row>
    <row r="168" spans="2:10">
      <c r="B168" s="48">
        <v>50</v>
      </c>
      <c r="C168" s="38">
        <v>157.04</v>
      </c>
      <c r="D168" s="38">
        <v>150.77000000000001</v>
      </c>
      <c r="E168" s="38">
        <v>212.61</v>
      </c>
      <c r="F168" s="33">
        <v>139.77000000000001</v>
      </c>
      <c r="G168" s="28">
        <v>154.12</v>
      </c>
      <c r="H168" s="194"/>
      <c r="I168" s="195"/>
      <c r="J168" s="32"/>
    </row>
    <row r="169" spans="2:10">
      <c r="B169" s="51">
        <v>51</v>
      </c>
      <c r="C169" s="38">
        <v>153.04</v>
      </c>
      <c r="D169" s="38">
        <v>150.22</v>
      </c>
      <c r="E169" s="38">
        <v>211.25</v>
      </c>
      <c r="F169" s="33">
        <v>140.32</v>
      </c>
      <c r="G169" s="28">
        <v>154.86000000000001</v>
      </c>
      <c r="H169" s="194"/>
      <c r="I169" s="195"/>
      <c r="J169" s="32"/>
    </row>
    <row r="170" spans="2:10">
      <c r="B170" s="48">
        <v>52</v>
      </c>
      <c r="C170" s="38">
        <v>151.28</v>
      </c>
      <c r="D170" s="38">
        <v>150.06</v>
      </c>
      <c r="E170" s="38">
        <v>204.38</v>
      </c>
      <c r="F170" s="33">
        <v>141.6</v>
      </c>
      <c r="G170" s="28">
        <v>154.29</v>
      </c>
      <c r="H170" s="194"/>
      <c r="I170" s="195"/>
      <c r="J170" s="32"/>
    </row>
    <row r="171" spans="2:10">
      <c r="B171" s="48">
        <v>53</v>
      </c>
      <c r="C171" s="38"/>
      <c r="D171" s="38"/>
      <c r="E171" s="38"/>
      <c r="F171" s="165">
        <v>139.79</v>
      </c>
      <c r="G171" s="165">
        <v>154.82</v>
      </c>
      <c r="H171" s="196"/>
      <c r="I171" s="196"/>
      <c r="J171" s="165"/>
    </row>
    <row r="174" spans="2:10">
      <c r="B174" s="4" t="s">
        <v>84</v>
      </c>
    </row>
  </sheetData>
  <conditionalFormatting sqref="H4:H9">
    <cfRule type="cellIs" dxfId="112" priority="51" stopIfTrue="1" operator="lessThan">
      <formula>0</formula>
    </cfRule>
  </conditionalFormatting>
  <conditionalFormatting sqref="H3 B138 D137 B131 D130">
    <cfRule type="cellIs" dxfId="111" priority="52" stopIfTrue="1" operator="lessThanOrEqual">
      <formula>0</formula>
    </cfRule>
  </conditionalFormatting>
  <conditionalFormatting sqref="I119">
    <cfRule type="cellIs" dxfId="110" priority="39" stopIfTrue="1" operator="lessThanOrEqual">
      <formula>0</formula>
    </cfRule>
  </conditionalFormatting>
  <conditionalFormatting sqref="J119 J138:J170 J121:J122">
    <cfRule type="cellIs" dxfId="109" priority="37" stopIfTrue="1" operator="lessThan">
      <formula>0</formula>
    </cfRule>
  </conditionalFormatting>
  <conditionalFormatting sqref="F119:F121">
    <cfRule type="cellIs" dxfId="108" priority="45" stopIfTrue="1" operator="greaterThanOrEqual">
      <formula>0</formula>
    </cfRule>
    <cfRule type="cellIs" dxfId="107" priority="46" stopIfTrue="1" operator="lessThan">
      <formula>0</formula>
    </cfRule>
  </conditionalFormatting>
  <conditionalFormatting sqref="G119:G131 G133:G134 G137:G170">
    <cfRule type="cellIs" dxfId="106" priority="47" stopIfTrue="1" operator="lessThanOrEqual">
      <formula>0</formula>
    </cfRule>
  </conditionalFormatting>
  <conditionalFormatting sqref="F123:F170">
    <cfRule type="cellIs" dxfId="105" priority="43" stopIfTrue="1" operator="greaterThanOrEqual">
      <formula>0</formula>
    </cfRule>
    <cfRule type="cellIs" dxfId="104" priority="44" stopIfTrue="1" operator="lessThan">
      <formula>0</formula>
    </cfRule>
  </conditionalFormatting>
  <conditionalFormatting sqref="F122">
    <cfRule type="cellIs" dxfId="103" priority="41" stopIfTrue="1" operator="greaterThanOrEqual">
      <formula>0</formula>
    </cfRule>
    <cfRule type="cellIs" dxfId="102" priority="42" stopIfTrue="1" operator="lessThan">
      <formula>0</formula>
    </cfRule>
  </conditionalFormatting>
  <conditionalFormatting sqref="I119 I138:I170 I121:I122">
    <cfRule type="cellIs" dxfId="101" priority="40" stopIfTrue="1" operator="lessThan">
      <formula>0</formula>
    </cfRule>
  </conditionalFormatting>
  <conditionalFormatting sqref="I121:I122 I138:I170">
    <cfRule type="cellIs" dxfId="100" priority="38" stopIfTrue="1" operator="lessThanOrEqual">
      <formula>0</formula>
    </cfRule>
  </conditionalFormatting>
  <conditionalFormatting sqref="B137 B130">
    <cfRule type="cellIs" dxfId="99" priority="27" stopIfTrue="1" operator="lessThanOrEqual">
      <formula>0</formula>
    </cfRule>
  </conditionalFormatting>
  <conditionalFormatting sqref="H10">
    <cfRule type="cellIs" dxfId="98" priority="26" stopIfTrue="1" operator="lessThan">
      <formula>0</formula>
    </cfRule>
  </conditionalFormatting>
  <conditionalFormatting sqref="H11:H16">
    <cfRule type="cellIs" dxfId="97" priority="25" stopIfTrue="1" operator="lessThan">
      <formula>0</formula>
    </cfRule>
  </conditionalFormatting>
  <conditionalFormatting sqref="H17">
    <cfRule type="cellIs" dxfId="96" priority="24" stopIfTrue="1" operator="lessThan">
      <formula>0</formula>
    </cfRule>
  </conditionalFormatting>
  <conditionalFormatting sqref="G132">
    <cfRule type="cellIs" dxfId="95" priority="23" stopIfTrue="1" operator="lessThanOrEqual">
      <formula>0</formula>
    </cfRule>
  </conditionalFormatting>
  <conditionalFormatting sqref="G136">
    <cfRule type="cellIs" dxfId="94" priority="17" stopIfTrue="1" operator="lessThanOrEqual">
      <formula>0</formula>
    </cfRule>
  </conditionalFormatting>
  <conditionalFormatting sqref="H18:H55 I57:I60 J92">
    <cfRule type="cellIs" dxfId="93" priority="19" stopIfTrue="1" operator="lessThan">
      <formula>0</formula>
    </cfRule>
  </conditionalFormatting>
  <conditionalFormatting sqref="G135">
    <cfRule type="cellIs" dxfId="92" priority="18" stopIfTrue="1" operator="lessThanOrEqual">
      <formula>0</formula>
    </cfRule>
  </conditionalFormatting>
  <conditionalFormatting sqref="I56">
    <cfRule type="cellIs" dxfId="91" priority="16" stopIfTrue="1" operator="lessThan">
      <formula>0</formula>
    </cfRule>
  </conditionalFormatting>
  <conditionalFormatting sqref="E137 E130">
    <cfRule type="cellIs" dxfId="90" priority="15" stopIfTrue="1" operator="lessThanOrEqual">
      <formula>0</formula>
    </cfRule>
  </conditionalFormatting>
  <conditionalFormatting sqref="H119 H138:H170 H121:H122">
    <cfRule type="cellIs" dxfId="89" priority="14" stopIfTrue="1" operator="lessThanOrEqual">
      <formula>0</formula>
    </cfRule>
  </conditionalFormatting>
  <conditionalFormatting sqref="I120">
    <cfRule type="cellIs" dxfId="88" priority="9" stopIfTrue="1" operator="lessThanOrEqual">
      <formula>0</formula>
    </cfRule>
  </conditionalFormatting>
  <conditionalFormatting sqref="H120">
    <cfRule type="cellIs" dxfId="87" priority="7" stopIfTrue="1" operator="lessThanOrEqual">
      <formula>0</formula>
    </cfRule>
  </conditionalFormatting>
  <conditionalFormatting sqref="J120">
    <cfRule type="cellIs" dxfId="86" priority="8" stopIfTrue="1" operator="lessThan">
      <formula>0</formula>
    </cfRule>
  </conditionalFormatting>
  <conditionalFormatting sqref="I120">
    <cfRule type="cellIs" dxfId="85" priority="10" stopIfTrue="1" operator="lessThan">
      <formula>0</formula>
    </cfRule>
  </conditionalFormatting>
  <conditionalFormatting sqref="J123:J137">
    <cfRule type="cellIs" dxfId="84" priority="4" stopIfTrue="1" operator="lessThan">
      <formula>0</formula>
    </cfRule>
  </conditionalFormatting>
  <conditionalFormatting sqref="I123:I137">
    <cfRule type="cellIs" dxfId="83" priority="6" stopIfTrue="1" operator="lessThan">
      <formula>0</formula>
    </cfRule>
  </conditionalFormatting>
  <conditionalFormatting sqref="I123:I137">
    <cfRule type="cellIs" dxfId="82" priority="5" stopIfTrue="1" operator="lessThanOrEqual">
      <formula>0</formula>
    </cfRule>
  </conditionalFormatting>
  <conditionalFormatting sqref="H123:H137">
    <cfRule type="cellIs" dxfId="81" priority="3" stopIfTrue="1" operator="lessThanOrEqual">
      <formula>0</formula>
    </cfRule>
  </conditionalFormatting>
  <conditionalFormatting sqref="I61:I62">
    <cfRule type="cellIs" dxfId="80" priority="2" stopIfTrue="1" operator="lessThan">
      <formula>0</formula>
    </cfRule>
  </conditionalFormatting>
  <conditionalFormatting sqref="I63:I91">
    <cfRule type="cellIs" dxfId="79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93"/>
  <sheetViews>
    <sheetView zoomScaleNormal="100" workbookViewId="0"/>
  </sheetViews>
  <sheetFormatPr defaultColWidth="8.90625" defaultRowHeight="14.5"/>
  <cols>
    <col min="1" max="1" width="8.90625" style="1"/>
    <col min="2" max="2" width="11.453125" style="1" customWidth="1"/>
    <col min="3" max="3" width="8.90625" style="1"/>
    <col min="4" max="4" width="15.453125" style="1" customWidth="1"/>
    <col min="5" max="5" width="13.54296875" style="1" customWidth="1"/>
    <col min="6" max="6" width="17.08984375" style="1" customWidth="1"/>
    <col min="7" max="7" width="16.08984375" style="1" customWidth="1"/>
    <col min="8" max="8" width="19.08984375" style="1" customWidth="1"/>
    <col min="9" max="16384" width="8.90625" style="1"/>
  </cols>
  <sheetData>
    <row r="1" spans="2:9">
      <c r="B1" s="1" t="s">
        <v>118</v>
      </c>
    </row>
    <row r="2" spans="2:9" ht="15" thickBot="1"/>
    <row r="3" spans="2:9" ht="29.5" thickBot="1">
      <c r="C3" s="170" t="s">
        <v>8</v>
      </c>
      <c r="D3" s="225" t="s">
        <v>73</v>
      </c>
      <c r="E3" s="225" t="s">
        <v>14</v>
      </c>
      <c r="F3" s="227" t="s">
        <v>15</v>
      </c>
      <c r="G3" s="67" t="s">
        <v>104</v>
      </c>
      <c r="H3" s="229" t="s">
        <v>12</v>
      </c>
    </row>
    <row r="4" spans="2:9" ht="15" thickBot="1">
      <c r="B4" s="159">
        <v>2021</v>
      </c>
      <c r="C4" s="153">
        <v>1</v>
      </c>
      <c r="D4" s="58">
        <v>88</v>
      </c>
      <c r="E4" s="58">
        <v>9149</v>
      </c>
      <c r="F4" s="59">
        <v>122.33</v>
      </c>
      <c r="G4" s="69"/>
      <c r="H4" s="70"/>
      <c r="I4" s="1" t="s">
        <v>25</v>
      </c>
    </row>
    <row r="5" spans="2:9">
      <c r="C5" s="14">
        <v>2</v>
      </c>
      <c r="D5" s="53">
        <v>128</v>
      </c>
      <c r="E5" s="15">
        <v>10467</v>
      </c>
      <c r="F5" s="167">
        <v>123.75</v>
      </c>
      <c r="G5" s="16">
        <f t="shared" ref="G5" si="0">F5-F4</f>
        <v>1.4200000000000017</v>
      </c>
      <c r="H5" s="17">
        <f t="shared" ref="H5" si="1">(F5/F4)-1</f>
        <v>1.1607945720591761E-2</v>
      </c>
    </row>
    <row r="6" spans="2:9">
      <c r="C6" s="14">
        <v>3</v>
      </c>
      <c r="D6" s="53">
        <v>73</v>
      </c>
      <c r="E6" s="15">
        <v>7657</v>
      </c>
      <c r="F6" s="167">
        <v>121.69</v>
      </c>
      <c r="G6" s="16">
        <v>-2.0600000000000023</v>
      </c>
      <c r="H6" s="17">
        <v>-1.6646464646464687E-2</v>
      </c>
    </row>
    <row r="7" spans="2:9">
      <c r="C7" s="14">
        <v>4</v>
      </c>
      <c r="D7" s="53">
        <v>68</v>
      </c>
      <c r="E7" s="15">
        <v>7056</v>
      </c>
      <c r="F7" s="167">
        <v>121.64</v>
      </c>
      <c r="G7" s="16">
        <v>-4.9999999999997158E-2</v>
      </c>
      <c r="H7" s="17">
        <v>-4.1088010518530727E-4</v>
      </c>
    </row>
    <row r="8" spans="2:9">
      <c r="C8" s="14">
        <v>5</v>
      </c>
      <c r="D8" s="53">
        <v>93</v>
      </c>
      <c r="E8" s="15">
        <v>9821</v>
      </c>
      <c r="F8" s="167">
        <v>119.11</v>
      </c>
      <c r="G8" s="16">
        <v>-2.5300000000000011</v>
      </c>
      <c r="H8" s="17">
        <v>-2.0799079250246599E-2</v>
      </c>
    </row>
    <row r="9" spans="2:9">
      <c r="C9" s="14">
        <v>6</v>
      </c>
      <c r="D9" s="53">
        <v>73</v>
      </c>
      <c r="E9" s="15">
        <v>7729</v>
      </c>
      <c r="F9" s="167">
        <v>122.59</v>
      </c>
      <c r="G9" s="16">
        <v>3.480000000000004</v>
      </c>
      <c r="H9" s="17">
        <v>2.9216690454201943E-2</v>
      </c>
    </row>
    <row r="10" spans="2:9">
      <c r="C10" s="14">
        <v>7</v>
      </c>
      <c r="D10" s="53">
        <v>44</v>
      </c>
      <c r="E10" s="15">
        <v>4505</v>
      </c>
      <c r="F10" s="167">
        <v>128.74</v>
      </c>
      <c r="G10" s="16">
        <f t="shared" ref="G10" si="2">F10-F9</f>
        <v>6.1500000000000057</v>
      </c>
      <c r="H10" s="17">
        <f t="shared" ref="H10" si="3">(F10/F9)-1</f>
        <v>5.0167224080267525E-2</v>
      </c>
    </row>
    <row r="11" spans="2:9">
      <c r="C11" s="14">
        <v>8</v>
      </c>
      <c r="D11" s="53">
        <v>75</v>
      </c>
      <c r="E11" s="15">
        <v>7664</v>
      </c>
      <c r="F11" s="167">
        <v>129.72</v>
      </c>
      <c r="G11" s="16">
        <v>0.97999999999998977</v>
      </c>
      <c r="H11" s="17">
        <v>7.6122417275128473E-3</v>
      </c>
    </row>
    <row r="12" spans="2:9">
      <c r="C12" s="14">
        <v>9</v>
      </c>
      <c r="D12" s="53">
        <v>69</v>
      </c>
      <c r="E12" s="15">
        <v>7297</v>
      </c>
      <c r="F12" s="167">
        <v>139.65</v>
      </c>
      <c r="G12" s="16">
        <v>9.9300000000000068</v>
      </c>
      <c r="H12" s="17">
        <v>7.6549491211840959E-2</v>
      </c>
    </row>
    <row r="13" spans="2:9">
      <c r="C13" s="14">
        <v>10</v>
      </c>
      <c r="D13" s="53">
        <v>131</v>
      </c>
      <c r="E13" s="15">
        <v>13355</v>
      </c>
      <c r="F13" s="167">
        <v>147.85759865219018</v>
      </c>
      <c r="G13" s="16">
        <v>8.2075986521901712</v>
      </c>
      <c r="H13" s="17">
        <v>5.8772636249124099E-2</v>
      </c>
    </row>
    <row r="14" spans="2:9">
      <c r="C14" s="14">
        <v>11</v>
      </c>
      <c r="D14" s="53">
        <v>91</v>
      </c>
      <c r="E14" s="15">
        <v>9521</v>
      </c>
      <c r="F14" s="167">
        <v>153.61000000000001</v>
      </c>
      <c r="G14" s="16">
        <v>5.7524013478098368</v>
      </c>
      <c r="H14" s="17">
        <v>3.8905009957191261E-2</v>
      </c>
    </row>
    <row r="15" spans="2:9">
      <c r="C15" s="14">
        <v>12</v>
      </c>
      <c r="D15" s="53">
        <v>135</v>
      </c>
      <c r="E15" s="15">
        <v>14048</v>
      </c>
      <c r="F15" s="167">
        <v>153.81</v>
      </c>
      <c r="G15" s="16">
        <v>0.19999999999998863</v>
      </c>
      <c r="H15" s="17">
        <v>1.3019985678015544E-3</v>
      </c>
    </row>
    <row r="16" spans="2:9">
      <c r="C16" s="14">
        <v>13</v>
      </c>
      <c r="D16" s="53">
        <v>142</v>
      </c>
      <c r="E16" s="15">
        <v>14923</v>
      </c>
      <c r="F16" s="167">
        <v>152.79</v>
      </c>
      <c r="G16" s="16">
        <v>-1.0200000000000102</v>
      </c>
      <c r="H16" s="17">
        <v>-6.6315584162278673E-3</v>
      </c>
    </row>
    <row r="17" spans="3:8">
      <c r="C17" s="14">
        <v>14</v>
      </c>
      <c r="D17" s="53">
        <v>52</v>
      </c>
      <c r="E17" s="15">
        <v>5459</v>
      </c>
      <c r="F17" s="167">
        <v>148.75</v>
      </c>
      <c r="G17" s="16">
        <v>-4.039999999999992</v>
      </c>
      <c r="H17" s="17">
        <v>-2.6441521041952964E-2</v>
      </c>
    </row>
    <row r="18" spans="3:8">
      <c r="C18" s="14">
        <v>15</v>
      </c>
      <c r="D18" s="53">
        <v>64</v>
      </c>
      <c r="E18" s="15">
        <v>6787</v>
      </c>
      <c r="F18" s="167">
        <v>150.25</v>
      </c>
      <c r="G18" s="16">
        <v>1.5</v>
      </c>
      <c r="H18" s="17">
        <v>1.0084033613445342E-2</v>
      </c>
    </row>
    <row r="19" spans="3:8">
      <c r="C19" s="14">
        <v>16</v>
      </c>
      <c r="D19" s="53">
        <v>90</v>
      </c>
      <c r="E19" s="15">
        <v>9528</v>
      </c>
      <c r="F19" s="167">
        <v>150.53</v>
      </c>
      <c r="G19" s="16">
        <v>0.28000000000000114</v>
      </c>
      <c r="H19" s="17">
        <v>1.8635607321131342E-3</v>
      </c>
    </row>
    <row r="20" spans="3:8">
      <c r="C20" s="14">
        <v>17</v>
      </c>
      <c r="D20" s="53">
        <v>48</v>
      </c>
      <c r="E20" s="15">
        <v>5070</v>
      </c>
      <c r="F20" s="167">
        <v>147.87</v>
      </c>
      <c r="G20" s="16">
        <v>-2.6599999999999966</v>
      </c>
      <c r="H20" s="17">
        <v>-1.7670896166877004E-2</v>
      </c>
    </row>
    <row r="21" spans="3:8">
      <c r="C21" s="14">
        <v>18</v>
      </c>
      <c r="D21" s="53">
        <v>87</v>
      </c>
      <c r="E21" s="15">
        <v>9233</v>
      </c>
      <c r="F21" s="167">
        <v>146.36000000000001</v>
      </c>
      <c r="G21" s="16">
        <v>-1.5099999999999909</v>
      </c>
      <c r="H21" s="17">
        <v>-1.0211672414959017E-2</v>
      </c>
    </row>
    <row r="22" spans="3:8">
      <c r="C22" s="14">
        <v>19</v>
      </c>
      <c r="D22" s="53">
        <v>152</v>
      </c>
      <c r="E22" s="15">
        <v>16174</v>
      </c>
      <c r="F22" s="167">
        <v>145.74</v>
      </c>
      <c r="G22" s="16">
        <v>-0.62000000000000455</v>
      </c>
      <c r="H22" s="17">
        <v>-4.236130090188639E-3</v>
      </c>
    </row>
    <row r="23" spans="3:8">
      <c r="C23" s="14">
        <v>20</v>
      </c>
      <c r="D23" s="53">
        <v>144</v>
      </c>
      <c r="E23" s="15">
        <v>14822</v>
      </c>
      <c r="F23" s="167">
        <v>149.94999999999999</v>
      </c>
      <c r="G23" s="16">
        <v>4.2099999999999795</v>
      </c>
      <c r="H23" s="17">
        <v>2.8887059146424976E-2</v>
      </c>
    </row>
    <row r="24" spans="3:8">
      <c r="C24" s="14">
        <v>21</v>
      </c>
      <c r="D24" s="53">
        <v>185</v>
      </c>
      <c r="E24" s="15">
        <v>19630</v>
      </c>
      <c r="F24" s="167">
        <v>155.53</v>
      </c>
      <c r="G24" s="16">
        <v>5.5800000000000125</v>
      </c>
      <c r="H24" s="17">
        <v>3.7212404134711718E-2</v>
      </c>
    </row>
    <row r="25" spans="3:8">
      <c r="C25" s="14">
        <v>22</v>
      </c>
      <c r="D25" s="53">
        <v>117</v>
      </c>
      <c r="E25" s="15">
        <v>12408</v>
      </c>
      <c r="F25" s="167">
        <v>156.69999999999999</v>
      </c>
      <c r="G25" s="16">
        <v>1.1699999999999875</v>
      </c>
      <c r="H25" s="17">
        <v>7.5226644377288654E-3</v>
      </c>
    </row>
    <row r="26" spans="3:8">
      <c r="C26" s="14">
        <v>23</v>
      </c>
      <c r="D26" s="53">
        <v>120</v>
      </c>
      <c r="E26" s="15">
        <v>12301</v>
      </c>
      <c r="F26" s="167">
        <v>159.94999999999999</v>
      </c>
      <c r="G26" s="16">
        <v>3.25</v>
      </c>
      <c r="H26" s="17">
        <v>2.0740268028079045E-2</v>
      </c>
    </row>
    <row r="27" spans="3:8">
      <c r="C27" s="14">
        <v>24</v>
      </c>
      <c r="D27" s="53">
        <v>195</v>
      </c>
      <c r="E27" s="15">
        <v>20021</v>
      </c>
      <c r="F27" s="167">
        <v>166.99</v>
      </c>
      <c r="G27" s="16">
        <v>7.0400000000000205</v>
      </c>
      <c r="H27" s="17">
        <v>4.401375429821841E-2</v>
      </c>
    </row>
    <row r="28" spans="3:8">
      <c r="C28" s="14">
        <v>25</v>
      </c>
      <c r="D28" s="53">
        <v>165</v>
      </c>
      <c r="E28" s="15">
        <v>17325</v>
      </c>
      <c r="F28" s="167">
        <v>155.31</v>
      </c>
      <c r="G28" s="16">
        <v>-11.680000000000007</v>
      </c>
      <c r="H28" s="17">
        <v>-6.9944308042397818E-2</v>
      </c>
    </row>
    <row r="29" spans="3:8">
      <c r="C29" s="14">
        <v>26</v>
      </c>
      <c r="D29" s="53">
        <v>140</v>
      </c>
      <c r="E29" s="15">
        <v>14197</v>
      </c>
      <c r="F29" s="167">
        <v>157.47999999999999</v>
      </c>
      <c r="G29" s="16">
        <v>2.1699999999999875</v>
      </c>
      <c r="H29" s="17">
        <v>1.3972055888223478E-2</v>
      </c>
    </row>
    <row r="30" spans="3:8">
      <c r="C30" s="14">
        <v>27</v>
      </c>
      <c r="D30" s="53">
        <v>97</v>
      </c>
      <c r="E30" s="15">
        <v>9882</v>
      </c>
      <c r="F30" s="167">
        <v>156.87</v>
      </c>
      <c r="G30" s="16">
        <v>-0.60999999999998522</v>
      </c>
      <c r="H30" s="17">
        <v>-3.8735077470154478E-3</v>
      </c>
    </row>
    <row r="31" spans="3:8">
      <c r="C31" s="14">
        <v>28</v>
      </c>
      <c r="D31" s="53">
        <v>118</v>
      </c>
      <c r="E31" s="15">
        <v>11974</v>
      </c>
      <c r="F31" s="167">
        <v>158.47</v>
      </c>
      <c r="G31" s="16">
        <v>1.5999999999999943</v>
      </c>
      <c r="H31" s="17">
        <v>1.0199528271817471E-2</v>
      </c>
    </row>
    <row r="32" spans="3:8">
      <c r="C32" s="14">
        <v>29</v>
      </c>
      <c r="D32" s="53">
        <v>124</v>
      </c>
      <c r="E32" s="15">
        <v>12071</v>
      </c>
      <c r="F32" s="167">
        <v>157.15</v>
      </c>
      <c r="G32" s="16">
        <v>-1.3199999999999932</v>
      </c>
      <c r="H32" s="17">
        <v>-8.3296523001198386E-3</v>
      </c>
    </row>
    <row r="33" spans="3:8">
      <c r="C33" s="14">
        <v>30</v>
      </c>
      <c r="D33" s="53">
        <v>172</v>
      </c>
      <c r="E33" s="15">
        <v>17179</v>
      </c>
      <c r="F33" s="167">
        <v>158.03</v>
      </c>
      <c r="G33" s="16">
        <v>0.87999999999999545</v>
      </c>
      <c r="H33" s="17">
        <v>5.5997454661151913E-3</v>
      </c>
    </row>
    <row r="34" spans="3:8">
      <c r="C34" s="14">
        <v>31</v>
      </c>
      <c r="D34" s="53">
        <v>147</v>
      </c>
      <c r="E34" s="15">
        <v>15094</v>
      </c>
      <c r="F34" s="167">
        <v>157.19999999999999</v>
      </c>
      <c r="G34" s="16">
        <v>-0.83000000000001251</v>
      </c>
      <c r="H34" s="17">
        <v>-5.2521673100045518E-3</v>
      </c>
    </row>
    <row r="35" spans="3:8">
      <c r="C35" s="14">
        <v>32</v>
      </c>
      <c r="D35" s="53">
        <v>81</v>
      </c>
      <c r="E35" s="15">
        <v>7923</v>
      </c>
      <c r="F35" s="167">
        <v>153.22999999999999</v>
      </c>
      <c r="G35" s="16">
        <v>-3.9699999999999989</v>
      </c>
      <c r="H35" s="17">
        <v>-2.5254452926208648E-2</v>
      </c>
    </row>
    <row r="36" spans="3:8">
      <c r="C36" s="14">
        <v>33</v>
      </c>
      <c r="D36" s="53">
        <v>74</v>
      </c>
      <c r="E36" s="15">
        <v>7142</v>
      </c>
      <c r="F36" s="167">
        <v>156.18</v>
      </c>
      <c r="G36" s="16">
        <v>2.9500000000000171</v>
      </c>
      <c r="H36" s="17">
        <v>1.9252104679240434E-2</v>
      </c>
    </row>
    <row r="37" spans="3:8">
      <c r="C37" s="14">
        <v>34</v>
      </c>
      <c r="D37" s="53">
        <v>68</v>
      </c>
      <c r="E37" s="15">
        <v>6883</v>
      </c>
      <c r="F37" s="167">
        <v>153.43</v>
      </c>
      <c r="G37" s="16">
        <v>-2.75</v>
      </c>
      <c r="H37" s="17">
        <v>-1.7607888333973643E-2</v>
      </c>
    </row>
    <row r="38" spans="3:8">
      <c r="C38" s="14">
        <v>35</v>
      </c>
      <c r="D38" s="53">
        <v>63</v>
      </c>
      <c r="E38" s="15">
        <v>6199</v>
      </c>
      <c r="F38" s="167">
        <v>150.41</v>
      </c>
      <c r="G38" s="16">
        <v>-3.0200000000000102</v>
      </c>
      <c r="H38" s="17">
        <v>-1.9683243172782472E-2</v>
      </c>
    </row>
    <row r="39" spans="3:8">
      <c r="C39" s="14">
        <v>36</v>
      </c>
      <c r="D39" s="53">
        <v>105</v>
      </c>
      <c r="E39" s="15">
        <v>10272</v>
      </c>
      <c r="F39" s="167">
        <v>147.71</v>
      </c>
      <c r="G39" s="16">
        <v>-2.6999999999999886</v>
      </c>
      <c r="H39" s="17">
        <v>-1.7950934113423189E-2</v>
      </c>
    </row>
    <row r="40" spans="3:8">
      <c r="C40" s="14">
        <v>37</v>
      </c>
      <c r="D40" s="53">
        <v>84</v>
      </c>
      <c r="E40" s="15">
        <v>8534</v>
      </c>
      <c r="F40" s="167">
        <v>146.97999999999999</v>
      </c>
      <c r="G40" s="16">
        <v>-0.73</v>
      </c>
      <c r="H40" s="17">
        <v>-4.8999999999999998E-3</v>
      </c>
    </row>
    <row r="41" spans="3:8">
      <c r="C41" s="14">
        <v>38</v>
      </c>
      <c r="D41" s="53">
        <v>76</v>
      </c>
      <c r="E41" s="15">
        <v>7560</v>
      </c>
      <c r="F41" s="167">
        <v>148.9</v>
      </c>
      <c r="G41" s="16">
        <v>1.9200000000000159</v>
      </c>
      <c r="H41" s="17">
        <v>1.3063001768948368E-2</v>
      </c>
    </row>
    <row r="42" spans="3:8">
      <c r="C42" s="14">
        <v>39</v>
      </c>
      <c r="D42" s="53">
        <v>63</v>
      </c>
      <c r="E42" s="15">
        <v>6264</v>
      </c>
      <c r="F42" s="167">
        <v>148.44</v>
      </c>
      <c r="G42" s="16">
        <v>-0.46000000000000796</v>
      </c>
      <c r="H42" s="17">
        <v>-3.0893216924110511E-3</v>
      </c>
    </row>
    <row r="43" spans="3:8">
      <c r="C43" s="14">
        <v>40</v>
      </c>
      <c r="D43" s="53">
        <v>92</v>
      </c>
      <c r="E43" s="15">
        <v>9288</v>
      </c>
      <c r="F43" s="167">
        <v>143.52000000000001</v>
      </c>
      <c r="G43" s="16">
        <v>-4.9199999999999875</v>
      </c>
      <c r="H43" s="17">
        <v>-3.3144704931285296E-2</v>
      </c>
    </row>
    <row r="44" spans="3:8">
      <c r="C44" s="14">
        <v>41</v>
      </c>
      <c r="D44" s="53">
        <v>93</v>
      </c>
      <c r="E44" s="15">
        <v>9692</v>
      </c>
      <c r="F44" s="167">
        <v>137.80000000000001</v>
      </c>
      <c r="G44" s="16">
        <v>-5.7199999999999989</v>
      </c>
      <c r="H44" s="56">
        <v>-3.9855072463768071E-2</v>
      </c>
    </row>
    <row r="45" spans="3:8">
      <c r="C45" s="14">
        <v>42</v>
      </c>
      <c r="D45" s="53">
        <v>112</v>
      </c>
      <c r="E45" s="15">
        <v>11404</v>
      </c>
      <c r="F45" s="167">
        <v>143.28</v>
      </c>
      <c r="G45" s="16">
        <v>5.4799999999999898</v>
      </c>
      <c r="H45" s="17">
        <v>3.9767779390420754E-2</v>
      </c>
    </row>
    <row r="46" spans="3:8">
      <c r="C46" s="14">
        <v>43</v>
      </c>
      <c r="D46" s="53">
        <v>139</v>
      </c>
      <c r="E46" s="15">
        <v>14210</v>
      </c>
      <c r="F46" s="167">
        <v>141.41</v>
      </c>
      <c r="G46" s="16">
        <v>-1.8700000000000045</v>
      </c>
      <c r="H46" s="17">
        <v>-1.3051367950865478E-2</v>
      </c>
    </row>
    <row r="47" spans="3:8">
      <c r="C47" s="14">
        <v>44</v>
      </c>
      <c r="D47" s="53">
        <v>49</v>
      </c>
      <c r="E47" s="15">
        <v>5160</v>
      </c>
      <c r="F47" s="167">
        <v>137.88999999999999</v>
      </c>
      <c r="G47" s="16">
        <v>-3.5200000000000102</v>
      </c>
      <c r="H47" s="17">
        <v>-2.4892157556042793E-2</v>
      </c>
    </row>
    <row r="48" spans="3:8">
      <c r="C48" s="14">
        <v>45</v>
      </c>
      <c r="D48" s="53">
        <v>36</v>
      </c>
      <c r="E48" s="15">
        <v>3768</v>
      </c>
      <c r="F48" s="167">
        <v>137.6</v>
      </c>
      <c r="G48" s="16">
        <v>-0.28999999999999204</v>
      </c>
      <c r="H48" s="17">
        <v>-2.1031256798896836E-3</v>
      </c>
    </row>
    <row r="49" spans="2:8">
      <c r="C49" s="14">
        <v>46</v>
      </c>
      <c r="D49" s="53">
        <v>70</v>
      </c>
      <c r="E49" s="15">
        <v>7320</v>
      </c>
      <c r="F49" s="167">
        <v>139.09</v>
      </c>
      <c r="G49" s="16">
        <v>1.4900000000000091</v>
      </c>
      <c r="H49" s="17">
        <v>1.0828488372093048E-2</v>
      </c>
    </row>
    <row r="50" spans="2:8">
      <c r="C50" s="14">
        <v>47</v>
      </c>
      <c r="D50" s="53">
        <v>61</v>
      </c>
      <c r="E50" s="15">
        <v>6270</v>
      </c>
      <c r="F50" s="167">
        <v>140.05000000000001</v>
      </c>
      <c r="G50" s="16">
        <v>0.96000000000000796</v>
      </c>
      <c r="H50" s="17">
        <v>6.9020058954634145E-3</v>
      </c>
    </row>
    <row r="51" spans="2:8">
      <c r="C51" s="14">
        <v>48</v>
      </c>
      <c r="D51" s="53">
        <v>91</v>
      </c>
      <c r="E51" s="15">
        <v>9103</v>
      </c>
      <c r="F51" s="167">
        <v>140.24</v>
      </c>
      <c r="G51" s="16">
        <v>0.18999999999999773</v>
      </c>
      <c r="H51" s="17">
        <v>1.3566583363084916E-3</v>
      </c>
    </row>
    <row r="52" spans="2:8">
      <c r="C52" s="14">
        <v>49</v>
      </c>
      <c r="D52" s="53">
        <v>88</v>
      </c>
      <c r="E52" s="15">
        <v>8988</v>
      </c>
      <c r="F52" s="167">
        <v>139.06</v>
      </c>
      <c r="G52" s="16">
        <v>-1.1800000000000068</v>
      </c>
      <c r="H52" s="17">
        <v>-8.4141471762693154E-3</v>
      </c>
    </row>
    <row r="53" spans="2:8">
      <c r="C53" s="14">
        <v>50</v>
      </c>
      <c r="D53" s="53">
        <v>103</v>
      </c>
      <c r="E53" s="15">
        <v>10601</v>
      </c>
      <c r="F53" s="167">
        <v>139.66</v>
      </c>
      <c r="G53" s="16">
        <v>0.59999999999999432</v>
      </c>
      <c r="H53" s="17">
        <v>4.3146843089314491E-3</v>
      </c>
    </row>
    <row r="54" spans="2:8">
      <c r="C54" s="14">
        <v>51</v>
      </c>
      <c r="D54" s="53">
        <v>120</v>
      </c>
      <c r="E54" s="15">
        <v>12517</v>
      </c>
      <c r="F54" s="167">
        <v>137.84</v>
      </c>
      <c r="G54" s="16">
        <v>-1.8199999999999932</v>
      </c>
      <c r="H54" s="17">
        <v>-1.303164828870107E-2</v>
      </c>
    </row>
    <row r="55" spans="2:8" ht="15" thickBot="1">
      <c r="C55" s="155">
        <v>52</v>
      </c>
      <c r="D55" s="61">
        <v>125</v>
      </c>
      <c r="E55" s="114">
        <v>12843</v>
      </c>
      <c r="F55" s="168">
        <v>138.11000000000001</v>
      </c>
      <c r="G55" s="157">
        <v>0.27000000000001023</v>
      </c>
      <c r="H55" s="158">
        <v>1.9587928032502866E-3</v>
      </c>
    </row>
    <row r="56" spans="2:8" ht="15" thickBot="1">
      <c r="B56" s="159">
        <v>2022</v>
      </c>
      <c r="C56" s="153">
        <v>1</v>
      </c>
      <c r="D56" s="58">
        <v>110</v>
      </c>
      <c r="E56" s="58">
        <v>11397</v>
      </c>
      <c r="F56" s="169">
        <v>136.57</v>
      </c>
      <c r="G56" s="69">
        <v>-1.5400000000000205</v>
      </c>
      <c r="H56" s="70">
        <v>-1.1150532184490802E-2</v>
      </c>
    </row>
    <row r="57" spans="2:8">
      <c r="B57" s="40"/>
      <c r="C57" s="14">
        <v>2</v>
      </c>
      <c r="D57" s="53">
        <v>97</v>
      </c>
      <c r="E57" s="53">
        <v>10349</v>
      </c>
      <c r="F57" s="166">
        <v>139.18</v>
      </c>
      <c r="G57" s="16">
        <v>2.6100000000000136</v>
      </c>
      <c r="H57" s="17">
        <v>1.9111078567767503E-2</v>
      </c>
    </row>
    <row r="58" spans="2:8">
      <c r="B58" s="40"/>
      <c r="C58" s="14">
        <v>3</v>
      </c>
      <c r="D58" s="53">
        <v>98</v>
      </c>
      <c r="E58" s="53">
        <v>10290</v>
      </c>
      <c r="F58" s="166">
        <v>140.24</v>
      </c>
      <c r="G58" s="16">
        <v>1.0600000000000023</v>
      </c>
      <c r="H58" s="17">
        <v>7.6160367868947088E-3</v>
      </c>
    </row>
    <row r="59" spans="2:8">
      <c r="B59" s="40"/>
      <c r="C59" s="14">
        <v>4</v>
      </c>
      <c r="D59" s="53">
        <v>106</v>
      </c>
      <c r="E59" s="53">
        <v>11100</v>
      </c>
      <c r="F59" s="166">
        <v>135.55000000000001</v>
      </c>
      <c r="G59" s="16">
        <v>-4.6900000000000004</v>
      </c>
      <c r="H59" s="17">
        <v>-3.3399999999999999E-2</v>
      </c>
    </row>
    <row r="60" spans="2:8">
      <c r="B60" s="40"/>
      <c r="C60" s="14">
        <v>5</v>
      </c>
      <c r="D60" s="53">
        <v>126</v>
      </c>
      <c r="E60" s="53">
        <v>13343</v>
      </c>
      <c r="F60" s="166">
        <v>130.72</v>
      </c>
      <c r="G60" s="16">
        <v>-4.8300000000000125</v>
      </c>
      <c r="H60" s="17">
        <v>-3.5632607893766211E-2</v>
      </c>
    </row>
    <row r="61" spans="2:8">
      <c r="B61" s="40"/>
      <c r="C61" s="14">
        <v>6</v>
      </c>
      <c r="D61" s="53">
        <v>75</v>
      </c>
      <c r="E61" s="53">
        <v>7659</v>
      </c>
      <c r="F61" s="166">
        <v>135.5</v>
      </c>
      <c r="G61" s="16">
        <v>4.7800000000000011</v>
      </c>
      <c r="H61" s="17">
        <v>3.6566707466340276E-2</v>
      </c>
    </row>
    <row r="62" spans="2:8">
      <c r="B62" s="40"/>
      <c r="C62" s="14">
        <v>7</v>
      </c>
      <c r="D62" s="53">
        <v>159</v>
      </c>
      <c r="E62" s="53">
        <v>16420</v>
      </c>
      <c r="F62" s="166">
        <v>132.1</v>
      </c>
      <c r="G62" s="16">
        <v>-3.4000000000000057</v>
      </c>
      <c r="H62" s="17">
        <v>-2.5092250922509218E-2</v>
      </c>
    </row>
    <row r="63" spans="2:8">
      <c r="B63" s="40"/>
      <c r="C63" s="14">
        <v>8</v>
      </c>
      <c r="D63" s="53">
        <v>101</v>
      </c>
      <c r="E63" s="53">
        <v>10478</v>
      </c>
      <c r="F63" s="166">
        <v>134.25</v>
      </c>
      <c r="G63" s="16">
        <v>2.1500000000000057</v>
      </c>
      <c r="H63" s="17">
        <v>1.6275548826646613E-2</v>
      </c>
    </row>
    <row r="64" spans="2:8">
      <c r="B64" s="40"/>
      <c r="C64" s="14">
        <v>9</v>
      </c>
      <c r="D64" s="53">
        <v>101</v>
      </c>
      <c r="E64" s="53">
        <v>10212</v>
      </c>
      <c r="F64" s="166">
        <v>144.59</v>
      </c>
      <c r="G64" s="16">
        <v>10.340000000000003</v>
      </c>
      <c r="H64" s="17">
        <v>7.7020484171322234E-2</v>
      </c>
    </row>
    <row r="65" spans="2:8">
      <c r="B65" s="40"/>
      <c r="C65" s="14">
        <v>10</v>
      </c>
      <c r="D65" s="53">
        <v>155</v>
      </c>
      <c r="E65" s="53">
        <v>16473</v>
      </c>
      <c r="F65" s="166">
        <v>157.93</v>
      </c>
      <c r="G65" s="16">
        <v>13.340000000000003</v>
      </c>
      <c r="H65" s="17">
        <v>9.2260875579224022E-2</v>
      </c>
    </row>
    <row r="66" spans="2:8">
      <c r="B66" s="40"/>
      <c r="C66" s="14">
        <v>11</v>
      </c>
      <c r="D66" s="53">
        <v>168</v>
      </c>
      <c r="E66" s="53">
        <v>17779</v>
      </c>
      <c r="F66" s="166">
        <v>180.64</v>
      </c>
      <c r="G66" s="16">
        <v>22.70999999999998</v>
      </c>
      <c r="H66" s="17">
        <v>0.14379788513898539</v>
      </c>
    </row>
    <row r="67" spans="2:8">
      <c r="B67" s="40"/>
      <c r="C67" s="14">
        <v>12</v>
      </c>
      <c r="D67" s="53">
        <v>167</v>
      </c>
      <c r="E67" s="53">
        <v>17058</v>
      </c>
      <c r="F67" s="166">
        <v>190.75</v>
      </c>
      <c r="G67" s="16">
        <v>10.110000000000014</v>
      </c>
      <c r="H67" s="17">
        <v>5.5967670504871725E-2</v>
      </c>
    </row>
    <row r="68" spans="2:8">
      <c r="B68" s="40"/>
      <c r="C68" s="14">
        <v>13</v>
      </c>
      <c r="D68" s="53">
        <v>119</v>
      </c>
      <c r="E68" s="53">
        <v>12330</v>
      </c>
      <c r="F68" s="166">
        <v>197.14</v>
      </c>
      <c r="G68" s="16">
        <v>6.3899999999999864</v>
      </c>
      <c r="H68" s="17">
        <v>3.3499344692005106E-2</v>
      </c>
    </row>
    <row r="69" spans="2:8">
      <c r="B69" s="40"/>
      <c r="C69" s="14">
        <v>14</v>
      </c>
      <c r="D69" s="53">
        <v>95</v>
      </c>
      <c r="E69" s="53">
        <v>10098</v>
      </c>
      <c r="F69" s="166">
        <v>198.12</v>
      </c>
      <c r="G69" s="16">
        <v>0.98000000000001819</v>
      </c>
      <c r="H69" s="17">
        <v>4.9710865374861246E-3</v>
      </c>
    </row>
    <row r="70" spans="2:8">
      <c r="B70" s="40"/>
      <c r="C70" s="14">
        <v>15</v>
      </c>
      <c r="D70" s="53">
        <v>144</v>
      </c>
      <c r="E70" s="53">
        <v>15182</v>
      </c>
      <c r="F70" s="166">
        <v>196.72</v>
      </c>
      <c r="G70" s="16">
        <v>-1.4000000000000057</v>
      </c>
      <c r="H70" s="17">
        <v>-7.066424389259085E-3</v>
      </c>
    </row>
    <row r="71" spans="2:8">
      <c r="B71" s="40"/>
      <c r="C71" s="14">
        <v>16</v>
      </c>
      <c r="D71" s="53">
        <v>92</v>
      </c>
      <c r="E71" s="53">
        <v>9604</v>
      </c>
      <c r="F71" s="166">
        <v>199.11</v>
      </c>
      <c r="G71" s="16">
        <v>2.3900000000000148</v>
      </c>
      <c r="H71" s="17">
        <v>1.2149247661651152E-2</v>
      </c>
    </row>
    <row r="72" spans="2:8">
      <c r="B72" s="40"/>
      <c r="C72" s="14">
        <v>17</v>
      </c>
      <c r="D72" s="53">
        <v>84</v>
      </c>
      <c r="E72" s="53">
        <v>8741</v>
      </c>
      <c r="F72" s="166">
        <v>197.91</v>
      </c>
      <c r="G72" s="16">
        <v>-1.2000000000000171</v>
      </c>
      <c r="H72" s="17">
        <v>-6.0268193460901731E-3</v>
      </c>
    </row>
    <row r="73" spans="2:8">
      <c r="B73" s="40"/>
      <c r="C73" s="14">
        <v>18</v>
      </c>
      <c r="D73" s="53">
        <v>92</v>
      </c>
      <c r="E73" s="53">
        <v>9608</v>
      </c>
      <c r="F73" s="166">
        <v>194.06</v>
      </c>
      <c r="G73" s="16">
        <v>-3.8499999999999943</v>
      </c>
      <c r="H73" s="17">
        <v>-1.9453286847556983E-2</v>
      </c>
    </row>
    <row r="74" spans="2:8">
      <c r="B74" s="40"/>
      <c r="C74" s="14">
        <v>19</v>
      </c>
      <c r="D74" s="53">
        <v>86</v>
      </c>
      <c r="E74" s="53">
        <v>9073</v>
      </c>
      <c r="F74" s="166">
        <v>181.47</v>
      </c>
      <c r="G74" s="16">
        <v>-12.590000000000003</v>
      </c>
      <c r="H74" s="17">
        <v>-6.4876842213748342E-2</v>
      </c>
    </row>
    <row r="75" spans="2:8">
      <c r="B75" s="40"/>
      <c r="C75" s="14">
        <v>20</v>
      </c>
      <c r="D75" s="53">
        <v>108</v>
      </c>
      <c r="E75" s="53">
        <v>11129</v>
      </c>
      <c r="F75" s="166">
        <v>185.62</v>
      </c>
      <c r="G75" s="16">
        <v>4.1500000000000057</v>
      </c>
      <c r="H75" s="17">
        <v>2.286879374001205E-2</v>
      </c>
    </row>
    <row r="76" spans="2:8">
      <c r="B76" s="40"/>
      <c r="C76" s="14">
        <v>21</v>
      </c>
      <c r="D76" s="53">
        <v>119</v>
      </c>
      <c r="E76" s="53">
        <v>12610</v>
      </c>
      <c r="F76" s="166">
        <v>184.75</v>
      </c>
      <c r="G76" s="16">
        <v>-0.87000000000000455</v>
      </c>
      <c r="H76" s="17">
        <v>-4.6869949358905316E-3</v>
      </c>
    </row>
    <row r="77" spans="2:8">
      <c r="B77" s="40"/>
      <c r="C77" s="14">
        <v>22</v>
      </c>
      <c r="D77" s="53">
        <v>90</v>
      </c>
      <c r="E77" s="53">
        <v>9175</v>
      </c>
      <c r="F77" s="166">
        <v>187.27</v>
      </c>
      <c r="G77" s="16">
        <v>2.5200000000000102</v>
      </c>
      <c r="H77" s="17">
        <v>1.3640054127199042E-2</v>
      </c>
    </row>
    <row r="78" spans="2:8">
      <c r="B78" s="40"/>
      <c r="C78" s="14">
        <v>23</v>
      </c>
      <c r="D78" s="53">
        <v>120</v>
      </c>
      <c r="E78" s="53">
        <v>12441</v>
      </c>
      <c r="F78" s="166">
        <v>186.43</v>
      </c>
      <c r="G78" s="16">
        <v>-0.84000000000000341</v>
      </c>
      <c r="H78" s="17">
        <v>-4.4855022160517066E-3</v>
      </c>
    </row>
    <row r="79" spans="2:8">
      <c r="B79" s="40"/>
      <c r="C79" s="14">
        <v>24</v>
      </c>
      <c r="D79" s="53">
        <v>86</v>
      </c>
      <c r="E79" s="53">
        <v>9039</v>
      </c>
      <c r="F79" s="166">
        <v>183.11</v>
      </c>
      <c r="G79" s="16">
        <v>-3.3199999999999932</v>
      </c>
      <c r="H79" s="17">
        <v>-1.7808292656761204E-2</v>
      </c>
    </row>
    <row r="80" spans="2:8">
      <c r="B80" s="40"/>
      <c r="C80" s="14">
        <v>25</v>
      </c>
      <c r="D80" s="53">
        <v>105</v>
      </c>
      <c r="E80" s="53">
        <v>10688</v>
      </c>
      <c r="F80" s="166">
        <v>186.04</v>
      </c>
      <c r="G80" s="16">
        <v>2.9299999999999784</v>
      </c>
      <c r="H80" s="17">
        <v>1.6001310687564718E-2</v>
      </c>
    </row>
    <row r="81" spans="2:8">
      <c r="B81" s="40"/>
      <c r="C81" s="14">
        <v>26</v>
      </c>
      <c r="D81" s="53">
        <v>85</v>
      </c>
      <c r="E81" s="53">
        <v>8649</v>
      </c>
      <c r="F81" s="166">
        <v>190.5</v>
      </c>
      <c r="G81" s="16">
        <v>4.460000000000008</v>
      </c>
      <c r="H81" s="17">
        <v>2.3973339066867494E-2</v>
      </c>
    </row>
    <row r="82" spans="2:8">
      <c r="B82" s="40"/>
      <c r="C82" s="14">
        <v>27</v>
      </c>
      <c r="D82" s="53">
        <v>84</v>
      </c>
      <c r="E82" s="53">
        <v>8555</v>
      </c>
      <c r="F82" s="166">
        <v>187.23</v>
      </c>
      <c r="G82" s="16">
        <v>-3.2700000000000102</v>
      </c>
      <c r="H82" s="17">
        <v>-1.716535433070876E-2</v>
      </c>
    </row>
    <row r="83" spans="2:8">
      <c r="B83" s="40"/>
      <c r="C83" s="14">
        <v>28</v>
      </c>
      <c r="D83" s="53">
        <v>98</v>
      </c>
      <c r="E83" s="53">
        <v>10137</v>
      </c>
      <c r="F83" s="166">
        <v>191.15</v>
      </c>
      <c r="G83" s="16">
        <v>3.9200000000000159</v>
      </c>
      <c r="H83" s="17">
        <v>2.0936815681247722E-2</v>
      </c>
    </row>
    <row r="84" spans="2:8">
      <c r="B84" s="40"/>
      <c r="C84" s="14">
        <v>29</v>
      </c>
      <c r="D84" s="53">
        <v>113</v>
      </c>
      <c r="E84" s="53">
        <v>11497</v>
      </c>
      <c r="F84" s="166">
        <v>190.93</v>
      </c>
      <c r="G84" s="16">
        <v>-0.21999999999999886</v>
      </c>
      <c r="H84" s="17">
        <v>-1.1509285901124544E-3</v>
      </c>
    </row>
    <row r="85" spans="2:8">
      <c r="B85" s="40"/>
      <c r="C85" s="14">
        <v>30</v>
      </c>
      <c r="D85" s="53">
        <v>51</v>
      </c>
      <c r="E85" s="53">
        <v>5150</v>
      </c>
      <c r="F85" s="166">
        <v>190.01</v>
      </c>
      <c r="G85" s="16">
        <v>-0.92000000000001592</v>
      </c>
      <c r="H85" s="17">
        <v>-4.8185198763945891E-3</v>
      </c>
    </row>
    <row r="86" spans="2:8">
      <c r="B86" s="40"/>
      <c r="C86" s="14">
        <v>31</v>
      </c>
      <c r="D86" s="53">
        <v>108</v>
      </c>
      <c r="E86" s="53">
        <v>10913</v>
      </c>
      <c r="F86" s="166">
        <v>189.87</v>
      </c>
      <c r="G86" s="16">
        <v>-0.13999999999998636</v>
      </c>
      <c r="H86" s="17">
        <v>-7.3680332614067812E-4</v>
      </c>
    </row>
    <row r="87" spans="2:8">
      <c r="B87" s="40"/>
      <c r="C87" s="14">
        <v>32</v>
      </c>
      <c r="D87" s="53">
        <v>95</v>
      </c>
      <c r="E87" s="53">
        <v>9733</v>
      </c>
      <c r="F87" s="166">
        <v>194.84</v>
      </c>
      <c r="G87" s="16">
        <v>4.9699999999999989</v>
      </c>
      <c r="H87" s="17">
        <v>2.6175804497814203E-2</v>
      </c>
    </row>
    <row r="88" spans="2:8">
      <c r="B88" s="40"/>
      <c r="C88" s="14">
        <v>33</v>
      </c>
      <c r="D88" s="53">
        <v>33</v>
      </c>
      <c r="E88" s="53">
        <v>3432</v>
      </c>
      <c r="F88" s="166">
        <v>199.07</v>
      </c>
      <c r="G88" s="16">
        <v>4.2299999999999898</v>
      </c>
      <c r="H88" s="17">
        <v>2.1710121125025683E-2</v>
      </c>
    </row>
    <row r="89" spans="2:8">
      <c r="B89" s="40"/>
      <c r="C89" s="14">
        <v>34</v>
      </c>
      <c r="D89" s="53">
        <v>52</v>
      </c>
      <c r="E89" s="53">
        <v>5338</v>
      </c>
      <c r="F89" s="166">
        <v>204.55</v>
      </c>
      <c r="G89" s="16">
        <v>5.4800000000000182</v>
      </c>
      <c r="H89" s="17">
        <v>2.7528005224292995E-2</v>
      </c>
    </row>
    <row r="90" spans="2:8">
      <c r="B90" s="40"/>
      <c r="C90" s="14">
        <v>35</v>
      </c>
      <c r="D90" s="53">
        <v>80</v>
      </c>
      <c r="E90" s="53">
        <v>8262</v>
      </c>
      <c r="F90" s="166">
        <v>204.97</v>
      </c>
      <c r="G90" s="16">
        <v>0.41999999999998749</v>
      </c>
      <c r="H90" s="17">
        <v>2.0532877047176878E-3</v>
      </c>
    </row>
    <row r="91" spans="2:8">
      <c r="B91" s="40"/>
      <c r="C91" s="14">
        <v>36</v>
      </c>
      <c r="D91" s="53">
        <v>66</v>
      </c>
      <c r="E91" s="53">
        <v>7039</v>
      </c>
      <c r="F91" s="166">
        <v>203.52</v>
      </c>
      <c r="G91" s="16">
        <v>-1.4499999999999886</v>
      </c>
      <c r="H91" s="17">
        <v>-7.074205981363102E-3</v>
      </c>
    </row>
    <row r="92" spans="2:8">
      <c r="B92" s="40"/>
      <c r="D92" s="54"/>
      <c r="E92" s="55"/>
      <c r="F92" s="54"/>
      <c r="G92" s="21"/>
      <c r="H92" s="22"/>
    </row>
    <row r="93" spans="2:8">
      <c r="C93" s="1" t="s">
        <v>90</v>
      </c>
    </row>
  </sheetData>
  <conditionalFormatting sqref="H4">
    <cfRule type="cellIs" dxfId="78" priority="17" stopIfTrue="1" operator="lessThan">
      <formula>0</formula>
    </cfRule>
  </conditionalFormatting>
  <conditionalFormatting sqref="H5">
    <cfRule type="cellIs" dxfId="77" priority="16" stopIfTrue="1" operator="lessThan">
      <formula>0</formula>
    </cfRule>
  </conditionalFormatting>
  <conditionalFormatting sqref="H6:H9">
    <cfRule type="cellIs" dxfId="76" priority="15" stopIfTrue="1" operator="lessThan">
      <formula>0</formula>
    </cfRule>
  </conditionalFormatting>
  <conditionalFormatting sqref="H3">
    <cfRule type="cellIs" dxfId="75" priority="14" stopIfTrue="1" operator="lessThanOrEqual">
      <formula>0</formula>
    </cfRule>
  </conditionalFormatting>
  <conditionalFormatting sqref="H10:H16">
    <cfRule type="cellIs" dxfId="74" priority="13" stopIfTrue="1" operator="lessThan">
      <formula>0</formula>
    </cfRule>
  </conditionalFormatting>
  <conditionalFormatting sqref="H17">
    <cfRule type="cellIs" dxfId="73" priority="12" stopIfTrue="1" operator="lessThan">
      <formula>0</formula>
    </cfRule>
  </conditionalFormatting>
  <conditionalFormatting sqref="H18:H19">
    <cfRule type="cellIs" dxfId="72" priority="11" stopIfTrue="1" operator="lessThan">
      <formula>0</formula>
    </cfRule>
  </conditionalFormatting>
  <conditionalFormatting sqref="H20:H54">
    <cfRule type="cellIs" dxfId="71" priority="10" stopIfTrue="1" operator="lessThan">
      <formula>0</formula>
    </cfRule>
  </conditionalFormatting>
  <conditionalFormatting sqref="H55">
    <cfRule type="cellIs" dxfId="70" priority="9" stopIfTrue="1" operator="lessThan">
      <formula>0</formula>
    </cfRule>
  </conditionalFormatting>
  <conditionalFormatting sqref="H56 H92">
    <cfRule type="cellIs" dxfId="69" priority="8" stopIfTrue="1" operator="lessThan">
      <formula>0</formula>
    </cfRule>
  </conditionalFormatting>
  <conditionalFormatting sqref="H57">
    <cfRule type="cellIs" dxfId="68" priority="7" stopIfTrue="1" operator="lessThan">
      <formula>0</formula>
    </cfRule>
  </conditionalFormatting>
  <conditionalFormatting sqref="H58">
    <cfRule type="cellIs" dxfId="67" priority="6" stopIfTrue="1" operator="lessThan">
      <formula>0</formula>
    </cfRule>
  </conditionalFormatting>
  <conditionalFormatting sqref="H59">
    <cfRule type="cellIs" dxfId="66" priority="5" stopIfTrue="1" operator="lessThan">
      <formula>0</formula>
    </cfRule>
  </conditionalFormatting>
  <conditionalFormatting sqref="H60">
    <cfRule type="cellIs" dxfId="65" priority="4" stopIfTrue="1" operator="lessThan">
      <formula>0</formula>
    </cfRule>
  </conditionalFormatting>
  <conditionalFormatting sqref="H61 H64:H91">
    <cfRule type="cellIs" dxfId="64" priority="3" stopIfTrue="1" operator="lessThan">
      <formula>0</formula>
    </cfRule>
  </conditionalFormatting>
  <conditionalFormatting sqref="H62">
    <cfRule type="cellIs" dxfId="63" priority="2" stopIfTrue="1" operator="lessThan">
      <formula>0</formula>
    </cfRule>
  </conditionalFormatting>
  <conditionalFormatting sqref="H63">
    <cfRule type="cellIs" dxfId="6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92"/>
  <sheetViews>
    <sheetView workbookViewId="0"/>
  </sheetViews>
  <sheetFormatPr defaultColWidth="8.90625" defaultRowHeight="14.5"/>
  <cols>
    <col min="1" max="2" width="8.90625" style="1"/>
    <col min="3" max="3" width="15" style="1" customWidth="1"/>
    <col min="4" max="4" width="14.453125" style="1" customWidth="1"/>
    <col min="5" max="5" width="14.54296875" style="1" customWidth="1"/>
    <col min="6" max="6" width="15.453125" style="1" customWidth="1"/>
    <col min="7" max="7" width="16.453125" style="1" customWidth="1"/>
    <col min="8" max="8" width="15.54296875" style="1" customWidth="1"/>
    <col min="9" max="16384" width="8.90625" style="1"/>
  </cols>
  <sheetData>
    <row r="1" spans="2:9">
      <c r="B1" s="1" t="s">
        <v>124</v>
      </c>
    </row>
    <row r="2" spans="2:9" ht="15" thickBot="1"/>
    <row r="3" spans="2:9" ht="29.5" thickBot="1">
      <c r="C3" s="170" t="s">
        <v>8</v>
      </c>
      <c r="D3" s="232" t="s">
        <v>73</v>
      </c>
      <c r="E3" s="232" t="s">
        <v>14</v>
      </c>
      <c r="F3" s="233" t="s">
        <v>15</v>
      </c>
      <c r="G3" s="170" t="s">
        <v>104</v>
      </c>
      <c r="H3" s="228" t="s">
        <v>12</v>
      </c>
    </row>
    <row r="4" spans="2:9" ht="15" thickBot="1">
      <c r="B4" s="159">
        <v>2021</v>
      </c>
      <c r="C4" s="153">
        <v>1</v>
      </c>
      <c r="D4" s="202">
        <v>9</v>
      </c>
      <c r="E4" s="197">
        <v>940</v>
      </c>
      <c r="F4" s="197">
        <v>106.84</v>
      </c>
      <c r="G4" s="16" t="s">
        <v>72</v>
      </c>
      <c r="H4" s="70"/>
      <c r="I4" s="1" t="s">
        <v>25</v>
      </c>
    </row>
    <row r="5" spans="2:9">
      <c r="C5" s="14">
        <v>2</v>
      </c>
      <c r="D5" s="203">
        <v>5</v>
      </c>
      <c r="E5" s="199">
        <v>532</v>
      </c>
      <c r="F5" s="199">
        <v>107.73</v>
      </c>
      <c r="G5" s="200">
        <f t="shared" ref="G5" si="0">F5-F4</f>
        <v>0.89000000000000057</v>
      </c>
      <c r="H5" s="17">
        <f t="shared" ref="H5" si="1">(F5/F4)-1</f>
        <v>8.3302134032197106E-3</v>
      </c>
    </row>
    <row r="6" spans="2:9">
      <c r="C6" s="14">
        <v>3</v>
      </c>
      <c r="D6" s="203">
        <v>3</v>
      </c>
      <c r="E6" s="199">
        <v>334</v>
      </c>
      <c r="F6" s="199">
        <v>107.99</v>
      </c>
      <c r="G6" s="200">
        <v>0.25999999999999091</v>
      </c>
      <c r="H6" s="17">
        <v>2.4134410099321268E-3</v>
      </c>
    </row>
    <row r="7" spans="2:9">
      <c r="C7" s="14">
        <v>4</v>
      </c>
      <c r="D7" s="203">
        <v>6</v>
      </c>
      <c r="E7" s="199">
        <v>604</v>
      </c>
      <c r="F7" s="199">
        <v>113.77</v>
      </c>
      <c r="G7" s="200">
        <v>5.7800000000000011</v>
      </c>
      <c r="H7" s="17">
        <v>5.3523474395777315E-2</v>
      </c>
    </row>
    <row r="8" spans="2:9">
      <c r="C8" s="14">
        <v>5</v>
      </c>
      <c r="D8" s="203">
        <v>2</v>
      </c>
      <c r="E8" s="199">
        <v>217</v>
      </c>
      <c r="F8" s="199">
        <v>104.08</v>
      </c>
      <c r="G8" s="200">
        <v>-9.6899999999999977</v>
      </c>
      <c r="H8" s="17">
        <v>-8.5171837918607718E-2</v>
      </c>
    </row>
    <row r="9" spans="2:9">
      <c r="C9" s="14">
        <v>6</v>
      </c>
      <c r="D9" s="203">
        <v>2</v>
      </c>
      <c r="E9" s="199">
        <v>218</v>
      </c>
      <c r="F9" s="199">
        <v>98.9</v>
      </c>
      <c r="G9" s="200">
        <v>-5.1799999999999926</v>
      </c>
      <c r="H9" s="17">
        <v>-4.9769408147578686E-2</v>
      </c>
    </row>
    <row r="10" spans="2:9">
      <c r="C10" s="14">
        <v>7</v>
      </c>
      <c r="D10" s="203">
        <v>1</v>
      </c>
      <c r="E10" s="199">
        <v>106</v>
      </c>
      <c r="F10" s="199">
        <v>109.91</v>
      </c>
      <c r="G10" s="200">
        <f t="shared" ref="G10" si="2">F10-F9</f>
        <v>11.009999999999991</v>
      </c>
      <c r="H10" s="17">
        <f t="shared" ref="H10" si="3">(F10/F9)-1</f>
        <v>0.11132457027300302</v>
      </c>
    </row>
    <row r="11" spans="2:9">
      <c r="C11" s="14">
        <v>8</v>
      </c>
      <c r="D11" s="203">
        <v>6</v>
      </c>
      <c r="E11" s="199">
        <v>535</v>
      </c>
      <c r="F11" s="199">
        <v>119.56</v>
      </c>
      <c r="G11" s="200">
        <v>9.6500000000000057</v>
      </c>
      <c r="H11" s="17">
        <v>8.7799108361386713E-2</v>
      </c>
    </row>
    <row r="12" spans="2:9">
      <c r="C12" s="14">
        <v>9</v>
      </c>
      <c r="D12" s="203">
        <v>5</v>
      </c>
      <c r="E12" s="199">
        <v>530</v>
      </c>
      <c r="F12" s="199">
        <v>128.66999999999999</v>
      </c>
      <c r="G12" s="200">
        <v>9.1099999999999852</v>
      </c>
      <c r="H12" s="17">
        <v>7.6196052191368269E-2</v>
      </c>
    </row>
    <row r="13" spans="2:9">
      <c r="C13" s="14">
        <v>10</v>
      </c>
      <c r="D13" s="203">
        <v>16</v>
      </c>
      <c r="E13" s="199">
        <v>1673</v>
      </c>
      <c r="F13" s="199">
        <v>135.92799760908545</v>
      </c>
      <c r="G13" s="200">
        <v>7.2579976090854643</v>
      </c>
      <c r="H13" s="17">
        <v>5.6407846499459513E-2</v>
      </c>
    </row>
    <row r="14" spans="2:9">
      <c r="C14" s="14">
        <v>11</v>
      </c>
      <c r="D14" s="203">
        <v>3</v>
      </c>
      <c r="E14" s="199">
        <v>318</v>
      </c>
      <c r="F14" s="199">
        <v>142.79</v>
      </c>
      <c r="G14" s="200">
        <v>6.8620023909145402</v>
      </c>
      <c r="H14" s="17">
        <v>5.048262691729577E-2</v>
      </c>
    </row>
    <row r="15" spans="2:9">
      <c r="C15" s="14">
        <v>12</v>
      </c>
      <c r="D15" s="203">
        <v>12</v>
      </c>
      <c r="E15" s="199">
        <v>1328</v>
      </c>
      <c r="F15" s="199">
        <v>139.08000000000001</v>
      </c>
      <c r="G15" s="200">
        <v>-3.7099999999999795</v>
      </c>
      <c r="H15" s="17">
        <v>-2.5982211639470454E-2</v>
      </c>
    </row>
    <row r="16" spans="2:9">
      <c r="C16" s="14">
        <v>13</v>
      </c>
      <c r="D16" s="203">
        <v>7</v>
      </c>
      <c r="E16" s="199">
        <v>755</v>
      </c>
      <c r="F16" s="199">
        <v>135.91999999999999</v>
      </c>
      <c r="G16" s="200">
        <v>-3.160000000000025</v>
      </c>
      <c r="H16" s="17">
        <v>-2.2720736266896968E-2</v>
      </c>
      <c r="I16" s="1" t="s">
        <v>75</v>
      </c>
    </row>
    <row r="17" spans="3:8">
      <c r="C17" s="14">
        <v>15</v>
      </c>
      <c r="D17" s="203">
        <v>8</v>
      </c>
      <c r="E17" s="199">
        <v>876</v>
      </c>
      <c r="F17" s="199">
        <v>137.52000000000001</v>
      </c>
      <c r="G17" s="16" t="s">
        <v>72</v>
      </c>
      <c r="H17" s="17"/>
    </row>
    <row r="18" spans="3:8">
      <c r="C18" s="14">
        <v>16</v>
      </c>
      <c r="D18" s="203">
        <v>7</v>
      </c>
      <c r="E18" s="199">
        <v>712</v>
      </c>
      <c r="F18" s="199">
        <v>141.05000000000001</v>
      </c>
      <c r="G18" s="200">
        <v>3.5300000000000011</v>
      </c>
      <c r="H18" s="17">
        <v>2.5668993600930889E-2</v>
      </c>
    </row>
    <row r="19" spans="3:8">
      <c r="C19" s="14">
        <v>17</v>
      </c>
      <c r="D19" s="203">
        <v>3</v>
      </c>
      <c r="E19" s="199">
        <v>323</v>
      </c>
      <c r="F19" s="199">
        <v>139.97999999999999</v>
      </c>
      <c r="G19" s="200">
        <v>-1.0700000000000216</v>
      </c>
      <c r="H19" s="17">
        <v>-7.5859624246722435E-3</v>
      </c>
    </row>
    <row r="20" spans="3:8">
      <c r="C20" s="14">
        <v>18</v>
      </c>
      <c r="D20" s="203">
        <v>3</v>
      </c>
      <c r="E20" s="199">
        <v>337</v>
      </c>
      <c r="F20" s="199">
        <v>126.89</v>
      </c>
      <c r="G20" s="200">
        <v>-13.089999999999989</v>
      </c>
      <c r="H20" s="17">
        <v>-9.3513359051292988E-2</v>
      </c>
    </row>
    <row r="21" spans="3:8">
      <c r="C21" s="14">
        <v>19</v>
      </c>
      <c r="D21" s="203">
        <v>21</v>
      </c>
      <c r="E21" s="199">
        <v>2271</v>
      </c>
      <c r="F21" s="199">
        <v>130.94</v>
      </c>
      <c r="G21" s="200">
        <v>4.0499999999999972</v>
      </c>
      <c r="H21" s="17">
        <v>3.1917408779257528E-2</v>
      </c>
    </row>
    <row r="22" spans="3:8">
      <c r="C22" s="14">
        <v>20</v>
      </c>
      <c r="D22" s="203">
        <v>14</v>
      </c>
      <c r="E22" s="199">
        <v>1469</v>
      </c>
      <c r="F22" s="199">
        <v>138.56</v>
      </c>
      <c r="G22" s="200">
        <v>7.6200000000000045</v>
      </c>
      <c r="H22" s="17">
        <v>5.8194592943332957E-2</v>
      </c>
    </row>
    <row r="23" spans="3:8">
      <c r="C23" s="14">
        <v>21</v>
      </c>
      <c r="D23" s="203">
        <v>10</v>
      </c>
      <c r="E23" s="199">
        <v>1052</v>
      </c>
      <c r="F23" s="199">
        <v>139.86000000000001</v>
      </c>
      <c r="G23" s="200">
        <v>1.3000000000000114</v>
      </c>
      <c r="H23" s="17">
        <v>9.3822170900692559E-3</v>
      </c>
    </row>
    <row r="24" spans="3:8">
      <c r="C24" s="14">
        <v>22</v>
      </c>
      <c r="D24" s="203">
        <v>9</v>
      </c>
      <c r="E24" s="199">
        <v>935</v>
      </c>
      <c r="F24" s="199">
        <v>148.72999999999999</v>
      </c>
      <c r="G24" s="200">
        <v>8.8699999999999761</v>
      </c>
      <c r="H24" s="17">
        <v>6.3420563420563347E-2</v>
      </c>
    </row>
    <row r="25" spans="3:8">
      <c r="C25" s="14">
        <v>23</v>
      </c>
      <c r="D25" s="203">
        <v>5</v>
      </c>
      <c r="E25" s="199">
        <v>485</v>
      </c>
      <c r="F25" s="199">
        <v>146.13999999999999</v>
      </c>
      <c r="G25" s="200">
        <v>-2.5900000000000034</v>
      </c>
      <c r="H25" s="17">
        <v>-1.7414106098298965E-2</v>
      </c>
    </row>
    <row r="26" spans="3:8">
      <c r="C26" s="14">
        <v>24</v>
      </c>
      <c r="D26" s="203">
        <v>13</v>
      </c>
      <c r="E26" s="199">
        <v>1304</v>
      </c>
      <c r="F26" s="199">
        <v>144.41999999999999</v>
      </c>
      <c r="G26" s="200">
        <v>-1.7199999999999989</v>
      </c>
      <c r="H26" s="17">
        <v>-1.1769536061311037E-2</v>
      </c>
    </row>
    <row r="27" spans="3:8">
      <c r="C27" s="14">
        <v>25</v>
      </c>
      <c r="D27" s="203">
        <v>11</v>
      </c>
      <c r="E27" s="199">
        <v>1188</v>
      </c>
      <c r="F27" s="199">
        <v>142.44</v>
      </c>
      <c r="G27" s="200">
        <v>-1.9799999999999898</v>
      </c>
      <c r="H27" s="17">
        <v>-1.3710012463647669E-2</v>
      </c>
    </row>
    <row r="28" spans="3:8">
      <c r="C28" s="14">
        <v>26</v>
      </c>
      <c r="D28" s="203">
        <v>7</v>
      </c>
      <c r="E28" s="199">
        <v>715</v>
      </c>
      <c r="F28" s="199">
        <v>144.5</v>
      </c>
      <c r="G28" s="200">
        <v>2.0600000000000023</v>
      </c>
      <c r="H28" s="17">
        <v>1.4462229710755503E-2</v>
      </c>
    </row>
    <row r="29" spans="3:8">
      <c r="C29" s="14">
        <v>27</v>
      </c>
      <c r="D29" s="203">
        <v>9</v>
      </c>
      <c r="E29" s="200">
        <v>892</v>
      </c>
      <c r="F29" s="200">
        <v>141.21</v>
      </c>
      <c r="G29" s="200">
        <v>-3.289999999999992</v>
      </c>
      <c r="H29" s="17">
        <v>-2.2768166089965347E-2</v>
      </c>
    </row>
    <row r="30" spans="3:8">
      <c r="C30" s="14">
        <v>28</v>
      </c>
      <c r="D30" s="203">
        <v>11</v>
      </c>
      <c r="E30" s="200">
        <v>1164</v>
      </c>
      <c r="F30" s="200">
        <v>142.29</v>
      </c>
      <c r="G30" s="200">
        <v>1.0799999999999841</v>
      </c>
      <c r="H30" s="17">
        <v>7.6481835564052858E-3</v>
      </c>
    </row>
    <row r="31" spans="3:8">
      <c r="C31" s="14">
        <v>29</v>
      </c>
      <c r="D31" s="203">
        <v>5</v>
      </c>
      <c r="E31" s="200">
        <v>503</v>
      </c>
      <c r="F31" s="200">
        <v>140.41999999999999</v>
      </c>
      <c r="G31" s="200">
        <v>-1.8700000000000045</v>
      </c>
      <c r="H31" s="17">
        <v>-1.31421744324971E-2</v>
      </c>
    </row>
    <row r="32" spans="3:8">
      <c r="C32" s="14">
        <v>30</v>
      </c>
      <c r="D32" s="203">
        <v>9</v>
      </c>
      <c r="E32" s="200">
        <v>889</v>
      </c>
      <c r="F32" s="200">
        <v>135.49</v>
      </c>
      <c r="G32" s="200">
        <v>-4.9299999999999784</v>
      </c>
      <c r="H32" s="17">
        <v>-3.5108958837772208E-2</v>
      </c>
    </row>
    <row r="33" spans="3:8">
      <c r="C33" s="14">
        <v>31</v>
      </c>
      <c r="D33" s="203">
        <v>8</v>
      </c>
      <c r="E33" s="200">
        <v>858</v>
      </c>
      <c r="F33" s="200">
        <v>140.29</v>
      </c>
      <c r="G33" s="200">
        <v>4.7999999999999829</v>
      </c>
      <c r="H33" s="17">
        <v>3.5426968779983525E-2</v>
      </c>
    </row>
    <row r="34" spans="3:8">
      <c r="C34" s="14">
        <v>32</v>
      </c>
      <c r="D34" s="203">
        <v>14</v>
      </c>
      <c r="E34" s="200">
        <v>1401</v>
      </c>
      <c r="F34" s="200">
        <v>140.15</v>
      </c>
      <c r="G34" s="200">
        <v>-0.13999999999998636</v>
      </c>
      <c r="H34" s="17">
        <v>-9.9793285337501647E-4</v>
      </c>
    </row>
    <row r="35" spans="3:8">
      <c r="C35" s="14">
        <v>33</v>
      </c>
      <c r="D35" s="203">
        <v>5</v>
      </c>
      <c r="E35" s="200">
        <v>511</v>
      </c>
      <c r="F35" s="200">
        <v>139.13</v>
      </c>
      <c r="G35" s="200">
        <v>-1.0200000000000102</v>
      </c>
      <c r="H35" s="17">
        <v>-7.2779165180164584E-3</v>
      </c>
    </row>
    <row r="36" spans="3:8">
      <c r="C36" s="14">
        <v>34</v>
      </c>
      <c r="D36" s="203">
        <v>7</v>
      </c>
      <c r="E36" s="200">
        <v>687</v>
      </c>
      <c r="F36" s="200">
        <v>141.28</v>
      </c>
      <c r="G36" s="200">
        <v>2.1500000000000057</v>
      </c>
      <c r="H36" s="17">
        <v>1.5453173291166467E-2</v>
      </c>
    </row>
    <row r="37" spans="3:8">
      <c r="C37" s="14">
        <v>35</v>
      </c>
      <c r="D37" s="203">
        <v>2</v>
      </c>
      <c r="E37" s="200">
        <v>206</v>
      </c>
      <c r="F37" s="200">
        <v>136.58000000000001</v>
      </c>
      <c r="G37" s="200">
        <v>-4.6999999999999886</v>
      </c>
      <c r="H37" s="17">
        <v>-3.3267270668176585E-2</v>
      </c>
    </row>
    <row r="38" spans="3:8">
      <c r="C38" s="14">
        <v>36</v>
      </c>
      <c r="D38" s="203">
        <v>2</v>
      </c>
      <c r="E38" s="200">
        <v>194</v>
      </c>
      <c r="F38" s="200">
        <v>123.7</v>
      </c>
      <c r="G38" s="200">
        <v>-12.88000000000001</v>
      </c>
      <c r="H38" s="17">
        <v>-9.4303704788402443E-2</v>
      </c>
    </row>
    <row r="39" spans="3:8">
      <c r="C39" s="14">
        <v>37</v>
      </c>
      <c r="D39" s="203">
        <v>7</v>
      </c>
      <c r="E39" s="200">
        <v>734</v>
      </c>
      <c r="F39" s="200">
        <v>129.72999999999999</v>
      </c>
      <c r="G39" s="200">
        <v>6.03</v>
      </c>
      <c r="H39" s="17">
        <v>4.87E-2</v>
      </c>
    </row>
    <row r="40" spans="3:8">
      <c r="C40" s="14">
        <v>38</v>
      </c>
      <c r="D40" s="203">
        <v>2</v>
      </c>
      <c r="E40" s="200">
        <v>185</v>
      </c>
      <c r="F40" s="200">
        <v>132.63</v>
      </c>
      <c r="G40" s="200">
        <v>2.9000000000000057</v>
      </c>
      <c r="H40" s="17">
        <v>2.2354120095583241E-2</v>
      </c>
    </row>
    <row r="41" spans="3:8">
      <c r="C41" s="14">
        <v>39</v>
      </c>
      <c r="D41" s="203">
        <v>5</v>
      </c>
      <c r="E41" s="200">
        <v>448</v>
      </c>
      <c r="F41" s="200">
        <v>135</v>
      </c>
      <c r="G41" s="200">
        <v>2.3700000000000045</v>
      </c>
      <c r="H41" s="17">
        <v>1.7869260348337468E-2</v>
      </c>
    </row>
    <row r="42" spans="3:8">
      <c r="C42" s="14">
        <v>40</v>
      </c>
      <c r="D42" s="203">
        <v>5</v>
      </c>
      <c r="E42" s="200">
        <v>528</v>
      </c>
      <c r="F42" s="200">
        <v>125.85</v>
      </c>
      <c r="G42" s="200">
        <v>-9.1500000000000057</v>
      </c>
      <c r="H42" s="17">
        <v>-6.7777777777777826E-2</v>
      </c>
    </row>
    <row r="43" spans="3:8">
      <c r="C43" s="14">
        <v>41</v>
      </c>
      <c r="D43" s="203">
        <v>4</v>
      </c>
      <c r="E43" s="200">
        <v>418</v>
      </c>
      <c r="F43" s="200">
        <v>126.52</v>
      </c>
      <c r="G43" s="200">
        <v>0.67000000000000171</v>
      </c>
      <c r="H43" s="17">
        <v>5.3237981724274519E-3</v>
      </c>
    </row>
    <row r="44" spans="3:8">
      <c r="C44" s="14">
        <v>42</v>
      </c>
      <c r="D44" s="203">
        <v>2</v>
      </c>
      <c r="E44" s="200">
        <v>201</v>
      </c>
      <c r="F44" s="200">
        <v>126.45</v>
      </c>
      <c r="G44" s="200">
        <v>-6.9999999999993179E-2</v>
      </c>
      <c r="H44" s="17">
        <v>-5.5327220992718029E-4</v>
      </c>
    </row>
    <row r="45" spans="3:8">
      <c r="C45" s="14">
        <v>43</v>
      </c>
      <c r="D45" s="203">
        <v>17</v>
      </c>
      <c r="E45" s="200">
        <v>1851</v>
      </c>
      <c r="F45" s="200">
        <v>127.14</v>
      </c>
      <c r="G45" s="200">
        <v>0.68999999999999773</v>
      </c>
      <c r="H45" s="17">
        <v>5.4567022538551946E-3</v>
      </c>
    </row>
    <row r="46" spans="3:8">
      <c r="C46" s="14">
        <v>44</v>
      </c>
      <c r="D46" s="203">
        <v>5</v>
      </c>
      <c r="E46" s="200">
        <v>537</v>
      </c>
      <c r="F46" s="200">
        <v>123.86</v>
      </c>
      <c r="G46" s="200">
        <v>-3.2800000000000011</v>
      </c>
      <c r="H46" s="17">
        <v>-2.5798332546798863E-2</v>
      </c>
    </row>
    <row r="47" spans="3:8">
      <c r="C47" s="14">
        <v>45</v>
      </c>
      <c r="D47" s="203">
        <v>1</v>
      </c>
      <c r="E47" s="200">
        <v>97</v>
      </c>
      <c r="F47" s="200">
        <v>124</v>
      </c>
      <c r="G47" s="200">
        <v>0.14000000000000057</v>
      </c>
      <c r="H47" s="17">
        <v>1.1303084127241014E-3</v>
      </c>
    </row>
    <row r="48" spans="3:8">
      <c r="C48" s="14">
        <v>46</v>
      </c>
      <c r="D48" s="203">
        <v>2</v>
      </c>
      <c r="E48" s="200">
        <v>184</v>
      </c>
      <c r="F48" s="200">
        <v>126.49</v>
      </c>
      <c r="G48" s="200">
        <v>2.4899999999999949</v>
      </c>
      <c r="H48" s="17">
        <v>2.0080645161290267E-2</v>
      </c>
    </row>
    <row r="49" spans="2:8">
      <c r="C49" s="14">
        <v>47</v>
      </c>
      <c r="D49" s="203">
        <v>2</v>
      </c>
      <c r="E49" s="200">
        <v>214</v>
      </c>
      <c r="F49" s="200">
        <v>131.91</v>
      </c>
      <c r="G49" s="200">
        <v>5.4200000000000017</v>
      </c>
      <c r="H49" s="17">
        <v>4.2849237093841364E-2</v>
      </c>
    </row>
    <row r="50" spans="2:8">
      <c r="C50" s="14">
        <v>48</v>
      </c>
      <c r="D50" s="203">
        <v>12</v>
      </c>
      <c r="E50" s="200">
        <v>1227</v>
      </c>
      <c r="F50" s="200">
        <v>125.12</v>
      </c>
      <c r="G50" s="200">
        <v>-6.789999999999992</v>
      </c>
      <c r="H50" s="17">
        <v>-5.1474490182700228E-2</v>
      </c>
    </row>
    <row r="51" spans="2:8">
      <c r="C51" s="14">
        <v>49</v>
      </c>
      <c r="D51" s="203">
        <v>7</v>
      </c>
      <c r="E51" s="200">
        <v>700</v>
      </c>
      <c r="F51" s="200">
        <v>124.9</v>
      </c>
      <c r="G51" s="200">
        <v>-0.21999999999999886</v>
      </c>
      <c r="H51" s="17">
        <v>-1.7583120204603953E-3</v>
      </c>
    </row>
    <row r="52" spans="2:8">
      <c r="C52" s="14">
        <v>50</v>
      </c>
      <c r="D52" s="203">
        <v>3</v>
      </c>
      <c r="E52" s="200">
        <v>329</v>
      </c>
      <c r="F52" s="200">
        <v>130.94</v>
      </c>
      <c r="G52" s="200">
        <v>6.039999999999992</v>
      </c>
      <c r="H52" s="17">
        <v>4.8358686949559582E-2</v>
      </c>
    </row>
    <row r="53" spans="2:8">
      <c r="C53" s="14">
        <v>51</v>
      </c>
      <c r="D53" s="203">
        <v>5</v>
      </c>
      <c r="E53" s="200">
        <v>557</v>
      </c>
      <c r="F53" s="200">
        <v>121.43</v>
      </c>
      <c r="G53" s="200">
        <v>-9.5099999999999909</v>
      </c>
      <c r="H53" s="17">
        <v>-7.2628684893844442E-2</v>
      </c>
    </row>
    <row r="54" spans="2:8" ht="15" thickBot="1">
      <c r="C54" s="155">
        <v>52</v>
      </c>
      <c r="D54" s="204">
        <v>8</v>
      </c>
      <c r="E54" s="201">
        <v>863</v>
      </c>
      <c r="F54" s="201">
        <v>122.46</v>
      </c>
      <c r="G54" s="201">
        <v>1.0299999999999869</v>
      </c>
      <c r="H54" s="158">
        <v>8.4822531499628706E-3</v>
      </c>
    </row>
    <row r="55" spans="2:8" ht="15" thickBot="1">
      <c r="B55" s="159">
        <v>2022</v>
      </c>
      <c r="C55" s="153">
        <v>1</v>
      </c>
      <c r="D55" s="202">
        <v>9</v>
      </c>
      <c r="E55" s="197">
        <v>969</v>
      </c>
      <c r="F55" s="197">
        <v>129.02000000000001</v>
      </c>
      <c r="G55" s="198">
        <v>6.5600000000000165</v>
      </c>
      <c r="H55" s="70">
        <v>5.3568512167238458E-2</v>
      </c>
    </row>
    <row r="56" spans="2:8">
      <c r="B56" s="40"/>
      <c r="C56" s="14">
        <v>2</v>
      </c>
      <c r="D56" s="203">
        <v>6</v>
      </c>
      <c r="E56" s="199">
        <v>672</v>
      </c>
      <c r="F56" s="199">
        <v>125.26</v>
      </c>
      <c r="G56" s="200">
        <v>-3.7600000000000051</v>
      </c>
      <c r="H56" s="17">
        <v>-2.9142768563013566E-2</v>
      </c>
    </row>
    <row r="57" spans="2:8">
      <c r="B57" s="40"/>
      <c r="C57" s="14">
        <v>3</v>
      </c>
      <c r="D57" s="203">
        <v>7</v>
      </c>
      <c r="E57" s="199">
        <v>747</v>
      </c>
      <c r="F57" s="199">
        <v>125.92</v>
      </c>
      <c r="G57" s="200">
        <v>0.65999999999999659</v>
      </c>
      <c r="H57" s="17">
        <v>5.2690403959763099E-3</v>
      </c>
    </row>
    <row r="58" spans="2:8">
      <c r="B58" s="40"/>
      <c r="C58" s="14">
        <v>4</v>
      </c>
      <c r="D58" s="203">
        <v>3</v>
      </c>
      <c r="E58" s="199">
        <v>302</v>
      </c>
      <c r="F58" s="199">
        <v>119.76</v>
      </c>
      <c r="G58" s="200">
        <v>-6.1599999999999966</v>
      </c>
      <c r="H58" s="17">
        <v>-4.8919949174078714E-2</v>
      </c>
    </row>
    <row r="59" spans="2:8">
      <c r="B59" s="40"/>
      <c r="C59" s="14">
        <v>5</v>
      </c>
      <c r="D59" s="203">
        <v>12</v>
      </c>
      <c r="E59" s="199">
        <v>1307</v>
      </c>
      <c r="F59" s="199">
        <v>119.77</v>
      </c>
      <c r="G59" s="200">
        <v>9.9999999999909051E-3</v>
      </c>
      <c r="H59" s="17">
        <v>8.3500334001174181E-5</v>
      </c>
    </row>
    <row r="60" spans="2:8">
      <c r="B60" s="40"/>
      <c r="C60" s="14">
        <v>6</v>
      </c>
      <c r="D60" s="203">
        <v>4</v>
      </c>
      <c r="E60" s="199">
        <v>443</v>
      </c>
      <c r="F60" s="199">
        <v>112.46</v>
      </c>
      <c r="G60" s="200">
        <v>-7.3100000000000023</v>
      </c>
      <c r="H60" s="17">
        <v>-6.1033647824997983E-2</v>
      </c>
    </row>
    <row r="61" spans="2:8">
      <c r="B61" s="40"/>
      <c r="C61" s="14">
        <v>7</v>
      </c>
      <c r="D61" s="203">
        <v>16</v>
      </c>
      <c r="E61" s="199">
        <v>1671</v>
      </c>
      <c r="F61" s="199">
        <v>116.18</v>
      </c>
      <c r="G61" s="200">
        <v>3.7200000000000131</v>
      </c>
      <c r="H61" s="17">
        <v>3.3078427885470552E-2</v>
      </c>
    </row>
    <row r="62" spans="2:8">
      <c r="B62" s="40"/>
      <c r="C62" s="14">
        <v>8</v>
      </c>
      <c r="D62" s="203">
        <v>4</v>
      </c>
      <c r="E62" s="199">
        <v>427</v>
      </c>
      <c r="F62" s="199">
        <v>122.46</v>
      </c>
      <c r="G62" s="200">
        <v>6.2799999999999869</v>
      </c>
      <c r="H62" s="17">
        <v>5.4054054054053946E-2</v>
      </c>
    </row>
    <row r="63" spans="2:8">
      <c r="B63" s="40"/>
      <c r="C63" s="14">
        <v>9</v>
      </c>
      <c r="D63" s="203">
        <v>8</v>
      </c>
      <c r="E63" s="199">
        <v>861</v>
      </c>
      <c r="F63" s="199">
        <v>133.81</v>
      </c>
      <c r="G63" s="200">
        <v>11.350000000000009</v>
      </c>
      <c r="H63" s="17">
        <v>9.2683325167401742E-2</v>
      </c>
    </row>
    <row r="64" spans="2:8">
      <c r="B64" s="40"/>
      <c r="C64" s="14">
        <v>10</v>
      </c>
      <c r="D64" s="203">
        <v>17</v>
      </c>
      <c r="E64" s="199">
        <v>1811</v>
      </c>
      <c r="F64" s="199">
        <v>138.18</v>
      </c>
      <c r="G64" s="200">
        <v>4.3700000000000045</v>
      </c>
      <c r="H64" s="17">
        <v>3.2658246767805155E-2</v>
      </c>
    </row>
    <row r="65" spans="2:8">
      <c r="B65" s="40"/>
      <c r="C65" s="14">
        <v>11</v>
      </c>
      <c r="D65" s="203">
        <v>9</v>
      </c>
      <c r="E65" s="199">
        <v>983</v>
      </c>
      <c r="F65" s="199">
        <v>167.71</v>
      </c>
      <c r="G65" s="200">
        <v>29.53</v>
      </c>
      <c r="H65" s="17">
        <v>0.21370675929946437</v>
      </c>
    </row>
    <row r="66" spans="2:8">
      <c r="B66" s="40"/>
      <c r="C66" s="14">
        <v>12</v>
      </c>
      <c r="D66" s="203">
        <v>13</v>
      </c>
      <c r="E66" s="199">
        <v>1391</v>
      </c>
      <c r="F66" s="199">
        <v>173.59</v>
      </c>
      <c r="G66" s="200">
        <v>5.8799999999999955</v>
      </c>
      <c r="H66" s="17">
        <v>3.5060521137678213E-2</v>
      </c>
    </row>
    <row r="67" spans="2:8">
      <c r="B67" s="40"/>
      <c r="C67" s="14">
        <v>13</v>
      </c>
      <c r="D67" s="203">
        <v>12</v>
      </c>
      <c r="E67" s="199">
        <v>1284</v>
      </c>
      <c r="F67" s="199">
        <v>178.36</v>
      </c>
      <c r="G67" s="200">
        <v>4.7700000000000102</v>
      </c>
      <c r="H67" s="17">
        <v>2.7478541390633104E-2</v>
      </c>
    </row>
    <row r="68" spans="2:8">
      <c r="B68" s="40"/>
      <c r="C68" s="14">
        <v>14</v>
      </c>
      <c r="D68" s="203">
        <v>10</v>
      </c>
      <c r="E68" s="199">
        <v>1084</v>
      </c>
      <c r="F68" s="199">
        <v>183.05</v>
      </c>
      <c r="G68" s="200">
        <v>4.6899999999999977</v>
      </c>
      <c r="H68" s="17">
        <v>2.6295133437990614E-2</v>
      </c>
    </row>
    <row r="69" spans="2:8">
      <c r="B69" s="40"/>
      <c r="C69" s="14">
        <v>15</v>
      </c>
      <c r="D69" s="203">
        <v>7</v>
      </c>
      <c r="E69" s="199">
        <v>743</v>
      </c>
      <c r="F69" s="199">
        <v>179.05</v>
      </c>
      <c r="G69" s="200">
        <v>-4</v>
      </c>
      <c r="H69" s="17">
        <v>-2.1851953018301007E-2</v>
      </c>
    </row>
    <row r="70" spans="2:8">
      <c r="B70" s="40"/>
      <c r="C70" s="14">
        <v>16</v>
      </c>
      <c r="D70" s="203">
        <v>7</v>
      </c>
      <c r="E70" s="199">
        <v>788</v>
      </c>
      <c r="F70" s="199">
        <v>177.69</v>
      </c>
      <c r="G70" s="200">
        <v>-1.3600000000000136</v>
      </c>
      <c r="H70" s="17">
        <v>-7.5956436749512468E-3</v>
      </c>
    </row>
    <row r="71" spans="2:8">
      <c r="B71" s="40"/>
      <c r="C71" s="14">
        <v>17</v>
      </c>
      <c r="D71" s="203">
        <v>2</v>
      </c>
      <c r="E71" s="199">
        <v>227</v>
      </c>
      <c r="F71" s="199">
        <v>172</v>
      </c>
      <c r="G71" s="200">
        <v>-5.6899999999999977</v>
      </c>
      <c r="H71" s="17">
        <v>-3.2022060892565651E-2</v>
      </c>
    </row>
    <row r="72" spans="2:8">
      <c r="B72" s="40"/>
      <c r="C72" s="14">
        <v>18</v>
      </c>
      <c r="D72" s="203">
        <v>10</v>
      </c>
      <c r="E72" s="199">
        <v>770</v>
      </c>
      <c r="F72" s="199">
        <v>176.73</v>
      </c>
      <c r="G72" s="200">
        <v>4.7299999999999898</v>
      </c>
      <c r="H72" s="17">
        <v>2.7499999999999858E-2</v>
      </c>
    </row>
    <row r="73" spans="2:8">
      <c r="B73" s="40"/>
      <c r="C73" s="14">
        <v>19</v>
      </c>
      <c r="D73" s="203">
        <v>2</v>
      </c>
      <c r="E73" s="199">
        <v>202</v>
      </c>
      <c r="F73" s="199">
        <v>178.26</v>
      </c>
      <c r="G73" s="200">
        <v>1.5300000000000011</v>
      </c>
      <c r="H73" s="17">
        <v>8.6572738075030298E-3</v>
      </c>
    </row>
    <row r="74" spans="2:8">
      <c r="B74" s="40"/>
      <c r="C74" s="14">
        <v>20</v>
      </c>
      <c r="D74" s="203">
        <v>7</v>
      </c>
      <c r="E74" s="199">
        <v>771</v>
      </c>
      <c r="F74" s="199">
        <v>169.88</v>
      </c>
      <c r="G74" s="200">
        <v>-8.3799999999999955</v>
      </c>
      <c r="H74" s="17">
        <v>-4.7009985414563027E-2</v>
      </c>
    </row>
    <row r="75" spans="2:8">
      <c r="B75" s="40"/>
      <c r="C75" s="14">
        <v>21</v>
      </c>
      <c r="D75" s="203">
        <v>10</v>
      </c>
      <c r="E75" s="199">
        <v>1088</v>
      </c>
      <c r="F75" s="199">
        <v>169.35</v>
      </c>
      <c r="G75" s="200">
        <v>-0.53000000000000114</v>
      </c>
      <c r="H75" s="17">
        <v>-3.1198493053919973E-3</v>
      </c>
    </row>
    <row r="76" spans="2:8">
      <c r="B76" s="40"/>
      <c r="C76" s="14">
        <v>22</v>
      </c>
      <c r="D76" s="203">
        <v>9</v>
      </c>
      <c r="E76" s="199">
        <v>944</v>
      </c>
      <c r="F76" s="199">
        <v>168.91</v>
      </c>
      <c r="G76" s="200">
        <v>-0.43999999999999773</v>
      </c>
      <c r="H76" s="17">
        <v>-2.5981694715087045E-3</v>
      </c>
    </row>
    <row r="77" spans="2:8">
      <c r="B77" s="40"/>
      <c r="C77" s="14">
        <v>23</v>
      </c>
      <c r="D77" s="203">
        <v>18</v>
      </c>
      <c r="E77" s="199">
        <v>1925</v>
      </c>
      <c r="F77" s="199">
        <v>169.6</v>
      </c>
      <c r="G77" s="200">
        <v>0.68999999999999773</v>
      </c>
      <c r="H77" s="17">
        <v>4.0850156888283529E-3</v>
      </c>
    </row>
    <row r="78" spans="2:8">
      <c r="B78" s="40"/>
      <c r="C78" s="14">
        <v>24</v>
      </c>
      <c r="D78" s="203">
        <v>17</v>
      </c>
      <c r="E78" s="199">
        <v>1772</v>
      </c>
      <c r="F78" s="199">
        <v>167.45</v>
      </c>
      <c r="G78" s="200">
        <v>-2.1500000000000057</v>
      </c>
      <c r="H78" s="17">
        <v>-1.2676886792452824E-2</v>
      </c>
    </row>
    <row r="79" spans="2:8">
      <c r="B79" s="40"/>
      <c r="C79" s="14">
        <v>25</v>
      </c>
      <c r="D79" s="203">
        <v>10</v>
      </c>
      <c r="E79" s="199">
        <v>1038</v>
      </c>
      <c r="F79" s="199">
        <v>167.22</v>
      </c>
      <c r="G79" s="200">
        <v>-0.22999999999998977</v>
      </c>
      <c r="H79" s="17">
        <v>-1.3735443415944237E-3</v>
      </c>
    </row>
    <row r="80" spans="2:8">
      <c r="B80" s="40"/>
      <c r="C80" s="14">
        <v>26</v>
      </c>
      <c r="D80" s="203">
        <v>7</v>
      </c>
      <c r="E80" s="199">
        <v>749</v>
      </c>
      <c r="F80" s="199">
        <v>173.38</v>
      </c>
      <c r="G80" s="200">
        <v>6.1599999999999966</v>
      </c>
      <c r="H80" s="17">
        <v>3.6837698839851774E-2</v>
      </c>
    </row>
    <row r="81" spans="2:8">
      <c r="B81" s="40"/>
      <c r="C81" s="14">
        <v>27</v>
      </c>
      <c r="D81" s="203">
        <v>2</v>
      </c>
      <c r="E81" s="199">
        <v>220</v>
      </c>
      <c r="F81" s="199">
        <v>172.3</v>
      </c>
      <c r="G81" s="200">
        <v>-1.0799999999999841</v>
      </c>
      <c r="H81" s="17">
        <v>-6.2290921674932331E-3</v>
      </c>
    </row>
    <row r="82" spans="2:8">
      <c r="B82" s="40"/>
      <c r="C82" s="14">
        <v>28</v>
      </c>
      <c r="D82" s="203">
        <v>6</v>
      </c>
      <c r="E82" s="199">
        <v>656</v>
      </c>
      <c r="F82" s="199">
        <v>177.47</v>
      </c>
      <c r="G82" s="200">
        <v>5.1699999999999875</v>
      </c>
      <c r="H82" s="17">
        <v>3.0005803830527977E-2</v>
      </c>
    </row>
    <row r="83" spans="2:8">
      <c r="B83" s="40"/>
      <c r="C83" s="14">
        <v>29</v>
      </c>
      <c r="D83" s="203">
        <v>8</v>
      </c>
      <c r="E83" s="199">
        <v>765</v>
      </c>
      <c r="F83" s="199">
        <v>179.22</v>
      </c>
      <c r="G83" s="200">
        <v>1.75</v>
      </c>
      <c r="H83" s="17">
        <v>9.860821547303722E-3</v>
      </c>
    </row>
    <row r="84" spans="2:8">
      <c r="B84" s="40"/>
      <c r="C84" s="14">
        <v>30</v>
      </c>
      <c r="D84" s="203">
        <v>1</v>
      </c>
      <c r="E84" s="199">
        <v>117</v>
      </c>
      <c r="F84" s="199">
        <v>165.88</v>
      </c>
      <c r="G84" s="200">
        <v>-13.340000000000003</v>
      </c>
      <c r="H84" s="17">
        <v>-7.4433656957928807E-2</v>
      </c>
    </row>
    <row r="85" spans="2:8">
      <c r="B85" s="40"/>
      <c r="C85" s="14">
        <v>31</v>
      </c>
      <c r="D85" s="203">
        <v>8</v>
      </c>
      <c r="E85" s="199">
        <v>779</v>
      </c>
      <c r="F85" s="199">
        <v>176.51</v>
      </c>
      <c r="G85" s="200">
        <v>10.629999999999995</v>
      </c>
      <c r="H85" s="17">
        <v>6.4082469254882923E-2</v>
      </c>
    </row>
    <row r="86" spans="2:8">
      <c r="B86" s="40"/>
      <c r="C86" s="14">
        <v>32</v>
      </c>
      <c r="D86" s="203">
        <v>2</v>
      </c>
      <c r="E86" s="199">
        <v>224</v>
      </c>
      <c r="F86" s="199">
        <v>182.38</v>
      </c>
      <c r="G86" s="200">
        <v>5.8700000000000045</v>
      </c>
      <c r="H86" s="17">
        <v>3.3255906180952977E-2</v>
      </c>
    </row>
    <row r="87" spans="2:8">
      <c r="B87" s="40"/>
      <c r="C87" s="14">
        <v>33</v>
      </c>
      <c r="D87" s="230" t="s">
        <v>79</v>
      </c>
      <c r="E87" s="231"/>
      <c r="F87" s="231"/>
      <c r="G87" s="200"/>
      <c r="H87" s="17"/>
    </row>
    <row r="88" spans="2:8">
      <c r="B88" s="40"/>
      <c r="C88" s="14">
        <v>34</v>
      </c>
      <c r="D88" s="203">
        <v>2</v>
      </c>
      <c r="E88" s="199">
        <v>207</v>
      </c>
      <c r="F88" s="199">
        <v>183.43</v>
      </c>
      <c r="G88" s="16" t="s">
        <v>72</v>
      </c>
      <c r="H88" s="17"/>
    </row>
    <row r="89" spans="2:8">
      <c r="B89" s="40"/>
      <c r="C89" s="14">
        <v>35</v>
      </c>
      <c r="D89" s="203">
        <v>6</v>
      </c>
      <c r="E89" s="199">
        <v>650</v>
      </c>
      <c r="F89" s="199">
        <v>191.68</v>
      </c>
      <c r="G89" s="200">
        <v>8.25</v>
      </c>
      <c r="H89" s="17">
        <v>4.4976285231423496E-2</v>
      </c>
    </row>
    <row r="90" spans="2:8">
      <c r="B90" s="40"/>
      <c r="C90" s="14">
        <v>36</v>
      </c>
      <c r="D90" s="203">
        <v>3</v>
      </c>
      <c r="E90" s="199">
        <v>296</v>
      </c>
      <c r="F90" s="199">
        <v>192.8</v>
      </c>
      <c r="G90" s="16">
        <v>1.1200000000000045</v>
      </c>
      <c r="H90" s="17">
        <v>5.8430717863104942E-3</v>
      </c>
    </row>
    <row r="91" spans="2:8">
      <c r="D91" s="54"/>
      <c r="E91" s="20"/>
      <c r="F91" s="21"/>
      <c r="G91" s="21"/>
      <c r="H91" s="22"/>
    </row>
    <row r="92" spans="2:8">
      <c r="C92" s="1" t="s">
        <v>91</v>
      </c>
    </row>
  </sheetData>
  <conditionalFormatting sqref="H4 H17:H28">
    <cfRule type="cellIs" dxfId="61" priority="16" stopIfTrue="1" operator="lessThan">
      <formula>0</formula>
    </cfRule>
  </conditionalFormatting>
  <conditionalFormatting sqref="H5">
    <cfRule type="cellIs" dxfId="60" priority="15" stopIfTrue="1" operator="lessThan">
      <formula>0</formula>
    </cfRule>
  </conditionalFormatting>
  <conditionalFormatting sqref="H6:H9">
    <cfRule type="cellIs" dxfId="59" priority="14" stopIfTrue="1" operator="lessThan">
      <formula>0</formula>
    </cfRule>
  </conditionalFormatting>
  <conditionalFormatting sqref="H3">
    <cfRule type="cellIs" dxfId="58" priority="13" stopIfTrue="1" operator="lessThanOrEqual">
      <formula>0</formula>
    </cfRule>
  </conditionalFormatting>
  <conditionalFormatting sqref="H10:H16">
    <cfRule type="cellIs" dxfId="57" priority="12" stopIfTrue="1" operator="lessThan">
      <formula>0</formula>
    </cfRule>
  </conditionalFormatting>
  <conditionalFormatting sqref="H29:H53 H91">
    <cfRule type="cellIs" dxfId="56" priority="10" stopIfTrue="1" operator="lessThan">
      <formula>0</formula>
    </cfRule>
  </conditionalFormatting>
  <conditionalFormatting sqref="H54">
    <cfRule type="cellIs" dxfId="55" priority="9" stopIfTrue="1" operator="lessThan">
      <formula>0</formula>
    </cfRule>
  </conditionalFormatting>
  <conditionalFormatting sqref="H55">
    <cfRule type="cellIs" dxfId="54" priority="8" stopIfTrue="1" operator="lessThan">
      <formula>0</formula>
    </cfRule>
  </conditionalFormatting>
  <conditionalFormatting sqref="H56">
    <cfRule type="cellIs" dxfId="53" priority="7" stopIfTrue="1" operator="lessThan">
      <formula>0</formula>
    </cfRule>
  </conditionalFormatting>
  <conditionalFormatting sqref="H57">
    <cfRule type="cellIs" dxfId="52" priority="6" stopIfTrue="1" operator="lessThan">
      <formula>0</formula>
    </cfRule>
  </conditionalFormatting>
  <conditionalFormatting sqref="H58:H59 H63:H90">
    <cfRule type="cellIs" dxfId="51" priority="4" stopIfTrue="1" operator="lessThan">
      <formula>0</formula>
    </cfRule>
  </conditionalFormatting>
  <conditionalFormatting sqref="H60">
    <cfRule type="cellIs" dxfId="50" priority="3" stopIfTrue="1" operator="lessThan">
      <formula>0</formula>
    </cfRule>
  </conditionalFormatting>
  <conditionalFormatting sqref="H61">
    <cfRule type="cellIs" dxfId="49" priority="2" stopIfTrue="1" operator="lessThan">
      <formula>0</formula>
    </cfRule>
  </conditionalFormatting>
  <conditionalFormatting sqref="H62">
    <cfRule type="cellIs" dxfId="4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I78"/>
  <sheetViews>
    <sheetView workbookViewId="0"/>
  </sheetViews>
  <sheetFormatPr defaultColWidth="8.90625" defaultRowHeight="14.5"/>
  <cols>
    <col min="1" max="3" width="8.90625" style="1"/>
    <col min="4" max="4" width="13.453125" style="1" customWidth="1"/>
    <col min="5" max="5" width="15.54296875" style="1" customWidth="1"/>
    <col min="6" max="7" width="15.453125" style="1" customWidth="1"/>
    <col min="8" max="8" width="15.54296875" style="1" customWidth="1"/>
    <col min="9" max="16384" width="8.90625" style="1"/>
  </cols>
  <sheetData>
    <row r="1" spans="2:9">
      <c r="B1" s="1" t="s">
        <v>117</v>
      </c>
    </row>
    <row r="2" spans="2:9" ht="15" thickBot="1"/>
    <row r="3" spans="2:9" ht="37.4" customHeight="1" thickBot="1">
      <c r="C3" s="174" t="s">
        <v>8</v>
      </c>
      <c r="D3" s="234" t="s">
        <v>73</v>
      </c>
      <c r="E3" s="234" t="s">
        <v>14</v>
      </c>
      <c r="F3" s="235" t="s">
        <v>15</v>
      </c>
      <c r="G3" s="236" t="s">
        <v>104</v>
      </c>
      <c r="H3" s="237" t="s">
        <v>12</v>
      </c>
    </row>
    <row r="4" spans="2:9" ht="15" thickBot="1">
      <c r="B4" s="67">
        <v>2021</v>
      </c>
      <c r="C4" s="68">
        <v>10</v>
      </c>
      <c r="D4" s="58">
        <v>1</v>
      </c>
      <c r="E4" s="58">
        <v>98</v>
      </c>
      <c r="F4" s="60">
        <v>140.9</v>
      </c>
      <c r="G4" s="69" t="s">
        <v>72</v>
      </c>
      <c r="H4" s="70"/>
      <c r="I4" s="1" t="s">
        <v>105</v>
      </c>
    </row>
    <row r="5" spans="2:9">
      <c r="C5" s="71">
        <v>12</v>
      </c>
      <c r="D5" s="53">
        <v>1</v>
      </c>
      <c r="E5" s="53">
        <v>111</v>
      </c>
      <c r="F5" s="57">
        <v>122.73</v>
      </c>
      <c r="G5" s="16" t="s">
        <v>72</v>
      </c>
      <c r="H5" s="17"/>
    </row>
    <row r="6" spans="2:9">
      <c r="C6" s="71">
        <v>16</v>
      </c>
      <c r="D6" s="53">
        <v>1</v>
      </c>
      <c r="E6" s="53">
        <v>107</v>
      </c>
      <c r="F6" s="57">
        <v>131</v>
      </c>
      <c r="G6" s="16" t="s">
        <v>72</v>
      </c>
      <c r="H6" s="17"/>
    </row>
    <row r="7" spans="2:9">
      <c r="C7" s="71">
        <v>17</v>
      </c>
      <c r="D7" s="53">
        <v>1</v>
      </c>
      <c r="E7" s="53">
        <v>103</v>
      </c>
      <c r="F7" s="57">
        <v>128.72</v>
      </c>
      <c r="G7" s="16">
        <v>-2.2800000000000011</v>
      </c>
      <c r="H7" s="17">
        <v>-1.7404580152671767E-2</v>
      </c>
      <c r="I7" s="1" t="s">
        <v>106</v>
      </c>
    </row>
    <row r="8" spans="2:9">
      <c r="C8" s="71">
        <v>19</v>
      </c>
      <c r="D8" s="53">
        <v>2</v>
      </c>
      <c r="E8" s="53">
        <v>227</v>
      </c>
      <c r="F8" s="57">
        <v>122</v>
      </c>
      <c r="G8" s="16" t="s">
        <v>72</v>
      </c>
      <c r="H8" s="17"/>
    </row>
    <row r="9" spans="2:9">
      <c r="C9" s="71">
        <v>20</v>
      </c>
      <c r="D9" s="53">
        <v>1</v>
      </c>
      <c r="E9" s="53">
        <v>113</v>
      </c>
      <c r="F9" s="57">
        <v>126.6</v>
      </c>
      <c r="G9" s="16">
        <v>4.5999999999999943</v>
      </c>
      <c r="H9" s="17">
        <v>3.770491803278686E-2</v>
      </c>
      <c r="I9" s="1" t="s">
        <v>107</v>
      </c>
    </row>
    <row r="10" spans="2:9">
      <c r="C10" s="71">
        <v>23</v>
      </c>
      <c r="D10" s="53">
        <v>3</v>
      </c>
      <c r="E10" s="53">
        <v>317</v>
      </c>
      <c r="F10" s="57">
        <v>137.77000000000001</v>
      </c>
      <c r="G10" s="16" t="s">
        <v>72</v>
      </c>
      <c r="H10" s="17"/>
    </row>
    <row r="11" spans="2:9">
      <c r="C11" s="71">
        <v>24</v>
      </c>
      <c r="D11" s="53">
        <v>1</v>
      </c>
      <c r="E11" s="53">
        <v>94</v>
      </c>
      <c r="F11" s="57">
        <v>147</v>
      </c>
      <c r="G11" s="16">
        <v>9.2299999999999898</v>
      </c>
      <c r="H11" s="17">
        <v>6.6995717500181406E-2</v>
      </c>
    </row>
    <row r="12" spans="2:9">
      <c r="C12" s="71">
        <v>25</v>
      </c>
      <c r="D12" s="53">
        <v>1</v>
      </c>
      <c r="E12" s="53">
        <v>114</v>
      </c>
      <c r="F12" s="57">
        <v>130.41</v>
      </c>
      <c r="G12" s="16">
        <v>-16.590000000000003</v>
      </c>
      <c r="H12" s="17">
        <v>-0.11285714285714288</v>
      </c>
      <c r="I12" s="1" t="s">
        <v>108</v>
      </c>
    </row>
    <row r="13" spans="2:9">
      <c r="C13" s="71">
        <v>28</v>
      </c>
      <c r="D13" s="53">
        <v>1</v>
      </c>
      <c r="E13" s="53">
        <v>86</v>
      </c>
      <c r="F13" s="57">
        <v>133.93</v>
      </c>
      <c r="G13" s="16" t="s">
        <v>72</v>
      </c>
      <c r="H13" s="17"/>
      <c r="I13" s="1" t="s">
        <v>109</v>
      </c>
    </row>
    <row r="14" spans="2:9">
      <c r="C14" s="71">
        <v>31</v>
      </c>
      <c r="D14" s="53">
        <v>2</v>
      </c>
      <c r="E14" s="53">
        <v>224</v>
      </c>
      <c r="F14" s="57">
        <v>132</v>
      </c>
      <c r="G14" s="16" t="s">
        <v>72</v>
      </c>
      <c r="H14" s="17"/>
    </row>
    <row r="15" spans="2:9">
      <c r="C15" s="71">
        <v>32</v>
      </c>
      <c r="D15" s="53">
        <v>1</v>
      </c>
      <c r="E15" s="53">
        <v>104</v>
      </c>
      <c r="F15" s="57">
        <v>127.51</v>
      </c>
      <c r="G15" s="16">
        <v>-4.4899999999999949</v>
      </c>
      <c r="H15" s="17">
        <v>-3.4015151515151443E-2</v>
      </c>
      <c r="I15" s="1" t="s">
        <v>110</v>
      </c>
    </row>
    <row r="16" spans="2:9">
      <c r="C16" s="71">
        <v>36</v>
      </c>
      <c r="D16" s="53">
        <v>1</v>
      </c>
      <c r="E16" s="53">
        <v>109</v>
      </c>
      <c r="F16" s="57">
        <v>122.63</v>
      </c>
      <c r="G16" s="16" t="s">
        <v>72</v>
      </c>
      <c r="H16" s="16"/>
    </row>
    <row r="17" spans="2:9">
      <c r="C17" s="71">
        <v>37</v>
      </c>
      <c r="D17" s="53">
        <v>2</v>
      </c>
      <c r="E17" s="53">
        <v>217</v>
      </c>
      <c r="F17" s="57">
        <v>125.2</v>
      </c>
      <c r="G17" s="16">
        <v>2.57</v>
      </c>
      <c r="H17" s="16">
        <v>2.1000000000000001E-2</v>
      </c>
      <c r="I17" s="1" t="s">
        <v>111</v>
      </c>
    </row>
    <row r="18" spans="2:9">
      <c r="C18" s="71">
        <v>40</v>
      </c>
      <c r="D18" s="53">
        <v>2</v>
      </c>
      <c r="E18" s="53">
        <v>146</v>
      </c>
      <c r="F18" s="57">
        <v>126.95</v>
      </c>
      <c r="G18" s="53" t="s">
        <v>72</v>
      </c>
      <c r="H18" s="16" t="s">
        <v>72</v>
      </c>
    </row>
    <row r="19" spans="2:9">
      <c r="C19" s="71">
        <v>41</v>
      </c>
      <c r="D19" s="53">
        <v>1</v>
      </c>
      <c r="E19" s="53">
        <v>101</v>
      </c>
      <c r="F19" s="57">
        <v>137.68</v>
      </c>
      <c r="G19" s="16">
        <v>10.730000000000004</v>
      </c>
      <c r="H19" s="16">
        <v>8.4521465143757357E-2</v>
      </c>
      <c r="I19" s="1" t="s">
        <v>112</v>
      </c>
    </row>
    <row r="20" spans="2:9">
      <c r="C20" s="71">
        <v>43</v>
      </c>
      <c r="D20" s="53">
        <v>1</v>
      </c>
      <c r="E20" s="53">
        <v>117</v>
      </c>
      <c r="F20" s="57">
        <v>118.17</v>
      </c>
      <c r="G20" s="16" t="s">
        <v>72</v>
      </c>
      <c r="H20" s="16" t="s">
        <v>72</v>
      </c>
      <c r="I20" s="1" t="s">
        <v>121</v>
      </c>
    </row>
    <row r="21" spans="2:9">
      <c r="C21" s="71">
        <v>48</v>
      </c>
      <c r="D21" s="53">
        <v>1</v>
      </c>
      <c r="E21" s="53">
        <v>117</v>
      </c>
      <c r="F21" s="57">
        <v>114.47</v>
      </c>
      <c r="G21" s="16" t="s">
        <v>72</v>
      </c>
      <c r="H21" s="16" t="s">
        <v>72</v>
      </c>
      <c r="I21" s="1" t="s">
        <v>113</v>
      </c>
    </row>
    <row r="22" spans="2:9" ht="15" thickBot="1">
      <c r="C22" s="72">
        <v>51</v>
      </c>
      <c r="D22" s="61">
        <v>1</v>
      </c>
      <c r="E22" s="61">
        <v>103</v>
      </c>
      <c r="F22" s="62">
        <v>120.1</v>
      </c>
      <c r="G22" s="157" t="s">
        <v>72</v>
      </c>
      <c r="H22" s="157" t="s">
        <v>72</v>
      </c>
      <c r="I22" s="1" t="s">
        <v>114</v>
      </c>
    </row>
    <row r="23" spans="2:9" ht="15" thickBot="1">
      <c r="B23" s="67">
        <v>2022</v>
      </c>
      <c r="C23" s="68">
        <v>1</v>
      </c>
      <c r="D23" s="58" t="s">
        <v>79</v>
      </c>
      <c r="E23" s="58"/>
      <c r="F23" s="60"/>
      <c r="G23" s="69"/>
      <c r="H23" s="70"/>
    </row>
    <row r="24" spans="2:9">
      <c r="C24" s="71">
        <v>2</v>
      </c>
      <c r="D24" s="53" t="s">
        <v>79</v>
      </c>
      <c r="E24" s="53"/>
      <c r="F24" s="57"/>
      <c r="G24" s="16"/>
      <c r="H24" s="17"/>
    </row>
    <row r="25" spans="2:9">
      <c r="C25" s="71">
        <v>3</v>
      </c>
      <c r="D25" s="53">
        <v>1</v>
      </c>
      <c r="E25" s="53">
        <v>112</v>
      </c>
      <c r="F25" s="57">
        <v>117.38</v>
      </c>
      <c r="G25" s="53" t="s">
        <v>72</v>
      </c>
      <c r="H25" s="53"/>
    </row>
    <row r="26" spans="2:9">
      <c r="C26" s="71">
        <v>4</v>
      </c>
      <c r="D26" s="53" t="s">
        <v>79</v>
      </c>
      <c r="E26" s="53"/>
      <c r="F26" s="57"/>
      <c r="G26" s="16"/>
      <c r="H26" s="17"/>
    </row>
    <row r="27" spans="2:9">
      <c r="C27" s="71">
        <v>5</v>
      </c>
      <c r="D27" s="53" t="s">
        <v>79</v>
      </c>
      <c r="E27" s="53"/>
      <c r="F27" s="57"/>
      <c r="G27" s="16"/>
      <c r="H27" s="17"/>
    </row>
    <row r="28" spans="2:9">
      <c r="C28" s="71">
        <v>6</v>
      </c>
      <c r="D28" s="53" t="s">
        <v>79</v>
      </c>
      <c r="E28" s="53"/>
      <c r="F28" s="57"/>
      <c r="G28" s="16"/>
      <c r="H28" s="17"/>
    </row>
    <row r="29" spans="2:9">
      <c r="C29" s="71">
        <v>7</v>
      </c>
      <c r="D29" s="53" t="s">
        <v>79</v>
      </c>
      <c r="E29" s="53"/>
      <c r="F29" s="57"/>
      <c r="G29" s="16"/>
      <c r="H29" s="17"/>
    </row>
    <row r="30" spans="2:9">
      <c r="C30" s="71">
        <v>8</v>
      </c>
      <c r="D30" s="53" t="s">
        <v>79</v>
      </c>
      <c r="E30" s="53"/>
      <c r="F30" s="57"/>
      <c r="G30" s="16"/>
      <c r="H30" s="17"/>
    </row>
    <row r="31" spans="2:9">
      <c r="C31" s="71">
        <v>9</v>
      </c>
      <c r="D31" s="53">
        <v>2</v>
      </c>
      <c r="E31" s="53">
        <v>225</v>
      </c>
      <c r="F31" s="57">
        <v>121</v>
      </c>
      <c r="G31" s="53" t="s">
        <v>72</v>
      </c>
      <c r="H31" s="17"/>
    </row>
    <row r="32" spans="2:9">
      <c r="C32" s="71">
        <v>10</v>
      </c>
      <c r="D32" s="53" t="s">
        <v>79</v>
      </c>
      <c r="E32" s="53"/>
      <c r="F32" s="57"/>
      <c r="G32" s="16"/>
      <c r="H32" s="17"/>
    </row>
    <row r="33" spans="2:8">
      <c r="C33" s="71">
        <v>11</v>
      </c>
      <c r="D33" s="53">
        <v>1</v>
      </c>
      <c r="E33" s="53">
        <v>107</v>
      </c>
      <c r="F33" s="57">
        <v>153.62</v>
      </c>
      <c r="G33" s="53" t="s">
        <v>72</v>
      </c>
      <c r="H33" s="17"/>
    </row>
    <row r="34" spans="2:8">
      <c r="C34" s="71">
        <v>12</v>
      </c>
      <c r="D34" s="53" t="s">
        <v>79</v>
      </c>
      <c r="E34" s="53"/>
      <c r="F34" s="57"/>
      <c r="G34" s="16"/>
      <c r="H34" s="17"/>
    </row>
    <row r="35" spans="2:8">
      <c r="C35" s="71">
        <v>13</v>
      </c>
      <c r="D35" s="53" t="s">
        <v>79</v>
      </c>
      <c r="E35" s="53"/>
      <c r="F35" s="57"/>
      <c r="G35" s="16"/>
      <c r="H35" s="17"/>
    </row>
    <row r="36" spans="2:8">
      <c r="C36" s="71">
        <v>14</v>
      </c>
      <c r="D36" s="53">
        <v>1</v>
      </c>
      <c r="E36" s="53">
        <v>114</v>
      </c>
      <c r="F36" s="57">
        <v>170.12</v>
      </c>
      <c r="G36" s="53" t="s">
        <v>72</v>
      </c>
      <c r="H36" s="17"/>
    </row>
    <row r="37" spans="2:8">
      <c r="C37" s="71">
        <v>15</v>
      </c>
      <c r="D37" s="53" t="s">
        <v>79</v>
      </c>
      <c r="E37" s="53"/>
      <c r="F37" s="57"/>
      <c r="G37" s="16"/>
      <c r="H37" s="17"/>
    </row>
    <row r="38" spans="2:8">
      <c r="C38" s="71">
        <v>16</v>
      </c>
      <c r="D38" s="53" t="s">
        <v>79</v>
      </c>
      <c r="E38" s="53"/>
      <c r="F38" s="57"/>
      <c r="G38" s="16"/>
      <c r="H38" s="17"/>
    </row>
    <row r="39" spans="2:8">
      <c r="C39" s="71">
        <v>17</v>
      </c>
      <c r="D39" s="53" t="s">
        <v>79</v>
      </c>
      <c r="E39" s="53"/>
      <c r="F39" s="57"/>
      <c r="G39" s="16"/>
      <c r="H39" s="17"/>
    </row>
    <row r="40" spans="2:8">
      <c r="C40" s="71">
        <v>18</v>
      </c>
      <c r="D40" s="53" t="s">
        <v>79</v>
      </c>
      <c r="E40" s="53"/>
      <c r="F40" s="57"/>
      <c r="G40" s="16"/>
      <c r="H40" s="17"/>
    </row>
    <row r="41" spans="2:8">
      <c r="C41" s="71">
        <v>19</v>
      </c>
      <c r="D41" s="53" t="s">
        <v>79</v>
      </c>
      <c r="E41" s="64"/>
      <c r="F41" s="57"/>
      <c r="G41" s="16"/>
      <c r="H41" s="17"/>
    </row>
    <row r="42" spans="2:8">
      <c r="B42" s="63"/>
      <c r="C42" s="71">
        <v>20</v>
      </c>
      <c r="D42" s="53" t="s">
        <v>79</v>
      </c>
      <c r="E42" s="64"/>
      <c r="F42" s="57"/>
      <c r="G42" s="16"/>
      <c r="H42" s="17"/>
    </row>
    <row r="43" spans="2:8">
      <c r="B43" s="63"/>
      <c r="C43" s="73">
        <v>21</v>
      </c>
      <c r="D43" s="53" t="s">
        <v>79</v>
      </c>
      <c r="E43" s="53"/>
      <c r="F43" s="57"/>
      <c r="G43" s="16"/>
      <c r="H43" s="17"/>
    </row>
    <row r="44" spans="2:8">
      <c r="B44" s="63"/>
      <c r="C44" s="73">
        <v>22</v>
      </c>
      <c r="D44" s="53" t="s">
        <v>79</v>
      </c>
      <c r="E44" s="53"/>
      <c r="F44" s="57"/>
      <c r="G44" s="16"/>
      <c r="H44" s="17"/>
    </row>
    <row r="45" spans="2:8">
      <c r="B45" s="63"/>
      <c r="C45" s="73">
        <v>23</v>
      </c>
      <c r="D45" s="64">
        <v>1</v>
      </c>
      <c r="E45" s="53">
        <v>111</v>
      </c>
      <c r="F45" s="57">
        <v>156</v>
      </c>
      <c r="G45" s="53" t="s">
        <v>72</v>
      </c>
      <c r="H45" s="17"/>
    </row>
    <row r="46" spans="2:8">
      <c r="B46" s="63"/>
      <c r="C46" s="73">
        <v>24</v>
      </c>
      <c r="D46" s="64">
        <v>3</v>
      </c>
      <c r="E46" s="53">
        <v>336</v>
      </c>
      <c r="F46" s="57">
        <v>139.59</v>
      </c>
      <c r="G46" s="16">
        <v>-16.409999999999997</v>
      </c>
      <c r="H46" s="17">
        <v>-0.1051923076923077</v>
      </c>
    </row>
    <row r="47" spans="2:8">
      <c r="B47" s="63"/>
      <c r="C47" s="73">
        <v>25</v>
      </c>
      <c r="D47" s="64">
        <v>2</v>
      </c>
      <c r="E47" s="53">
        <v>226</v>
      </c>
      <c r="F47" s="57">
        <v>145.93</v>
      </c>
      <c r="G47" s="16">
        <v>6.3400000000000034</v>
      </c>
      <c r="H47" s="17">
        <v>4.5418726269790044E-2</v>
      </c>
    </row>
    <row r="48" spans="2:8">
      <c r="B48" s="63"/>
      <c r="C48" s="74">
        <v>26</v>
      </c>
      <c r="D48" s="65" t="s">
        <v>79</v>
      </c>
      <c r="E48" s="53"/>
      <c r="F48" s="57"/>
      <c r="G48" s="16"/>
      <c r="H48" s="17"/>
    </row>
    <row r="49" spans="2:8">
      <c r="B49" s="63"/>
      <c r="C49" s="73">
        <v>27</v>
      </c>
      <c r="D49" s="65" t="s">
        <v>79</v>
      </c>
      <c r="E49" s="53"/>
      <c r="F49" s="57"/>
      <c r="G49" s="16"/>
      <c r="H49" s="17"/>
    </row>
    <row r="50" spans="2:8">
      <c r="B50" s="63"/>
      <c r="C50" s="73">
        <v>28</v>
      </c>
      <c r="D50" s="64">
        <v>1</v>
      </c>
      <c r="E50" s="53">
        <v>99</v>
      </c>
      <c r="F50" s="57">
        <v>155.52000000000001</v>
      </c>
      <c r="G50" s="16" t="s">
        <v>72</v>
      </c>
      <c r="H50" s="17"/>
    </row>
    <row r="51" spans="2:8">
      <c r="B51" s="63"/>
      <c r="C51" s="73">
        <v>29</v>
      </c>
      <c r="D51" s="64" t="s">
        <v>79</v>
      </c>
      <c r="E51" s="53"/>
      <c r="F51" s="57"/>
      <c r="G51" s="16"/>
      <c r="H51" s="17"/>
    </row>
    <row r="52" spans="2:8">
      <c r="B52" s="63"/>
      <c r="C52" s="73">
        <v>30</v>
      </c>
      <c r="D52" s="64" t="s">
        <v>79</v>
      </c>
      <c r="E52" s="53"/>
      <c r="F52" s="57"/>
      <c r="G52" s="16"/>
      <c r="H52" s="17"/>
    </row>
    <row r="53" spans="2:8">
      <c r="B53" s="63"/>
      <c r="C53" s="73">
        <v>31</v>
      </c>
      <c r="D53" s="64" t="s">
        <v>79</v>
      </c>
      <c r="E53" s="53"/>
      <c r="F53" s="57"/>
      <c r="G53" s="16"/>
      <c r="H53" s="17"/>
    </row>
    <row r="54" spans="2:8">
      <c r="B54" s="63"/>
      <c r="C54" s="73">
        <v>32</v>
      </c>
      <c r="D54" s="64" t="s">
        <v>79</v>
      </c>
      <c r="E54" s="53"/>
      <c r="F54" s="57"/>
      <c r="G54" s="16"/>
      <c r="H54" s="17"/>
    </row>
    <row r="55" spans="2:8">
      <c r="B55" s="63"/>
      <c r="C55" s="73">
        <v>33</v>
      </c>
      <c r="D55" s="64" t="s">
        <v>79</v>
      </c>
      <c r="E55" s="53"/>
      <c r="F55" s="57"/>
      <c r="G55" s="16"/>
      <c r="H55" s="17"/>
    </row>
    <row r="56" spans="2:8">
      <c r="B56" s="63"/>
      <c r="C56" s="73">
        <v>34</v>
      </c>
      <c r="D56" s="64">
        <v>1</v>
      </c>
      <c r="E56" s="53">
        <v>102</v>
      </c>
      <c r="F56" s="57">
        <v>186.5</v>
      </c>
      <c r="G56" s="16" t="s">
        <v>72</v>
      </c>
      <c r="H56" s="17"/>
    </row>
    <row r="57" spans="2:8">
      <c r="B57" s="63"/>
      <c r="C57" s="73">
        <v>35</v>
      </c>
      <c r="D57" s="64" t="s">
        <v>79</v>
      </c>
      <c r="E57" s="53"/>
      <c r="F57" s="57"/>
      <c r="G57" s="16"/>
      <c r="H57" s="17"/>
    </row>
    <row r="58" spans="2:8">
      <c r="B58" s="63"/>
      <c r="C58" s="73">
        <v>36</v>
      </c>
      <c r="D58" s="64" t="s">
        <v>79</v>
      </c>
      <c r="E58" s="53"/>
      <c r="F58" s="57"/>
      <c r="G58" s="16"/>
      <c r="H58" s="17"/>
    </row>
    <row r="59" spans="2:8">
      <c r="B59" s="63"/>
      <c r="C59" s="73">
        <v>37</v>
      </c>
      <c r="D59" s="64"/>
      <c r="E59" s="53"/>
      <c r="F59" s="57"/>
      <c r="G59" s="16"/>
      <c r="H59" s="17"/>
    </row>
    <row r="60" spans="2:8">
      <c r="B60" s="63"/>
      <c r="C60" s="73">
        <v>38</v>
      </c>
      <c r="D60" s="64"/>
      <c r="E60" s="53"/>
      <c r="F60" s="57"/>
      <c r="G60" s="16"/>
      <c r="H60" s="17"/>
    </row>
    <row r="61" spans="2:8">
      <c r="B61" s="63"/>
      <c r="C61" s="73">
        <v>39</v>
      </c>
      <c r="D61" s="64"/>
      <c r="E61" s="53"/>
      <c r="F61" s="57"/>
      <c r="G61" s="16"/>
      <c r="H61" s="17"/>
    </row>
    <row r="62" spans="2:8">
      <c r="B62" s="63"/>
      <c r="C62" s="73">
        <v>40</v>
      </c>
      <c r="D62" s="64"/>
      <c r="E62" s="53"/>
      <c r="F62" s="57"/>
      <c r="G62" s="16"/>
      <c r="H62" s="17"/>
    </row>
    <row r="63" spans="2:8">
      <c r="B63" s="63"/>
      <c r="C63" s="73">
        <v>41</v>
      </c>
      <c r="D63" s="64"/>
      <c r="E63" s="53"/>
      <c r="F63" s="57"/>
      <c r="G63" s="16"/>
      <c r="H63" s="17"/>
    </row>
    <row r="64" spans="2:8">
      <c r="B64" s="63"/>
      <c r="C64" s="73">
        <v>42</v>
      </c>
      <c r="D64" s="64"/>
      <c r="E64" s="53"/>
      <c r="F64" s="57"/>
      <c r="G64" s="16"/>
      <c r="H64" s="17"/>
    </row>
    <row r="65" spans="2:8">
      <c r="B65" s="63"/>
      <c r="C65" s="73">
        <v>43</v>
      </c>
      <c r="D65" s="64"/>
      <c r="E65" s="53"/>
      <c r="F65" s="57"/>
      <c r="G65" s="16"/>
      <c r="H65" s="17"/>
    </row>
    <row r="66" spans="2:8">
      <c r="B66" s="63"/>
      <c r="C66" s="73">
        <v>44</v>
      </c>
      <c r="D66" s="64"/>
      <c r="E66" s="53"/>
      <c r="F66" s="57"/>
      <c r="G66" s="16"/>
      <c r="H66" s="17"/>
    </row>
    <row r="67" spans="2:8">
      <c r="B67" s="63"/>
      <c r="C67" s="73">
        <v>45</v>
      </c>
      <c r="D67" s="64"/>
      <c r="E67" s="53"/>
      <c r="F67" s="57"/>
      <c r="G67" s="16"/>
      <c r="H67" s="17"/>
    </row>
    <row r="68" spans="2:8">
      <c r="B68" s="63"/>
      <c r="C68" s="73">
        <v>46</v>
      </c>
      <c r="D68" s="64"/>
      <c r="E68" s="53"/>
      <c r="F68" s="57"/>
      <c r="G68" s="16"/>
      <c r="H68" s="17"/>
    </row>
    <row r="69" spans="2:8">
      <c r="B69" s="63"/>
      <c r="C69" s="73">
        <v>47</v>
      </c>
      <c r="D69" s="64"/>
      <c r="E69" s="53"/>
      <c r="F69" s="57"/>
      <c r="G69" s="16"/>
      <c r="H69" s="17"/>
    </row>
    <row r="70" spans="2:8">
      <c r="B70" s="63"/>
      <c r="C70" s="73">
        <v>48</v>
      </c>
      <c r="D70" s="64"/>
      <c r="E70" s="53"/>
      <c r="F70" s="57"/>
      <c r="G70" s="16"/>
      <c r="H70" s="17"/>
    </row>
    <row r="71" spans="2:8">
      <c r="B71" s="63"/>
      <c r="C71" s="73">
        <v>49</v>
      </c>
      <c r="D71" s="64"/>
      <c r="E71" s="53"/>
      <c r="F71" s="57"/>
      <c r="G71" s="16"/>
      <c r="H71" s="17"/>
    </row>
    <row r="72" spans="2:8">
      <c r="B72" s="63"/>
      <c r="C72" s="73">
        <v>50</v>
      </c>
      <c r="D72" s="64"/>
      <c r="E72" s="53"/>
      <c r="F72" s="57"/>
      <c r="G72" s="16"/>
      <c r="H72" s="17"/>
    </row>
    <row r="73" spans="2:8">
      <c r="B73" s="63"/>
      <c r="C73" s="73">
        <v>51</v>
      </c>
      <c r="D73" s="64"/>
      <c r="E73" s="53"/>
      <c r="F73" s="57"/>
      <c r="G73" s="16"/>
      <c r="H73" s="17"/>
    </row>
    <row r="74" spans="2:8">
      <c r="B74" s="63"/>
      <c r="C74" s="73">
        <v>52</v>
      </c>
      <c r="D74" s="64"/>
      <c r="E74" s="53"/>
      <c r="F74" s="57"/>
      <c r="G74" s="16"/>
      <c r="H74" s="17"/>
    </row>
    <row r="75" spans="2:8">
      <c r="C75" s="66"/>
    </row>
    <row r="76" spans="2:8">
      <c r="C76" s="66"/>
    </row>
    <row r="77" spans="2:8">
      <c r="C77" s="66"/>
    </row>
    <row r="78" spans="2:8">
      <c r="C78" s="66"/>
    </row>
  </sheetData>
  <conditionalFormatting sqref="H4:H15">
    <cfRule type="cellIs" dxfId="47" priority="14" stopIfTrue="1" operator="lessThan">
      <formula>0</formula>
    </cfRule>
  </conditionalFormatting>
  <conditionalFormatting sqref="H3">
    <cfRule type="cellIs" dxfId="46" priority="11" stopIfTrue="1" operator="lessThanOrEqual">
      <formula>0</formula>
    </cfRule>
  </conditionalFormatting>
  <conditionalFormatting sqref="H23">
    <cfRule type="cellIs" dxfId="45" priority="8" stopIfTrue="1" operator="lessThan">
      <formula>0</formula>
    </cfRule>
  </conditionalFormatting>
  <conditionalFormatting sqref="H24">
    <cfRule type="cellIs" dxfId="44" priority="7" stopIfTrue="1" operator="lessThan">
      <formula>0</formula>
    </cfRule>
  </conditionalFormatting>
  <conditionalFormatting sqref="H26">
    <cfRule type="cellIs" dxfId="43" priority="5" stopIfTrue="1" operator="lessThan">
      <formula>0</formula>
    </cfRule>
  </conditionalFormatting>
  <conditionalFormatting sqref="H27 H31:H74">
    <cfRule type="cellIs" dxfId="42" priority="4" stopIfTrue="1" operator="lessThan">
      <formula>0</formula>
    </cfRule>
  </conditionalFormatting>
  <conditionalFormatting sqref="H28">
    <cfRule type="cellIs" dxfId="41" priority="3" stopIfTrue="1" operator="lessThan">
      <formula>0</formula>
    </cfRule>
  </conditionalFormatting>
  <conditionalFormatting sqref="H29">
    <cfRule type="cellIs" dxfId="40" priority="2" stopIfTrue="1" operator="lessThan">
      <formula>0</formula>
    </cfRule>
  </conditionalFormatting>
  <conditionalFormatting sqref="H30">
    <cfRule type="cellIs" dxfId="39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J5"/>
  <sheetViews>
    <sheetView workbookViewId="0"/>
  </sheetViews>
  <sheetFormatPr defaultColWidth="8.90625" defaultRowHeight="14.5"/>
  <cols>
    <col min="1" max="5" width="8.90625" style="1"/>
    <col min="6" max="6" width="9.36328125" style="1" customWidth="1"/>
    <col min="7" max="7" width="10.08984375" style="1" customWidth="1"/>
    <col min="8" max="8" width="9.90625" style="1" customWidth="1"/>
    <col min="9" max="16384" width="8.90625" style="1"/>
  </cols>
  <sheetData>
    <row r="1" spans="2:10">
      <c r="B1" s="1" t="s">
        <v>92</v>
      </c>
    </row>
    <row r="2" spans="2:10" ht="15" thickBot="1"/>
    <row r="3" spans="2:10" ht="51.65" customHeight="1" thickBot="1">
      <c r="B3" s="75"/>
      <c r="C3" s="174" t="s">
        <v>8</v>
      </c>
      <c r="D3" s="234" t="s">
        <v>73</v>
      </c>
      <c r="E3" s="234" t="s">
        <v>14</v>
      </c>
      <c r="F3" s="235" t="s">
        <v>15</v>
      </c>
      <c r="G3" s="236" t="s">
        <v>116</v>
      </c>
      <c r="H3" s="237" t="s">
        <v>99</v>
      </c>
    </row>
    <row r="4" spans="2:10" ht="15" thickBot="1">
      <c r="B4" s="78">
        <v>2021</v>
      </c>
      <c r="C4" s="78" t="s">
        <v>78</v>
      </c>
      <c r="D4" s="76">
        <v>1</v>
      </c>
      <c r="E4" s="76">
        <v>110</v>
      </c>
      <c r="F4" s="171">
        <v>116</v>
      </c>
      <c r="G4" s="172" t="s">
        <v>72</v>
      </c>
      <c r="H4" s="79"/>
      <c r="I4" s="1" t="s">
        <v>115</v>
      </c>
      <c r="J4" s="66"/>
    </row>
    <row r="5" spans="2:10" ht="15" thickBot="1">
      <c r="B5" s="72">
        <v>2022</v>
      </c>
      <c r="C5" s="80">
        <v>31</v>
      </c>
      <c r="D5" s="77">
        <v>1</v>
      </c>
      <c r="E5" s="53">
        <v>113</v>
      </c>
      <c r="F5" s="166">
        <v>165.7</v>
      </c>
      <c r="G5" s="173" t="s">
        <v>72</v>
      </c>
      <c r="H5" s="81"/>
    </row>
  </sheetData>
  <conditionalFormatting sqref="H4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P107"/>
  <sheetViews>
    <sheetView zoomScaleNormal="100" workbookViewId="0"/>
  </sheetViews>
  <sheetFormatPr defaultColWidth="8.90625" defaultRowHeight="14.5"/>
  <cols>
    <col min="1" max="1" width="5.54296875" style="1" customWidth="1"/>
    <col min="2" max="2" width="6.453125" style="1" customWidth="1"/>
    <col min="3" max="3" width="10.90625" style="1" customWidth="1"/>
    <col min="4" max="4" width="13.54296875" style="1" customWidth="1"/>
    <col min="5" max="5" width="13.08984375" style="1" customWidth="1"/>
    <col min="6" max="7" width="12.54296875" style="1" customWidth="1"/>
    <col min="8" max="9" width="12.453125" style="1" customWidth="1"/>
    <col min="10" max="10" width="10.90625" style="1" customWidth="1"/>
    <col min="11" max="11" width="14.453125" style="1" customWidth="1"/>
    <col min="12" max="12" width="12.54296875" style="1" customWidth="1"/>
    <col min="13" max="13" width="14.90625" style="1" customWidth="1"/>
    <col min="14" max="14" width="15.453125" style="1" customWidth="1"/>
    <col min="15" max="16384" width="8.90625" style="1"/>
  </cols>
  <sheetData>
    <row r="1" spans="2:14">
      <c r="B1" s="1" t="s">
        <v>93</v>
      </c>
    </row>
    <row r="2" spans="2:14" ht="15" thickBot="1"/>
    <row r="3" spans="2:14" ht="29.5" thickBot="1">
      <c r="B3" s="39"/>
      <c r="C3" s="238" t="s">
        <v>8</v>
      </c>
      <c r="D3" s="234" t="s">
        <v>9</v>
      </c>
      <c r="E3" s="234" t="s">
        <v>10</v>
      </c>
      <c r="F3" s="234" t="s">
        <v>26</v>
      </c>
      <c r="G3" s="235" t="s">
        <v>27</v>
      </c>
      <c r="H3" s="235" t="s">
        <v>74</v>
      </c>
      <c r="I3" s="239" t="s">
        <v>77</v>
      </c>
      <c r="J3" s="240" t="s">
        <v>8</v>
      </c>
      <c r="K3" s="235" t="s">
        <v>11</v>
      </c>
      <c r="L3" s="235"/>
      <c r="M3" s="236" t="s">
        <v>100</v>
      </c>
      <c r="N3" s="237" t="s">
        <v>12</v>
      </c>
    </row>
    <row r="4" spans="2:14" ht="15" thickBot="1">
      <c r="B4" s="5">
        <v>2021</v>
      </c>
      <c r="C4" s="85">
        <v>1</v>
      </c>
      <c r="D4" s="86">
        <v>79259</v>
      </c>
      <c r="E4" s="87">
        <v>219671</v>
      </c>
      <c r="F4" s="87">
        <v>9149</v>
      </c>
      <c r="G4" s="87">
        <v>940</v>
      </c>
      <c r="H4" s="87"/>
      <c r="I4" s="88"/>
      <c r="J4" s="85">
        <v>1</v>
      </c>
      <c r="K4" s="87">
        <v>309019</v>
      </c>
      <c r="L4" s="89" t="s">
        <v>13</v>
      </c>
      <c r="M4" s="87"/>
      <c r="N4" s="90"/>
    </row>
    <row r="5" spans="2:14">
      <c r="B5" s="91"/>
      <c r="C5" s="92">
        <v>2</v>
      </c>
      <c r="D5" s="15">
        <v>80112</v>
      </c>
      <c r="E5" s="93">
        <v>205882</v>
      </c>
      <c r="F5" s="93">
        <v>10467</v>
      </c>
      <c r="G5" s="93">
        <v>532</v>
      </c>
      <c r="H5" s="93"/>
      <c r="I5" s="94"/>
      <c r="J5" s="92">
        <v>2</v>
      </c>
      <c r="K5" s="93">
        <v>296993</v>
      </c>
      <c r="L5" s="95" t="s">
        <v>13</v>
      </c>
      <c r="M5" s="93">
        <v>-12026</v>
      </c>
      <c r="N5" s="96">
        <v>-3.891670091483046E-2</v>
      </c>
    </row>
    <row r="6" spans="2:14">
      <c r="B6" s="82"/>
      <c r="C6" s="92">
        <v>3</v>
      </c>
      <c r="D6" s="15">
        <v>67014</v>
      </c>
      <c r="E6" s="93">
        <v>218459</v>
      </c>
      <c r="F6" s="15">
        <v>7657</v>
      </c>
      <c r="G6" s="93">
        <v>334</v>
      </c>
      <c r="H6" s="93"/>
      <c r="I6" s="94"/>
      <c r="J6" s="92">
        <v>3</v>
      </c>
      <c r="K6" s="93">
        <v>293464</v>
      </c>
      <c r="L6" s="95" t="s">
        <v>13</v>
      </c>
      <c r="M6" s="93">
        <v>-3529</v>
      </c>
      <c r="N6" s="96">
        <v>-1.1882434939543995E-2</v>
      </c>
    </row>
    <row r="7" spans="2:14">
      <c r="B7" s="82"/>
      <c r="C7" s="92">
        <v>4</v>
      </c>
      <c r="D7" s="15">
        <v>65602</v>
      </c>
      <c r="E7" s="93">
        <v>198700</v>
      </c>
      <c r="F7" s="15">
        <v>7056</v>
      </c>
      <c r="G7" s="93">
        <v>604</v>
      </c>
      <c r="H7" s="93"/>
      <c r="I7" s="94"/>
      <c r="J7" s="92">
        <v>4</v>
      </c>
      <c r="K7" s="93">
        <v>271962</v>
      </c>
      <c r="L7" s="95" t="s">
        <v>13</v>
      </c>
      <c r="M7" s="93">
        <v>-21502</v>
      </c>
      <c r="N7" s="96">
        <v>-7.3269634435569664E-2</v>
      </c>
    </row>
    <row r="8" spans="2:14">
      <c r="B8" s="82"/>
      <c r="C8" s="92">
        <v>5</v>
      </c>
      <c r="D8" s="15">
        <v>57290</v>
      </c>
      <c r="E8" s="93">
        <v>186057</v>
      </c>
      <c r="F8" s="15">
        <v>9821</v>
      </c>
      <c r="G8" s="93">
        <v>217</v>
      </c>
      <c r="H8" s="93"/>
      <c r="I8" s="94"/>
      <c r="J8" s="92">
        <v>5</v>
      </c>
      <c r="K8" s="93">
        <v>253385</v>
      </c>
      <c r="L8" s="95" t="s">
        <v>13</v>
      </c>
      <c r="M8" s="93">
        <v>-18577</v>
      </c>
      <c r="N8" s="96">
        <v>-6.8307337054441475E-2</v>
      </c>
    </row>
    <row r="9" spans="2:14">
      <c r="B9" s="82"/>
      <c r="C9" s="92">
        <v>6</v>
      </c>
      <c r="D9" s="15">
        <v>64670</v>
      </c>
      <c r="E9" s="93">
        <v>196194</v>
      </c>
      <c r="F9" s="15">
        <v>7729</v>
      </c>
      <c r="G9" s="93">
        <v>218</v>
      </c>
      <c r="H9" s="93"/>
      <c r="I9" s="94"/>
      <c r="J9" s="92">
        <v>6</v>
      </c>
      <c r="K9" s="93">
        <v>268811</v>
      </c>
      <c r="L9" s="95" t="s">
        <v>13</v>
      </c>
      <c r="M9" s="93">
        <v>15426</v>
      </c>
      <c r="N9" s="96">
        <v>6.087968901079388E-2</v>
      </c>
    </row>
    <row r="10" spans="2:14">
      <c r="B10" s="63"/>
      <c r="C10" s="92">
        <v>7</v>
      </c>
      <c r="D10" s="15">
        <v>60691</v>
      </c>
      <c r="E10" s="93">
        <v>198013</v>
      </c>
      <c r="F10" s="15">
        <v>4505</v>
      </c>
      <c r="G10" s="93">
        <v>106</v>
      </c>
      <c r="H10" s="93"/>
      <c r="I10" s="94"/>
      <c r="J10" s="92">
        <v>7</v>
      </c>
      <c r="K10" s="93">
        <v>263315</v>
      </c>
      <c r="L10" s="95" t="s">
        <v>13</v>
      </c>
      <c r="M10" s="93">
        <f t="shared" ref="M10:M11" si="0">K10-K9</f>
        <v>-5496</v>
      </c>
      <c r="N10" s="96">
        <f t="shared" ref="N10:N11" si="1">(K10/K9)-1</f>
        <v>-2.044559188426065E-2</v>
      </c>
    </row>
    <row r="11" spans="2:14">
      <c r="B11" s="63"/>
      <c r="C11" s="92">
        <v>8</v>
      </c>
      <c r="D11" s="15">
        <v>65078</v>
      </c>
      <c r="E11" s="93">
        <v>210110</v>
      </c>
      <c r="F11" s="15">
        <v>7664</v>
      </c>
      <c r="G11" s="93">
        <v>535</v>
      </c>
      <c r="H11" s="93"/>
      <c r="I11" s="94"/>
      <c r="J11" s="92">
        <v>8</v>
      </c>
      <c r="K11" s="93">
        <v>283387</v>
      </c>
      <c r="L11" s="95" t="s">
        <v>13</v>
      </c>
      <c r="M11" s="93">
        <f t="shared" si="0"/>
        <v>20072</v>
      </c>
      <c r="N11" s="96">
        <f t="shared" si="1"/>
        <v>7.6228091829178002E-2</v>
      </c>
    </row>
    <row r="12" spans="2:14">
      <c r="B12" s="63"/>
      <c r="C12" s="92">
        <v>9</v>
      </c>
      <c r="D12" s="15">
        <v>69161</v>
      </c>
      <c r="E12" s="93">
        <v>174710</v>
      </c>
      <c r="F12" s="15">
        <v>7297</v>
      </c>
      <c r="G12" s="93">
        <v>530</v>
      </c>
      <c r="H12" s="93"/>
      <c r="I12" s="94"/>
      <c r="J12" s="92">
        <v>9</v>
      </c>
      <c r="K12" s="93">
        <v>251698</v>
      </c>
      <c r="L12" s="95" t="s">
        <v>13</v>
      </c>
      <c r="M12" s="93">
        <v>-31689</v>
      </c>
      <c r="N12" s="96">
        <v>-0.11182234894331777</v>
      </c>
    </row>
    <row r="13" spans="2:14">
      <c r="B13" s="63"/>
      <c r="C13" s="92">
        <v>10</v>
      </c>
      <c r="D13" s="15">
        <v>70678</v>
      </c>
      <c r="E13" s="93">
        <v>204935</v>
      </c>
      <c r="F13" s="15">
        <v>13355</v>
      </c>
      <c r="G13" s="93">
        <v>1673</v>
      </c>
      <c r="H13" s="93">
        <v>98</v>
      </c>
      <c r="I13" s="94"/>
      <c r="J13" s="92">
        <v>10</v>
      </c>
      <c r="K13" s="93">
        <v>290739</v>
      </c>
      <c r="L13" s="95" t="s">
        <v>13</v>
      </c>
      <c r="M13" s="93">
        <v>39041</v>
      </c>
      <c r="N13" s="96">
        <v>0.15511048955494289</v>
      </c>
    </row>
    <row r="14" spans="2:14">
      <c r="B14" s="63"/>
      <c r="C14" s="92">
        <v>11</v>
      </c>
      <c r="D14" s="15">
        <v>76093</v>
      </c>
      <c r="E14" s="93">
        <v>183578</v>
      </c>
      <c r="F14" s="15">
        <v>9521</v>
      </c>
      <c r="G14" s="93">
        <v>318</v>
      </c>
      <c r="H14" s="93"/>
      <c r="I14" s="94"/>
      <c r="J14" s="92">
        <v>11</v>
      </c>
      <c r="K14" s="93">
        <v>269510</v>
      </c>
      <c r="L14" s="95" t="s">
        <v>13</v>
      </c>
      <c r="M14" s="93">
        <v>-21229</v>
      </c>
      <c r="N14" s="96">
        <v>-7.3017379849280584E-2</v>
      </c>
    </row>
    <row r="15" spans="2:14">
      <c r="B15" s="63"/>
      <c r="C15" s="92">
        <v>12</v>
      </c>
      <c r="D15" s="15">
        <v>86357</v>
      </c>
      <c r="E15" s="93">
        <v>196878</v>
      </c>
      <c r="F15" s="15">
        <v>14048</v>
      </c>
      <c r="G15" s="93">
        <v>1328</v>
      </c>
      <c r="H15" s="93">
        <v>111</v>
      </c>
      <c r="I15" s="94"/>
      <c r="J15" s="92">
        <v>12</v>
      </c>
      <c r="K15" s="93">
        <v>298722</v>
      </c>
      <c r="L15" s="95" t="s">
        <v>13</v>
      </c>
      <c r="M15" s="93">
        <v>29212</v>
      </c>
      <c r="N15" s="96">
        <v>0.1083892990983637</v>
      </c>
    </row>
    <row r="16" spans="2:14">
      <c r="B16" s="63"/>
      <c r="C16" s="92">
        <v>13</v>
      </c>
      <c r="D16" s="15">
        <v>93359</v>
      </c>
      <c r="E16" s="93">
        <v>192422</v>
      </c>
      <c r="F16" s="15">
        <v>14923</v>
      </c>
      <c r="G16" s="97">
        <v>755</v>
      </c>
      <c r="H16" s="93"/>
      <c r="I16" s="94"/>
      <c r="J16" s="92">
        <v>13</v>
      </c>
      <c r="K16" s="93">
        <v>301459</v>
      </c>
      <c r="L16" s="95" t="s">
        <v>13</v>
      </c>
      <c r="M16" s="93">
        <f t="shared" ref="M16" si="2">K16-K15</f>
        <v>2737</v>
      </c>
      <c r="N16" s="96">
        <f t="shared" ref="N16" si="3">(K16/K15)-1</f>
        <v>9.1623650082686137E-3</v>
      </c>
    </row>
    <row r="17" spans="2:14">
      <c r="B17" s="63"/>
      <c r="C17" s="92">
        <v>14</v>
      </c>
      <c r="D17" s="15">
        <v>45801</v>
      </c>
      <c r="E17" s="93">
        <v>193095</v>
      </c>
      <c r="F17" s="15">
        <v>5459</v>
      </c>
      <c r="G17" s="97">
        <v>0</v>
      </c>
      <c r="H17" s="93"/>
      <c r="I17" s="94"/>
      <c r="J17" s="92">
        <v>14</v>
      </c>
      <c r="K17" s="93">
        <v>244355</v>
      </c>
      <c r="L17" s="95" t="s">
        <v>13</v>
      </c>
      <c r="M17" s="93">
        <v>-57104</v>
      </c>
      <c r="N17" s="96">
        <v>-0.18942542767009773</v>
      </c>
    </row>
    <row r="18" spans="2:14">
      <c r="B18" s="63"/>
      <c r="C18" s="92">
        <v>15</v>
      </c>
      <c r="D18" s="15">
        <v>68260</v>
      </c>
      <c r="E18" s="93">
        <v>207873</v>
      </c>
      <c r="F18" s="15">
        <v>6787</v>
      </c>
      <c r="G18" s="97">
        <v>876</v>
      </c>
      <c r="H18" s="93"/>
      <c r="I18" s="94"/>
      <c r="J18" s="92">
        <v>15</v>
      </c>
      <c r="K18" s="93">
        <v>283796</v>
      </c>
      <c r="L18" s="95" t="s">
        <v>13</v>
      </c>
      <c r="M18" s="93">
        <v>39441</v>
      </c>
      <c r="N18" s="96">
        <v>0.161408606330953</v>
      </c>
    </row>
    <row r="19" spans="2:14">
      <c r="B19" s="63"/>
      <c r="C19" s="92">
        <v>16</v>
      </c>
      <c r="D19" s="15">
        <v>71756</v>
      </c>
      <c r="E19" s="93">
        <v>206455</v>
      </c>
      <c r="F19" s="15">
        <v>9528</v>
      </c>
      <c r="G19" s="97">
        <v>712</v>
      </c>
      <c r="H19" s="97">
        <v>107</v>
      </c>
      <c r="I19" s="98"/>
      <c r="J19" s="92">
        <v>16</v>
      </c>
      <c r="K19" s="93">
        <v>288558</v>
      </c>
      <c r="L19" s="95" t="s">
        <v>13</v>
      </c>
      <c r="M19" s="93">
        <f t="shared" ref="M19:M25" si="4">K19-K18</f>
        <v>4762</v>
      </c>
      <c r="N19" s="96">
        <f t="shared" ref="N19:N25" si="5">(K19/K18)-1</f>
        <v>1.677965862802866E-2</v>
      </c>
    </row>
    <row r="20" spans="2:14">
      <c r="B20" s="63"/>
      <c r="C20" s="92">
        <v>17</v>
      </c>
      <c r="D20" s="15">
        <v>53334</v>
      </c>
      <c r="E20" s="93">
        <v>206314</v>
      </c>
      <c r="F20" s="93">
        <v>5070</v>
      </c>
      <c r="G20" s="93">
        <v>323</v>
      </c>
      <c r="H20" s="93">
        <v>103</v>
      </c>
      <c r="I20" s="94"/>
      <c r="J20" s="92">
        <v>17</v>
      </c>
      <c r="K20" s="93">
        <v>265144</v>
      </c>
      <c r="L20" s="95" t="s">
        <v>13</v>
      </c>
      <c r="M20" s="93">
        <f t="shared" si="4"/>
        <v>-23414</v>
      </c>
      <c r="N20" s="96">
        <f t="shared" si="5"/>
        <v>-8.1141399649290569E-2</v>
      </c>
    </row>
    <row r="21" spans="2:14">
      <c r="B21" s="63"/>
      <c r="C21" s="99">
        <v>18</v>
      </c>
      <c r="D21" s="100">
        <v>54802</v>
      </c>
      <c r="E21" s="101">
        <v>192317</v>
      </c>
      <c r="F21" s="100">
        <v>9233</v>
      </c>
      <c r="G21" s="102">
        <v>337</v>
      </c>
      <c r="H21" s="101"/>
      <c r="I21" s="103"/>
      <c r="J21" s="99">
        <v>18</v>
      </c>
      <c r="K21" s="93">
        <v>256689</v>
      </c>
      <c r="L21" s="104" t="s">
        <v>13</v>
      </c>
      <c r="M21" s="101">
        <f t="shared" si="4"/>
        <v>-8455</v>
      </c>
      <c r="N21" s="96">
        <f t="shared" si="5"/>
        <v>-3.1888332377877693E-2</v>
      </c>
    </row>
    <row r="22" spans="2:14">
      <c r="B22" s="63"/>
      <c r="C22" s="99">
        <v>19</v>
      </c>
      <c r="D22" s="100">
        <v>85146</v>
      </c>
      <c r="E22" s="101">
        <v>180513</v>
      </c>
      <c r="F22" s="101">
        <v>16174</v>
      </c>
      <c r="G22" s="101">
        <v>2271</v>
      </c>
      <c r="H22" s="101">
        <v>227</v>
      </c>
      <c r="I22" s="103"/>
      <c r="J22" s="99">
        <v>19</v>
      </c>
      <c r="K22" s="93">
        <v>284331</v>
      </c>
      <c r="L22" s="104" t="s">
        <v>13</v>
      </c>
      <c r="M22" s="101">
        <f t="shared" si="4"/>
        <v>27642</v>
      </c>
      <c r="N22" s="96">
        <f t="shared" si="5"/>
        <v>0.10768673375173843</v>
      </c>
    </row>
    <row r="23" spans="2:14">
      <c r="B23" s="63"/>
      <c r="C23" s="99">
        <v>20</v>
      </c>
      <c r="D23" s="100">
        <v>86212</v>
      </c>
      <c r="E23" s="101">
        <v>202776</v>
      </c>
      <c r="F23" s="101">
        <v>14822</v>
      </c>
      <c r="G23" s="101">
        <v>1469</v>
      </c>
      <c r="H23" s="101">
        <v>113</v>
      </c>
      <c r="I23" s="103"/>
      <c r="J23" s="99">
        <v>20</v>
      </c>
      <c r="K23" s="93">
        <v>305392</v>
      </c>
      <c r="L23" s="104" t="s">
        <v>13</v>
      </c>
      <c r="M23" s="101">
        <f t="shared" si="4"/>
        <v>21061</v>
      </c>
      <c r="N23" s="96">
        <f t="shared" si="5"/>
        <v>7.4072120169802025E-2</v>
      </c>
    </row>
    <row r="24" spans="2:14">
      <c r="B24" s="63"/>
      <c r="C24" s="99">
        <v>21</v>
      </c>
      <c r="D24" s="100">
        <v>88440</v>
      </c>
      <c r="E24" s="101">
        <v>196404</v>
      </c>
      <c r="F24" s="101">
        <v>19630</v>
      </c>
      <c r="G24" s="101">
        <v>1052</v>
      </c>
      <c r="H24" s="101"/>
      <c r="I24" s="103"/>
      <c r="J24" s="99">
        <v>21</v>
      </c>
      <c r="K24" s="93">
        <v>305526</v>
      </c>
      <c r="L24" s="104" t="s">
        <v>13</v>
      </c>
      <c r="M24" s="101">
        <f t="shared" si="4"/>
        <v>134</v>
      </c>
      <c r="N24" s="96">
        <f t="shared" si="5"/>
        <v>4.3878032168498393E-4</v>
      </c>
    </row>
    <row r="25" spans="2:14">
      <c r="B25" s="63"/>
      <c r="C25" s="99">
        <v>22</v>
      </c>
      <c r="D25" s="100">
        <v>81503</v>
      </c>
      <c r="E25" s="101">
        <v>213144</v>
      </c>
      <c r="F25" s="101">
        <v>12408</v>
      </c>
      <c r="G25" s="101">
        <v>935</v>
      </c>
      <c r="H25" s="101"/>
      <c r="I25" s="103"/>
      <c r="J25" s="99">
        <v>22</v>
      </c>
      <c r="K25" s="93">
        <v>307990</v>
      </c>
      <c r="L25" s="104" t="s">
        <v>13</v>
      </c>
      <c r="M25" s="101">
        <f t="shared" si="4"/>
        <v>2464</v>
      </c>
      <c r="N25" s="96">
        <f t="shared" si="5"/>
        <v>8.0647800841826545E-3</v>
      </c>
    </row>
    <row r="26" spans="2:14">
      <c r="B26" s="63"/>
      <c r="C26" s="99">
        <v>23</v>
      </c>
      <c r="D26" s="100">
        <v>93067</v>
      </c>
      <c r="E26" s="101">
        <v>208573</v>
      </c>
      <c r="F26" s="101">
        <v>12301</v>
      </c>
      <c r="G26" s="101">
        <v>485</v>
      </c>
      <c r="H26" s="101">
        <v>317</v>
      </c>
      <c r="I26" s="103"/>
      <c r="J26" s="99">
        <v>23</v>
      </c>
      <c r="K26" s="93">
        <v>314743</v>
      </c>
      <c r="L26" s="104" t="s">
        <v>13</v>
      </c>
      <c r="M26" s="101">
        <v>6753</v>
      </c>
      <c r="N26" s="96">
        <v>2.1926036559628548E-2</v>
      </c>
    </row>
    <row r="27" spans="2:14">
      <c r="B27" s="63"/>
      <c r="C27" s="99">
        <v>24</v>
      </c>
      <c r="D27" s="100">
        <v>102159</v>
      </c>
      <c r="E27" s="101">
        <v>192048</v>
      </c>
      <c r="F27" s="101">
        <v>20021</v>
      </c>
      <c r="G27" s="101">
        <v>1304</v>
      </c>
      <c r="H27" s="101">
        <v>94</v>
      </c>
      <c r="I27" s="103"/>
      <c r="J27" s="99">
        <v>24</v>
      </c>
      <c r="K27" s="93">
        <v>315626</v>
      </c>
      <c r="L27" s="104" t="s">
        <v>13</v>
      </c>
      <c r="M27" s="101">
        <v>883</v>
      </c>
      <c r="N27" s="96">
        <v>2.8054635051455445E-3</v>
      </c>
    </row>
    <row r="28" spans="2:14">
      <c r="B28" s="63"/>
      <c r="C28" s="99">
        <v>25</v>
      </c>
      <c r="D28" s="100">
        <v>95457</v>
      </c>
      <c r="E28" s="101">
        <v>178338</v>
      </c>
      <c r="F28" s="101">
        <v>17325</v>
      </c>
      <c r="G28" s="101">
        <v>1188</v>
      </c>
      <c r="H28" s="101">
        <v>114</v>
      </c>
      <c r="I28" s="103"/>
      <c r="J28" s="99">
        <v>25</v>
      </c>
      <c r="K28" s="93">
        <v>292422</v>
      </c>
      <c r="L28" s="104" t="s">
        <v>13</v>
      </c>
      <c r="M28" s="101">
        <f t="shared" ref="M28" si="6">K28-K27</f>
        <v>-23204</v>
      </c>
      <c r="N28" s="96">
        <f t="shared" ref="N28" si="7">(K28/K27)-1</f>
        <v>-7.3517390835989405E-2</v>
      </c>
    </row>
    <row r="29" spans="2:14">
      <c r="B29" s="63"/>
      <c r="C29" s="99">
        <v>26</v>
      </c>
      <c r="D29" s="100">
        <v>81689</v>
      </c>
      <c r="E29" s="101">
        <v>203149</v>
      </c>
      <c r="F29" s="101">
        <v>14197</v>
      </c>
      <c r="G29" s="101">
        <v>715</v>
      </c>
      <c r="H29" s="101"/>
      <c r="I29" s="103">
        <v>110</v>
      </c>
      <c r="J29" s="99">
        <v>26</v>
      </c>
      <c r="K29" s="105">
        <v>299860</v>
      </c>
      <c r="L29" s="104" t="s">
        <v>13</v>
      </c>
      <c r="M29" s="101">
        <v>7328</v>
      </c>
      <c r="N29" s="96">
        <v>2.505967403273357E-2</v>
      </c>
    </row>
    <row r="30" spans="2:14">
      <c r="B30" s="63"/>
      <c r="C30" s="99">
        <v>27</v>
      </c>
      <c r="D30" s="100">
        <v>74383</v>
      </c>
      <c r="E30" s="101">
        <v>198832</v>
      </c>
      <c r="F30" s="101">
        <v>9882</v>
      </c>
      <c r="G30" s="101">
        <v>892</v>
      </c>
      <c r="H30" s="101"/>
      <c r="I30" s="103"/>
      <c r="J30" s="99">
        <v>27</v>
      </c>
      <c r="K30" s="93">
        <f t="shared" ref="K30" si="8">SUM(D30:I30)</f>
        <v>283989</v>
      </c>
      <c r="L30" s="104" t="s">
        <v>13</v>
      </c>
      <c r="M30" s="101">
        <v>-15871</v>
      </c>
      <c r="N30" s="96">
        <v>-5.292803308210503E-2</v>
      </c>
    </row>
    <row r="31" spans="2:14">
      <c r="B31" s="63"/>
      <c r="C31" s="99">
        <v>28</v>
      </c>
      <c r="D31" s="100">
        <v>86148</v>
      </c>
      <c r="E31" s="101">
        <v>185464</v>
      </c>
      <c r="F31" s="101">
        <v>11974</v>
      </c>
      <c r="G31" s="101">
        <v>1164</v>
      </c>
      <c r="H31" s="101">
        <v>86</v>
      </c>
      <c r="I31" s="103"/>
      <c r="J31" s="99">
        <v>28</v>
      </c>
      <c r="K31" s="93">
        <v>284836</v>
      </c>
      <c r="L31" s="104" t="s">
        <v>13</v>
      </c>
      <c r="M31" s="101">
        <v>847</v>
      </c>
      <c r="N31" s="96">
        <v>2.9825098859463939E-3</v>
      </c>
    </row>
    <row r="32" spans="2:14">
      <c r="B32" s="63"/>
      <c r="C32" s="99">
        <v>29</v>
      </c>
      <c r="D32" s="100">
        <v>85324</v>
      </c>
      <c r="E32" s="101">
        <v>183810</v>
      </c>
      <c r="F32" s="101">
        <v>12071</v>
      </c>
      <c r="G32" s="101">
        <v>503</v>
      </c>
      <c r="H32" s="101"/>
      <c r="I32" s="103"/>
      <c r="J32" s="99">
        <v>29</v>
      </c>
      <c r="K32" s="93">
        <v>281708</v>
      </c>
      <c r="L32" s="104" t="s">
        <v>13</v>
      </c>
      <c r="M32" s="101">
        <v>-3128</v>
      </c>
      <c r="N32" s="96">
        <v>-1.0981757923857915E-2</v>
      </c>
    </row>
    <row r="33" spans="2:14">
      <c r="B33" s="63"/>
      <c r="C33" s="99">
        <v>30</v>
      </c>
      <c r="D33" s="100">
        <v>97710</v>
      </c>
      <c r="E33" s="101">
        <v>169554</v>
      </c>
      <c r="F33" s="101">
        <v>17179</v>
      </c>
      <c r="G33" s="101">
        <v>889</v>
      </c>
      <c r="H33" s="101"/>
      <c r="I33" s="103"/>
      <c r="J33" s="99">
        <v>30</v>
      </c>
      <c r="K33" s="93">
        <v>285332</v>
      </c>
      <c r="L33" s="104" t="s">
        <v>13</v>
      </c>
      <c r="M33" s="101">
        <v>3624</v>
      </c>
      <c r="N33" s="96">
        <v>1.2864384398029172E-2</v>
      </c>
    </row>
    <row r="34" spans="2:14">
      <c r="B34" s="63"/>
      <c r="C34" s="99">
        <v>31</v>
      </c>
      <c r="D34" s="100">
        <v>89569</v>
      </c>
      <c r="E34" s="101">
        <v>187923</v>
      </c>
      <c r="F34" s="101">
        <v>15094</v>
      </c>
      <c r="G34" s="101">
        <v>858</v>
      </c>
      <c r="H34" s="101">
        <v>224</v>
      </c>
      <c r="I34" s="103"/>
      <c r="J34" s="99">
        <v>31</v>
      </c>
      <c r="K34" s="93">
        <v>293668</v>
      </c>
      <c r="L34" s="104" t="s">
        <v>13</v>
      </c>
      <c r="M34" s="101">
        <v>8336</v>
      </c>
      <c r="N34" s="96">
        <v>2.9215089790139315E-2</v>
      </c>
    </row>
    <row r="35" spans="2:14">
      <c r="B35" s="63"/>
      <c r="C35" s="99">
        <v>32</v>
      </c>
      <c r="D35" s="100">
        <v>63433</v>
      </c>
      <c r="E35" s="101">
        <v>226234</v>
      </c>
      <c r="F35" s="101">
        <v>7923</v>
      </c>
      <c r="G35" s="101">
        <v>1401</v>
      </c>
      <c r="H35" s="101">
        <v>104</v>
      </c>
      <c r="I35" s="103"/>
      <c r="J35" s="99">
        <v>32</v>
      </c>
      <c r="K35" s="93">
        <v>299095</v>
      </c>
      <c r="L35" s="104" t="s">
        <v>13</v>
      </c>
      <c r="M35" s="101">
        <v>5427</v>
      </c>
      <c r="N35" s="96">
        <v>1.8480052303962324E-2</v>
      </c>
    </row>
    <row r="36" spans="2:14">
      <c r="B36" s="63"/>
      <c r="C36" s="99">
        <v>33</v>
      </c>
      <c r="D36" s="100">
        <v>64488</v>
      </c>
      <c r="E36" s="101">
        <v>190348</v>
      </c>
      <c r="F36" s="101">
        <v>7142</v>
      </c>
      <c r="G36" s="101">
        <v>511</v>
      </c>
      <c r="H36" s="101"/>
      <c r="I36" s="103"/>
      <c r="J36" s="99">
        <v>33</v>
      </c>
      <c r="K36" s="93">
        <v>262489</v>
      </c>
      <c r="L36" s="104" t="s">
        <v>13</v>
      </c>
      <c r="M36" s="101">
        <v>-36606</v>
      </c>
      <c r="N36" s="96">
        <v>-0.12238920744245141</v>
      </c>
    </row>
    <row r="37" spans="2:14">
      <c r="B37" s="63"/>
      <c r="C37" s="99">
        <v>34</v>
      </c>
      <c r="D37" s="100">
        <v>73026</v>
      </c>
      <c r="E37" s="101">
        <v>175948</v>
      </c>
      <c r="F37" s="101">
        <v>6883</v>
      </c>
      <c r="G37" s="101">
        <v>687</v>
      </c>
      <c r="H37" s="101"/>
      <c r="I37" s="103"/>
      <c r="J37" s="99">
        <v>34</v>
      </c>
      <c r="K37" s="93">
        <v>256544</v>
      </c>
      <c r="L37" s="104" t="s">
        <v>13</v>
      </c>
      <c r="M37" s="101">
        <v>-5945</v>
      </c>
      <c r="N37" s="96">
        <v>-2.2648568130474001E-2</v>
      </c>
    </row>
    <row r="38" spans="2:14">
      <c r="B38" s="63"/>
      <c r="C38" s="99">
        <v>35</v>
      </c>
      <c r="D38" s="100">
        <v>71073</v>
      </c>
      <c r="E38" s="101">
        <v>186379</v>
      </c>
      <c r="F38" s="101">
        <v>6199</v>
      </c>
      <c r="G38" s="101">
        <v>206</v>
      </c>
      <c r="H38" s="101"/>
      <c r="I38" s="103"/>
      <c r="J38" s="99">
        <v>35</v>
      </c>
      <c r="K38" s="93">
        <v>263857</v>
      </c>
      <c r="L38" s="104" t="s">
        <v>13</v>
      </c>
      <c r="M38" s="101">
        <v>7313</v>
      </c>
      <c r="N38" s="96">
        <v>2.8505831358363487E-2</v>
      </c>
    </row>
    <row r="39" spans="2:14">
      <c r="B39" s="63"/>
      <c r="C39" s="99">
        <v>36</v>
      </c>
      <c r="D39" s="100">
        <v>80987</v>
      </c>
      <c r="E39" s="101">
        <v>180620</v>
      </c>
      <c r="F39" s="101">
        <v>10272</v>
      </c>
      <c r="G39" s="101">
        <v>194</v>
      </c>
      <c r="H39" s="101">
        <v>109</v>
      </c>
      <c r="I39" s="103"/>
      <c r="J39" s="99">
        <v>36</v>
      </c>
      <c r="K39" s="93">
        <v>272182</v>
      </c>
      <c r="L39" s="104" t="s">
        <v>13</v>
      </c>
      <c r="M39" s="101">
        <v>8325</v>
      </c>
      <c r="N39" s="96">
        <v>3.1551181132204231E-2</v>
      </c>
    </row>
    <row r="40" spans="2:14">
      <c r="B40" s="63"/>
      <c r="C40" s="99">
        <v>37</v>
      </c>
      <c r="D40" s="100">
        <v>90738</v>
      </c>
      <c r="E40" s="101">
        <v>166287</v>
      </c>
      <c r="F40" s="101">
        <v>8534</v>
      </c>
      <c r="G40" s="101">
        <v>734</v>
      </c>
      <c r="H40" s="101">
        <v>217</v>
      </c>
      <c r="I40" s="103"/>
      <c r="J40" s="99">
        <v>37</v>
      </c>
      <c r="K40" s="93">
        <v>266510</v>
      </c>
      <c r="L40" s="104" t="s">
        <v>13</v>
      </c>
      <c r="M40" s="101">
        <v>-5672</v>
      </c>
      <c r="N40" s="96">
        <v>-2.0799999999999999E-2</v>
      </c>
    </row>
    <row r="41" spans="2:14">
      <c r="B41" s="63"/>
      <c r="C41" s="99">
        <v>38</v>
      </c>
      <c r="D41" s="100">
        <v>68874</v>
      </c>
      <c r="E41" s="101">
        <v>200611</v>
      </c>
      <c r="F41" s="101">
        <v>7560</v>
      </c>
      <c r="G41" s="101">
        <v>185</v>
      </c>
      <c r="H41" s="101"/>
      <c r="I41" s="103"/>
      <c r="J41" s="99">
        <v>38</v>
      </c>
      <c r="K41" s="93">
        <v>277230</v>
      </c>
      <c r="L41" s="104" t="s">
        <v>13</v>
      </c>
      <c r="M41" s="101">
        <v>10720</v>
      </c>
      <c r="N41" s="96">
        <v>4.0223631383437874E-2</v>
      </c>
    </row>
    <row r="42" spans="2:14">
      <c r="B42" s="63"/>
      <c r="C42" s="99">
        <v>39</v>
      </c>
      <c r="D42" s="100">
        <v>68262</v>
      </c>
      <c r="E42" s="101">
        <v>188350</v>
      </c>
      <c r="F42" s="101">
        <v>6264</v>
      </c>
      <c r="G42" s="101">
        <v>448</v>
      </c>
      <c r="H42" s="101"/>
      <c r="I42" s="103"/>
      <c r="J42" s="99">
        <v>39</v>
      </c>
      <c r="K42" s="93">
        <v>263324</v>
      </c>
      <c r="L42" s="104" t="s">
        <v>13</v>
      </c>
      <c r="M42" s="101">
        <v>-13906</v>
      </c>
      <c r="N42" s="96">
        <v>-5.0160516538614197E-2</v>
      </c>
    </row>
    <row r="43" spans="2:14">
      <c r="B43" s="63"/>
      <c r="C43" s="99">
        <v>40</v>
      </c>
      <c r="D43" s="100">
        <v>70513</v>
      </c>
      <c r="E43" s="101">
        <v>183289</v>
      </c>
      <c r="F43" s="101">
        <v>9288</v>
      </c>
      <c r="G43" s="101">
        <v>528</v>
      </c>
      <c r="H43" s="101">
        <v>146</v>
      </c>
      <c r="I43" s="103"/>
      <c r="J43" s="99">
        <v>40</v>
      </c>
      <c r="K43" s="93">
        <v>263764</v>
      </c>
      <c r="L43" s="104" t="s">
        <v>13</v>
      </c>
      <c r="M43" s="101">
        <v>440</v>
      </c>
      <c r="N43" s="96">
        <v>1.6709452993270979E-3</v>
      </c>
    </row>
    <row r="44" spans="2:14">
      <c r="B44" s="63"/>
      <c r="C44" s="99">
        <v>41</v>
      </c>
      <c r="D44" s="100">
        <v>68392</v>
      </c>
      <c r="E44" s="101">
        <v>193989</v>
      </c>
      <c r="F44" s="101">
        <v>9692</v>
      </c>
      <c r="G44" s="101">
        <v>418</v>
      </c>
      <c r="H44" s="101">
        <v>101</v>
      </c>
      <c r="I44" s="103"/>
      <c r="J44" s="99">
        <v>41</v>
      </c>
      <c r="K44" s="93">
        <v>272592</v>
      </c>
      <c r="L44" s="104" t="s">
        <v>13</v>
      </c>
      <c r="M44" s="101">
        <v>8828</v>
      </c>
      <c r="N44" s="96">
        <v>3.3469313477199281E-2</v>
      </c>
    </row>
    <row r="45" spans="2:14">
      <c r="B45" s="63"/>
      <c r="C45" s="99">
        <v>42</v>
      </c>
      <c r="D45" s="100">
        <v>71742</v>
      </c>
      <c r="E45" s="101">
        <v>189285</v>
      </c>
      <c r="F45" s="101">
        <v>11404</v>
      </c>
      <c r="G45" s="101">
        <v>201</v>
      </c>
      <c r="H45" s="101"/>
      <c r="I45" s="103"/>
      <c r="J45" s="99">
        <v>42</v>
      </c>
      <c r="K45" s="93">
        <v>272632</v>
      </c>
      <c r="L45" s="104" t="s">
        <v>13</v>
      </c>
      <c r="M45" s="101">
        <v>40</v>
      </c>
      <c r="N45" s="96">
        <v>1.4673944943366379E-4</v>
      </c>
    </row>
    <row r="46" spans="2:14">
      <c r="B46" s="63"/>
      <c r="C46" s="99">
        <v>43</v>
      </c>
      <c r="D46" s="100">
        <v>86097</v>
      </c>
      <c r="E46" s="101">
        <v>221863</v>
      </c>
      <c r="F46" s="101">
        <v>14210</v>
      </c>
      <c r="G46" s="101">
        <v>1851</v>
      </c>
      <c r="H46" s="101">
        <v>117</v>
      </c>
      <c r="I46" s="103"/>
      <c r="J46" s="99">
        <v>43</v>
      </c>
      <c r="K46" s="93">
        <v>324138</v>
      </c>
      <c r="L46" s="104" t="s">
        <v>13</v>
      </c>
      <c r="M46" s="101">
        <v>51506</v>
      </c>
      <c r="N46" s="96">
        <v>0.188921329851228</v>
      </c>
    </row>
    <row r="47" spans="2:14">
      <c r="B47" s="63"/>
      <c r="C47" s="99">
        <v>44</v>
      </c>
      <c r="D47" s="100">
        <v>46273</v>
      </c>
      <c r="E47" s="101">
        <v>164299</v>
      </c>
      <c r="F47" s="101">
        <v>5160</v>
      </c>
      <c r="G47" s="101">
        <v>537</v>
      </c>
      <c r="H47" s="101"/>
      <c r="I47" s="103"/>
      <c r="J47" s="99">
        <v>44</v>
      </c>
      <c r="K47" s="93">
        <v>216269</v>
      </c>
      <c r="L47" s="104" t="s">
        <v>13</v>
      </c>
      <c r="M47" s="101">
        <v>-107869</v>
      </c>
      <c r="N47" s="96">
        <v>-0.33278726961972982</v>
      </c>
    </row>
    <row r="48" spans="2:14">
      <c r="B48" s="63"/>
      <c r="C48" s="99">
        <v>45</v>
      </c>
      <c r="D48" s="100">
        <v>48786</v>
      </c>
      <c r="E48" s="101">
        <v>216164</v>
      </c>
      <c r="F48" s="101">
        <v>3768</v>
      </c>
      <c r="G48" s="101">
        <v>97</v>
      </c>
      <c r="H48" s="101"/>
      <c r="I48" s="103"/>
      <c r="J48" s="99">
        <v>45</v>
      </c>
      <c r="K48" s="93">
        <v>268815</v>
      </c>
      <c r="L48" s="104" t="s">
        <v>13</v>
      </c>
      <c r="M48" s="101">
        <v>52546</v>
      </c>
      <c r="N48" s="96">
        <v>0.24296593594088844</v>
      </c>
    </row>
    <row r="49" spans="2:16">
      <c r="B49" s="63"/>
      <c r="C49" s="99">
        <v>46</v>
      </c>
      <c r="D49" s="100">
        <v>64044</v>
      </c>
      <c r="E49" s="101">
        <v>192254</v>
      </c>
      <c r="F49" s="101">
        <v>7320</v>
      </c>
      <c r="G49" s="101">
        <v>184</v>
      </c>
      <c r="H49" s="101"/>
      <c r="I49" s="103"/>
      <c r="J49" s="99">
        <v>46</v>
      </c>
      <c r="K49" s="93">
        <v>263802</v>
      </c>
      <c r="L49" s="104" t="s">
        <v>13</v>
      </c>
      <c r="M49" s="101">
        <v>-5013</v>
      </c>
      <c r="N49" s="106">
        <v>-1.8648512917805893E-2</v>
      </c>
    </row>
    <row r="50" spans="2:16">
      <c r="B50" s="63"/>
      <c r="C50" s="107">
        <v>47</v>
      </c>
      <c r="D50" s="108">
        <v>62200</v>
      </c>
      <c r="E50" s="109">
        <v>203551</v>
      </c>
      <c r="F50" s="109">
        <v>6270</v>
      </c>
      <c r="G50" s="109">
        <v>214</v>
      </c>
      <c r="H50" s="109"/>
      <c r="I50" s="110"/>
      <c r="J50" s="107">
        <v>47</v>
      </c>
      <c r="K50" s="105">
        <v>272235</v>
      </c>
      <c r="L50" s="111" t="s">
        <v>13</v>
      </c>
      <c r="M50" s="109">
        <v>8433</v>
      </c>
      <c r="N50" s="112">
        <v>3.1967157186071349E-2</v>
      </c>
    </row>
    <row r="51" spans="2:16">
      <c r="B51" s="63"/>
      <c r="C51" s="92">
        <v>48</v>
      </c>
      <c r="D51" s="15">
        <v>71798</v>
      </c>
      <c r="E51" s="93">
        <v>203243</v>
      </c>
      <c r="F51" s="93">
        <v>9103</v>
      </c>
      <c r="G51" s="93">
        <v>1227</v>
      </c>
      <c r="H51" s="93">
        <v>117</v>
      </c>
      <c r="I51" s="94"/>
      <c r="J51" s="92">
        <v>48</v>
      </c>
      <c r="K51" s="93">
        <v>285488</v>
      </c>
      <c r="L51" s="95" t="s">
        <v>13</v>
      </c>
      <c r="M51" s="93">
        <v>13253</v>
      </c>
      <c r="N51" s="96">
        <v>4.8682204712839905E-2</v>
      </c>
      <c r="O51" s="83"/>
      <c r="P51" s="84"/>
    </row>
    <row r="52" spans="2:16">
      <c r="B52" s="63"/>
      <c r="C52" s="92">
        <v>49</v>
      </c>
      <c r="D52" s="15">
        <v>67712</v>
      </c>
      <c r="E52" s="93">
        <v>229711</v>
      </c>
      <c r="F52" s="93">
        <v>8988</v>
      </c>
      <c r="G52" s="93">
        <v>700</v>
      </c>
      <c r="H52" s="93"/>
      <c r="I52" s="94"/>
      <c r="J52" s="92">
        <v>49</v>
      </c>
      <c r="K52" s="93">
        <v>307111</v>
      </c>
      <c r="L52" s="95" t="s">
        <v>13</v>
      </c>
      <c r="M52" s="93">
        <v>21623</v>
      </c>
      <c r="N52" s="96">
        <v>7.5740486465280421E-2</v>
      </c>
    </row>
    <row r="53" spans="2:16">
      <c r="B53" s="63"/>
      <c r="C53" s="92">
        <v>50</v>
      </c>
      <c r="D53" s="15">
        <v>91319</v>
      </c>
      <c r="E53" s="93">
        <v>205647</v>
      </c>
      <c r="F53" s="93">
        <v>10601</v>
      </c>
      <c r="G53" s="93">
        <v>329</v>
      </c>
      <c r="H53" s="93"/>
      <c r="I53" s="94"/>
      <c r="J53" s="92">
        <v>50</v>
      </c>
      <c r="K53" s="93">
        <v>307896</v>
      </c>
      <c r="L53" s="95" t="s">
        <v>13</v>
      </c>
      <c r="M53" s="93">
        <v>785</v>
      </c>
      <c r="N53" s="96">
        <v>2.5560790723875293E-3</v>
      </c>
    </row>
    <row r="54" spans="2:16">
      <c r="B54" s="63"/>
      <c r="C54" s="92">
        <v>51</v>
      </c>
      <c r="D54" s="15">
        <v>83956</v>
      </c>
      <c r="E54" s="93">
        <v>222491</v>
      </c>
      <c r="F54" s="93">
        <v>12517</v>
      </c>
      <c r="G54" s="93">
        <v>557</v>
      </c>
      <c r="H54" s="93">
        <v>103</v>
      </c>
      <c r="I54" s="94"/>
      <c r="J54" s="92">
        <v>51</v>
      </c>
      <c r="K54" s="93">
        <v>319624</v>
      </c>
      <c r="L54" s="95" t="s">
        <v>13</v>
      </c>
      <c r="M54" s="93">
        <v>11728</v>
      </c>
      <c r="N54" s="96">
        <v>3.8090783901057579E-2</v>
      </c>
    </row>
    <row r="55" spans="2:16" ht="15" thickBot="1">
      <c r="B55" s="63"/>
      <c r="C55" s="113">
        <v>52</v>
      </c>
      <c r="D55" s="114">
        <v>92652</v>
      </c>
      <c r="E55" s="115">
        <v>183740</v>
      </c>
      <c r="F55" s="115">
        <v>12843</v>
      </c>
      <c r="G55" s="115">
        <v>863</v>
      </c>
      <c r="H55" s="115"/>
      <c r="I55" s="116"/>
      <c r="J55" s="113">
        <v>52</v>
      </c>
      <c r="K55" s="115">
        <v>290098</v>
      </c>
      <c r="L55" s="117" t="s">
        <v>13</v>
      </c>
      <c r="M55" s="115">
        <v>-29526</v>
      </c>
      <c r="N55" s="118">
        <v>-9.2377293319650611E-2</v>
      </c>
    </row>
    <row r="56" spans="2:16" ht="15" thickBot="1">
      <c r="B56" s="5">
        <v>2022</v>
      </c>
      <c r="C56" s="85">
        <v>1</v>
      </c>
      <c r="D56" s="86">
        <v>69203</v>
      </c>
      <c r="E56" s="87">
        <v>175351</v>
      </c>
      <c r="F56" s="87">
        <v>11397</v>
      </c>
      <c r="G56" s="87">
        <v>969</v>
      </c>
      <c r="H56" s="87">
        <v>0</v>
      </c>
      <c r="I56" s="88">
        <v>0</v>
      </c>
      <c r="J56" s="85">
        <v>1</v>
      </c>
      <c r="K56" s="87">
        <v>256920</v>
      </c>
      <c r="L56" s="89" t="s">
        <v>13</v>
      </c>
      <c r="M56" s="87">
        <v>-33178</v>
      </c>
      <c r="N56" s="90">
        <v>-0.11436824797137524</v>
      </c>
    </row>
    <row r="57" spans="2:16">
      <c r="B57" s="63"/>
      <c r="C57" s="92">
        <v>2</v>
      </c>
      <c r="D57" s="15">
        <v>58553</v>
      </c>
      <c r="E57" s="93">
        <v>174992</v>
      </c>
      <c r="F57" s="93">
        <v>10349</v>
      </c>
      <c r="G57" s="93">
        <v>672</v>
      </c>
      <c r="H57" s="93">
        <v>0</v>
      </c>
      <c r="I57" s="94">
        <v>0</v>
      </c>
      <c r="J57" s="92">
        <v>2</v>
      </c>
      <c r="K57" s="93">
        <v>244566</v>
      </c>
      <c r="L57" s="95" t="s">
        <v>13</v>
      </c>
      <c r="M57" s="93">
        <v>-12354</v>
      </c>
      <c r="N57" s="96">
        <v>-4.8085007006071878E-2</v>
      </c>
    </row>
    <row r="58" spans="2:16">
      <c r="B58" s="63"/>
      <c r="C58" s="92">
        <v>3</v>
      </c>
      <c r="D58" s="15">
        <v>75522</v>
      </c>
      <c r="E58" s="93">
        <v>170698</v>
      </c>
      <c r="F58" s="93">
        <v>10290</v>
      </c>
      <c r="G58" s="93">
        <v>747</v>
      </c>
      <c r="H58" s="93">
        <v>112</v>
      </c>
      <c r="I58" s="94">
        <v>0</v>
      </c>
      <c r="J58" s="92">
        <v>3</v>
      </c>
      <c r="K58" s="93">
        <v>257369</v>
      </c>
      <c r="L58" s="95" t="s">
        <v>13</v>
      </c>
      <c r="M58" s="93">
        <v>12803</v>
      </c>
      <c r="N58" s="96">
        <v>5.2349876924838279E-2</v>
      </c>
    </row>
    <row r="59" spans="2:16">
      <c r="B59" s="63"/>
      <c r="C59" s="92">
        <v>4</v>
      </c>
      <c r="D59" s="15">
        <v>74991</v>
      </c>
      <c r="E59" s="93">
        <v>152464</v>
      </c>
      <c r="F59" s="93">
        <v>11100</v>
      </c>
      <c r="G59" s="93">
        <v>302</v>
      </c>
      <c r="H59" s="93">
        <v>0</v>
      </c>
      <c r="I59" s="94">
        <v>0</v>
      </c>
      <c r="J59" s="92">
        <v>4</v>
      </c>
      <c r="K59" s="93">
        <v>238857</v>
      </c>
      <c r="L59" s="95" t="s">
        <v>13</v>
      </c>
      <c r="M59" s="93">
        <v>-18512</v>
      </c>
      <c r="N59" s="96">
        <v>-7.1900000000000006E-2</v>
      </c>
    </row>
    <row r="60" spans="2:16">
      <c r="B60" s="63"/>
      <c r="C60" s="92">
        <v>5</v>
      </c>
      <c r="D60" s="15">
        <v>88365</v>
      </c>
      <c r="E60" s="93">
        <v>184525</v>
      </c>
      <c r="F60" s="93">
        <v>13343</v>
      </c>
      <c r="G60" s="93">
        <v>1307</v>
      </c>
      <c r="H60" s="93">
        <v>0</v>
      </c>
      <c r="I60" s="94">
        <v>0</v>
      </c>
      <c r="J60" s="92">
        <v>5</v>
      </c>
      <c r="K60" s="93">
        <v>287540</v>
      </c>
      <c r="L60" s="95" t="s">
        <v>13</v>
      </c>
      <c r="M60" s="93">
        <v>48683</v>
      </c>
      <c r="N60" s="96">
        <v>0.20381650945963492</v>
      </c>
    </row>
    <row r="61" spans="2:16">
      <c r="B61" s="63"/>
      <c r="C61" s="92">
        <v>6</v>
      </c>
      <c r="D61" s="15">
        <v>55544</v>
      </c>
      <c r="E61" s="93">
        <v>154534</v>
      </c>
      <c r="F61" s="93">
        <v>7659</v>
      </c>
      <c r="G61" s="93">
        <v>443</v>
      </c>
      <c r="H61" s="93">
        <v>0</v>
      </c>
      <c r="I61" s="94">
        <v>0</v>
      </c>
      <c r="J61" s="92">
        <v>6</v>
      </c>
      <c r="K61" s="93">
        <v>218180</v>
      </c>
      <c r="L61" s="95" t="s">
        <v>13</v>
      </c>
      <c r="M61" s="93">
        <v>-69360</v>
      </c>
      <c r="N61" s="106">
        <v>-0.24121861306253045</v>
      </c>
    </row>
    <row r="62" spans="2:16">
      <c r="B62" s="63"/>
      <c r="C62" s="92">
        <v>7</v>
      </c>
      <c r="D62" s="15">
        <v>102409</v>
      </c>
      <c r="E62" s="93">
        <v>208976</v>
      </c>
      <c r="F62" s="93">
        <v>16420</v>
      </c>
      <c r="G62" s="93">
        <v>1671</v>
      </c>
      <c r="H62" s="93">
        <v>0</v>
      </c>
      <c r="I62" s="94">
        <v>0</v>
      </c>
      <c r="J62" s="92">
        <v>7</v>
      </c>
      <c r="K62" s="93">
        <v>329476</v>
      </c>
      <c r="L62" s="95" t="s">
        <v>13</v>
      </c>
      <c r="M62" s="93">
        <v>111296</v>
      </c>
      <c r="N62" s="96">
        <v>0.51011091759097993</v>
      </c>
    </row>
    <row r="63" spans="2:16">
      <c r="B63" s="63"/>
      <c r="C63" s="92">
        <v>8</v>
      </c>
      <c r="D63" s="15">
        <v>76672</v>
      </c>
      <c r="E63" s="93">
        <v>209561</v>
      </c>
      <c r="F63" s="93">
        <v>10478</v>
      </c>
      <c r="G63" s="93">
        <v>427</v>
      </c>
      <c r="H63" s="93">
        <v>0</v>
      </c>
      <c r="I63" s="94">
        <v>0</v>
      </c>
      <c r="J63" s="92">
        <v>8</v>
      </c>
      <c r="K63" s="93">
        <v>297138</v>
      </c>
      <c r="L63" s="95" t="s">
        <v>13</v>
      </c>
      <c r="M63" s="93">
        <v>-32338</v>
      </c>
      <c r="N63" s="106">
        <v>-9.8149789362502848E-2</v>
      </c>
    </row>
    <row r="64" spans="2:16">
      <c r="B64" s="63"/>
      <c r="C64" s="92">
        <v>9</v>
      </c>
      <c r="D64" s="15">
        <v>72383</v>
      </c>
      <c r="E64" s="93">
        <v>192687</v>
      </c>
      <c r="F64" s="93">
        <v>10212</v>
      </c>
      <c r="G64" s="93">
        <v>861</v>
      </c>
      <c r="H64" s="93">
        <v>225</v>
      </c>
      <c r="I64" s="94">
        <v>0</v>
      </c>
      <c r="J64" s="92">
        <v>9</v>
      </c>
      <c r="K64" s="93">
        <v>276368</v>
      </c>
      <c r="L64" s="95" t="s">
        <v>13</v>
      </c>
      <c r="M64" s="93">
        <v>-20770</v>
      </c>
      <c r="N64" s="106">
        <v>-6.9900181060651989E-2</v>
      </c>
    </row>
    <row r="65" spans="2:14">
      <c r="B65" s="63"/>
      <c r="C65" s="92">
        <v>10</v>
      </c>
      <c r="D65" s="15">
        <v>91363</v>
      </c>
      <c r="E65" s="93">
        <v>157544</v>
      </c>
      <c r="F65" s="93">
        <v>16473</v>
      </c>
      <c r="G65" s="93">
        <v>1811</v>
      </c>
      <c r="H65" s="93">
        <v>0</v>
      </c>
      <c r="I65" s="94">
        <v>0</v>
      </c>
      <c r="J65" s="92">
        <v>10</v>
      </c>
      <c r="K65" s="93">
        <v>267191</v>
      </c>
      <c r="L65" s="95" t="s">
        <v>13</v>
      </c>
      <c r="M65" s="93">
        <v>-9177</v>
      </c>
      <c r="N65" s="106">
        <v>-3.3205725699067878E-2</v>
      </c>
    </row>
    <row r="66" spans="2:14">
      <c r="B66" s="63"/>
      <c r="C66" s="92">
        <v>11</v>
      </c>
      <c r="D66" s="15">
        <v>82298</v>
      </c>
      <c r="E66" s="93">
        <v>192974</v>
      </c>
      <c r="F66" s="93">
        <v>17779</v>
      </c>
      <c r="G66" s="93">
        <v>983</v>
      </c>
      <c r="H66" s="93">
        <v>107</v>
      </c>
      <c r="I66" s="94">
        <v>0</v>
      </c>
      <c r="J66" s="92">
        <v>11</v>
      </c>
      <c r="K66" s="93">
        <v>294141</v>
      </c>
      <c r="L66" s="95" t="s">
        <v>13</v>
      </c>
      <c r="M66" s="93">
        <v>26950</v>
      </c>
      <c r="N66" s="96">
        <v>0.10086417581430518</v>
      </c>
    </row>
    <row r="67" spans="2:14">
      <c r="B67" s="63"/>
      <c r="C67" s="92">
        <v>12</v>
      </c>
      <c r="D67" s="15">
        <v>91572</v>
      </c>
      <c r="E67" s="93">
        <v>167202</v>
      </c>
      <c r="F67" s="93">
        <v>17058</v>
      </c>
      <c r="G67" s="93">
        <v>1391</v>
      </c>
      <c r="H67" s="93">
        <v>0</v>
      </c>
      <c r="I67" s="94">
        <v>0</v>
      </c>
      <c r="J67" s="92">
        <v>12</v>
      </c>
      <c r="K67" s="93">
        <v>277223</v>
      </c>
      <c r="L67" s="95" t="s">
        <v>13</v>
      </c>
      <c r="M67" s="93">
        <v>-16918</v>
      </c>
      <c r="N67" s="106">
        <v>-5.7516633179325538E-2</v>
      </c>
    </row>
    <row r="68" spans="2:14">
      <c r="B68" s="63"/>
      <c r="C68" s="92">
        <v>13</v>
      </c>
      <c r="D68" s="15">
        <v>78402</v>
      </c>
      <c r="E68" s="93">
        <v>191126</v>
      </c>
      <c r="F68" s="93">
        <v>12330</v>
      </c>
      <c r="G68" s="93">
        <v>1284</v>
      </c>
      <c r="H68" s="93">
        <v>0</v>
      </c>
      <c r="I68" s="94">
        <v>0</v>
      </c>
      <c r="J68" s="92">
        <v>13</v>
      </c>
      <c r="K68" s="93">
        <v>283142</v>
      </c>
      <c r="L68" s="95" t="s">
        <v>13</v>
      </c>
      <c r="M68" s="93">
        <v>5919</v>
      </c>
      <c r="N68" s="96">
        <v>2.1351042301684942E-2</v>
      </c>
    </row>
    <row r="69" spans="2:14">
      <c r="B69" s="63"/>
      <c r="C69" s="92">
        <v>14</v>
      </c>
      <c r="D69" s="43">
        <v>81429</v>
      </c>
      <c r="E69" s="119">
        <v>192925</v>
      </c>
      <c r="F69" s="119">
        <v>10098</v>
      </c>
      <c r="G69" s="119">
        <v>1084</v>
      </c>
      <c r="H69" s="119">
        <v>114</v>
      </c>
      <c r="I69" s="120">
        <v>0</v>
      </c>
      <c r="J69" s="92">
        <v>14</v>
      </c>
      <c r="K69" s="119">
        <v>285650</v>
      </c>
      <c r="L69" s="121" t="s">
        <v>13</v>
      </c>
      <c r="M69" s="119">
        <v>2508</v>
      </c>
      <c r="N69" s="96">
        <v>8.85774628984759E-3</v>
      </c>
    </row>
    <row r="70" spans="2:14">
      <c r="B70" s="63"/>
      <c r="C70" s="92">
        <v>15</v>
      </c>
      <c r="D70" s="15">
        <v>88258</v>
      </c>
      <c r="E70" s="93">
        <v>190531</v>
      </c>
      <c r="F70" s="93">
        <v>15182</v>
      </c>
      <c r="G70" s="93">
        <v>743</v>
      </c>
      <c r="H70" s="93">
        <v>0</v>
      </c>
      <c r="I70" s="94">
        <v>0</v>
      </c>
      <c r="J70" s="92">
        <v>15</v>
      </c>
      <c r="K70" s="93">
        <v>294714</v>
      </c>
      <c r="L70" s="95" t="s">
        <v>13</v>
      </c>
      <c r="M70" s="93">
        <v>9064</v>
      </c>
      <c r="N70" s="96">
        <v>3.1731139506388839E-2</v>
      </c>
    </row>
    <row r="71" spans="2:14">
      <c r="B71" s="63"/>
      <c r="C71" s="92">
        <v>16</v>
      </c>
      <c r="D71" s="15">
        <v>63250</v>
      </c>
      <c r="E71" s="93">
        <v>189556</v>
      </c>
      <c r="F71" s="93">
        <v>9604</v>
      </c>
      <c r="G71" s="93">
        <v>788</v>
      </c>
      <c r="H71" s="93">
        <v>0</v>
      </c>
      <c r="I71" s="94">
        <v>0</v>
      </c>
      <c r="J71" s="92">
        <v>16</v>
      </c>
      <c r="K71" s="93">
        <v>263198</v>
      </c>
      <c r="L71" s="95" t="s">
        <v>13</v>
      </c>
      <c r="M71" s="93">
        <v>-31516</v>
      </c>
      <c r="N71" s="106">
        <v>-0.10693757337622234</v>
      </c>
    </row>
    <row r="72" spans="2:14">
      <c r="B72" s="63"/>
      <c r="C72" s="92">
        <v>17</v>
      </c>
      <c r="D72" s="15">
        <v>67134</v>
      </c>
      <c r="E72" s="93">
        <v>178952</v>
      </c>
      <c r="F72" s="93">
        <v>8741</v>
      </c>
      <c r="G72" s="93">
        <v>227</v>
      </c>
      <c r="H72" s="93">
        <v>0</v>
      </c>
      <c r="I72" s="94">
        <v>0</v>
      </c>
      <c r="J72" s="92">
        <v>17</v>
      </c>
      <c r="K72" s="93">
        <v>255054</v>
      </c>
      <c r="L72" s="95" t="s">
        <v>13</v>
      </c>
      <c r="M72" s="93">
        <v>-8144</v>
      </c>
      <c r="N72" s="106">
        <v>-3.0942484365382716E-2</v>
      </c>
    </row>
    <row r="73" spans="2:14">
      <c r="B73" s="63"/>
      <c r="C73" s="92">
        <v>18</v>
      </c>
      <c r="D73" s="15">
        <v>67782</v>
      </c>
      <c r="E73" s="93">
        <v>180188</v>
      </c>
      <c r="F73" s="93">
        <v>9608</v>
      </c>
      <c r="G73" s="93">
        <v>770</v>
      </c>
      <c r="H73" s="93">
        <v>0</v>
      </c>
      <c r="I73" s="94">
        <v>0</v>
      </c>
      <c r="J73" s="92">
        <v>18</v>
      </c>
      <c r="K73" s="93">
        <v>258348</v>
      </c>
      <c r="L73" s="95" t="s">
        <v>13</v>
      </c>
      <c r="M73" s="93">
        <v>3294</v>
      </c>
      <c r="N73" s="96">
        <v>1.2914912136253509E-2</v>
      </c>
    </row>
    <row r="74" spans="2:14">
      <c r="B74" s="63"/>
      <c r="C74" s="92">
        <v>19</v>
      </c>
      <c r="D74" s="15">
        <v>64228</v>
      </c>
      <c r="E74" s="93">
        <v>189980</v>
      </c>
      <c r="F74" s="93">
        <v>9073</v>
      </c>
      <c r="G74" s="93">
        <v>202</v>
      </c>
      <c r="H74" s="93">
        <v>0</v>
      </c>
      <c r="I74" s="94">
        <v>0</v>
      </c>
      <c r="J74" s="92">
        <v>19</v>
      </c>
      <c r="K74" s="93">
        <v>263483</v>
      </c>
      <c r="L74" s="95" t="s">
        <v>13</v>
      </c>
      <c r="M74" s="93">
        <v>5135</v>
      </c>
      <c r="N74" s="96">
        <v>1.9876290894452531E-2</v>
      </c>
    </row>
    <row r="75" spans="2:14">
      <c r="B75" s="63"/>
      <c r="C75" s="92">
        <v>20</v>
      </c>
      <c r="D75" s="15">
        <v>74371</v>
      </c>
      <c r="E75" s="93">
        <v>175235</v>
      </c>
      <c r="F75" s="93">
        <v>11129</v>
      </c>
      <c r="G75" s="93">
        <v>771</v>
      </c>
      <c r="H75" s="93">
        <v>0</v>
      </c>
      <c r="I75" s="94">
        <v>0</v>
      </c>
      <c r="J75" s="92">
        <v>20</v>
      </c>
      <c r="K75" s="93">
        <v>261506</v>
      </c>
      <c r="L75" s="95" t="s">
        <v>13</v>
      </c>
      <c r="M75" s="93">
        <v>-1977</v>
      </c>
      <c r="N75" s="106">
        <v>-7.503330385641549E-3</v>
      </c>
    </row>
    <row r="76" spans="2:14">
      <c r="B76" s="63"/>
      <c r="C76" s="92">
        <v>21</v>
      </c>
      <c r="D76" s="15">
        <v>73958</v>
      </c>
      <c r="E76" s="93">
        <v>194714</v>
      </c>
      <c r="F76" s="93">
        <v>12610</v>
      </c>
      <c r="G76" s="93">
        <v>1088</v>
      </c>
      <c r="H76" s="93">
        <v>0</v>
      </c>
      <c r="I76" s="94">
        <v>0</v>
      </c>
      <c r="J76" s="92">
        <v>21</v>
      </c>
      <c r="K76" s="93">
        <v>282370</v>
      </c>
      <c r="L76" s="95" t="s">
        <v>13</v>
      </c>
      <c r="M76" s="93">
        <v>20864</v>
      </c>
      <c r="N76" s="96">
        <v>7.9784020251925325E-2</v>
      </c>
    </row>
    <row r="77" spans="2:14">
      <c r="B77" s="63"/>
      <c r="C77" s="92">
        <v>22</v>
      </c>
      <c r="D77" s="15">
        <v>48854</v>
      </c>
      <c r="E77" s="93">
        <v>148658</v>
      </c>
      <c r="F77" s="93">
        <v>9175</v>
      </c>
      <c r="G77" s="93">
        <v>944</v>
      </c>
      <c r="H77" s="93">
        <v>0</v>
      </c>
      <c r="I77" s="94">
        <v>0</v>
      </c>
      <c r="J77" s="92">
        <v>22</v>
      </c>
      <c r="K77" s="93">
        <v>207631</v>
      </c>
      <c r="L77" s="95" t="s">
        <v>13</v>
      </c>
      <c r="M77" s="93">
        <v>-74739</v>
      </c>
      <c r="N77" s="106">
        <v>-0.26468463363671779</v>
      </c>
    </row>
    <row r="78" spans="2:14">
      <c r="B78" s="63"/>
      <c r="C78" s="92">
        <v>23</v>
      </c>
      <c r="D78" s="15">
        <v>67209</v>
      </c>
      <c r="E78" s="93">
        <v>194987</v>
      </c>
      <c r="F78" s="93">
        <v>12441</v>
      </c>
      <c r="G78" s="93">
        <v>1925</v>
      </c>
      <c r="H78" s="93">
        <v>111</v>
      </c>
      <c r="I78" s="94">
        <v>0</v>
      </c>
      <c r="J78" s="92">
        <v>23</v>
      </c>
      <c r="K78" s="93">
        <v>276673</v>
      </c>
      <c r="L78" s="95" t="s">
        <v>13</v>
      </c>
      <c r="M78" s="93">
        <v>69042</v>
      </c>
      <c r="N78" s="96">
        <v>0.33252260018975965</v>
      </c>
    </row>
    <row r="79" spans="2:14">
      <c r="B79" s="63"/>
      <c r="C79" s="92">
        <v>24</v>
      </c>
      <c r="D79" s="15">
        <v>70248</v>
      </c>
      <c r="E79" s="93">
        <v>171996</v>
      </c>
      <c r="F79" s="93">
        <v>9039</v>
      </c>
      <c r="G79" s="93">
        <v>1772</v>
      </c>
      <c r="H79" s="93">
        <v>336</v>
      </c>
      <c r="I79" s="94">
        <v>0</v>
      </c>
      <c r="J79" s="92">
        <v>24</v>
      </c>
      <c r="K79" s="93">
        <v>253391</v>
      </c>
      <c r="L79" s="95" t="s">
        <v>13</v>
      </c>
      <c r="M79" s="93">
        <v>-23282</v>
      </c>
      <c r="N79" s="106">
        <v>-8.4149880906340679E-2</v>
      </c>
    </row>
    <row r="80" spans="2:14">
      <c r="B80" s="63"/>
      <c r="C80" s="92">
        <v>25</v>
      </c>
      <c r="D80" s="15">
        <v>69635</v>
      </c>
      <c r="E80" s="93">
        <v>161825</v>
      </c>
      <c r="F80" s="93">
        <v>10688</v>
      </c>
      <c r="G80" s="93">
        <v>1038</v>
      </c>
      <c r="H80" s="93">
        <v>226</v>
      </c>
      <c r="I80" s="94">
        <v>0</v>
      </c>
      <c r="J80" s="92">
        <v>25</v>
      </c>
      <c r="K80" s="93">
        <v>243412</v>
      </c>
      <c r="L80" s="95" t="s">
        <v>13</v>
      </c>
      <c r="M80" s="93">
        <v>-9979</v>
      </c>
      <c r="N80" s="106">
        <v>-3.9381824926694287E-2</v>
      </c>
    </row>
    <row r="81" spans="2:14">
      <c r="B81" s="63"/>
      <c r="C81" s="92">
        <v>26</v>
      </c>
      <c r="D81" s="15">
        <v>70447</v>
      </c>
      <c r="E81" s="93">
        <v>182022</v>
      </c>
      <c r="F81" s="93">
        <v>8649</v>
      </c>
      <c r="G81" s="93">
        <v>749</v>
      </c>
      <c r="H81" s="93">
        <v>0</v>
      </c>
      <c r="I81" s="94">
        <v>0</v>
      </c>
      <c r="J81" s="92">
        <v>26</v>
      </c>
      <c r="K81" s="93">
        <v>261867</v>
      </c>
      <c r="L81" s="95" t="s">
        <v>13</v>
      </c>
      <c r="M81" s="93">
        <v>18455</v>
      </c>
      <c r="N81" s="96">
        <v>7.581795474339792E-2</v>
      </c>
    </row>
    <row r="82" spans="2:14">
      <c r="B82" s="63"/>
      <c r="C82" s="92">
        <v>27</v>
      </c>
      <c r="D82" s="15">
        <v>59881</v>
      </c>
      <c r="E82" s="93">
        <v>177602</v>
      </c>
      <c r="F82" s="93">
        <v>8555</v>
      </c>
      <c r="G82" s="93">
        <v>220</v>
      </c>
      <c r="H82" s="93">
        <v>0</v>
      </c>
      <c r="I82" s="94">
        <v>0</v>
      </c>
      <c r="J82" s="92">
        <v>27</v>
      </c>
      <c r="K82" s="93">
        <v>246258</v>
      </c>
      <c r="L82" s="95" t="s">
        <v>13</v>
      </c>
      <c r="M82" s="93">
        <v>-15609</v>
      </c>
      <c r="N82" s="106">
        <v>-5.960659418712555E-2</v>
      </c>
    </row>
    <row r="83" spans="2:14">
      <c r="B83" s="63"/>
      <c r="C83" s="92">
        <v>28</v>
      </c>
      <c r="D83" s="15">
        <v>75091</v>
      </c>
      <c r="E83" s="93">
        <v>163477</v>
      </c>
      <c r="F83" s="93">
        <v>10137</v>
      </c>
      <c r="G83" s="93">
        <v>656</v>
      </c>
      <c r="H83" s="93">
        <v>99</v>
      </c>
      <c r="I83" s="94">
        <v>0</v>
      </c>
      <c r="J83" s="92">
        <v>28</v>
      </c>
      <c r="K83" s="93">
        <v>249460</v>
      </c>
      <c r="L83" s="95" t="s">
        <v>13</v>
      </c>
      <c r="M83" s="93">
        <v>3202</v>
      </c>
      <c r="N83" s="96">
        <v>1.3002623265030877E-2</v>
      </c>
    </row>
    <row r="84" spans="2:14">
      <c r="B84" s="63"/>
      <c r="C84" s="92">
        <v>29</v>
      </c>
      <c r="D84" s="15">
        <v>69968</v>
      </c>
      <c r="E84" s="93">
        <v>179250</v>
      </c>
      <c r="F84" s="93">
        <v>11497</v>
      </c>
      <c r="G84" s="93">
        <v>765</v>
      </c>
      <c r="H84" s="93">
        <v>0</v>
      </c>
      <c r="I84" s="94">
        <v>0</v>
      </c>
      <c r="J84" s="92">
        <v>29</v>
      </c>
      <c r="K84" s="93">
        <v>261480</v>
      </c>
      <c r="L84" s="95" t="s">
        <v>13</v>
      </c>
      <c r="M84" s="93">
        <v>12020</v>
      </c>
      <c r="N84" s="96">
        <v>4.8184077607632547E-2</v>
      </c>
    </row>
    <row r="85" spans="2:14">
      <c r="B85" s="63"/>
      <c r="C85" s="92">
        <v>30</v>
      </c>
      <c r="D85" s="15">
        <v>57191</v>
      </c>
      <c r="E85" s="93">
        <v>184085</v>
      </c>
      <c r="F85" s="93">
        <v>5150</v>
      </c>
      <c r="G85" s="93">
        <v>117</v>
      </c>
      <c r="H85" s="93">
        <v>0</v>
      </c>
      <c r="I85" s="94">
        <v>0</v>
      </c>
      <c r="J85" s="92">
        <v>30</v>
      </c>
      <c r="K85" s="93">
        <v>246543</v>
      </c>
      <c r="L85" s="95" t="s">
        <v>13</v>
      </c>
      <c r="M85" s="93">
        <v>-14937</v>
      </c>
      <c r="N85" s="106">
        <v>-5.7124827902707676E-2</v>
      </c>
    </row>
    <row r="86" spans="2:14">
      <c r="B86" s="63"/>
      <c r="C86" s="92">
        <v>31</v>
      </c>
      <c r="D86" s="15">
        <v>73987</v>
      </c>
      <c r="E86" s="93">
        <v>166319</v>
      </c>
      <c r="F86" s="93">
        <v>10913</v>
      </c>
      <c r="G86" s="93">
        <v>779</v>
      </c>
      <c r="H86" s="93">
        <v>0</v>
      </c>
      <c r="I86" s="94">
        <v>113</v>
      </c>
      <c r="J86" s="92">
        <v>31</v>
      </c>
      <c r="K86" s="93">
        <v>252111</v>
      </c>
      <c r="L86" s="95" t="s">
        <v>13</v>
      </c>
      <c r="M86" s="93">
        <v>5568</v>
      </c>
      <c r="N86" s="96">
        <v>2.258429564011144E-2</v>
      </c>
    </row>
    <row r="87" spans="2:14">
      <c r="B87" s="63"/>
      <c r="C87" s="92">
        <v>32</v>
      </c>
      <c r="D87" s="15">
        <v>73235</v>
      </c>
      <c r="E87" s="93">
        <v>209578</v>
      </c>
      <c r="F87" s="93">
        <v>9733</v>
      </c>
      <c r="G87" s="93">
        <v>224</v>
      </c>
      <c r="H87" s="93">
        <v>0</v>
      </c>
      <c r="I87" s="94">
        <v>0</v>
      </c>
      <c r="J87" s="92">
        <v>32</v>
      </c>
      <c r="K87" s="93">
        <v>292770</v>
      </c>
      <c r="L87" s="95" t="s">
        <v>13</v>
      </c>
      <c r="M87" s="93">
        <v>40659</v>
      </c>
      <c r="N87" s="96">
        <v>0.16127420064971387</v>
      </c>
    </row>
    <row r="88" spans="2:14">
      <c r="B88" s="63"/>
      <c r="C88" s="92">
        <v>33</v>
      </c>
      <c r="D88" s="15">
        <v>38006</v>
      </c>
      <c r="E88" s="93">
        <v>151573</v>
      </c>
      <c r="F88" s="93">
        <v>3432</v>
      </c>
      <c r="G88" s="93">
        <v>0</v>
      </c>
      <c r="H88" s="93">
        <v>0</v>
      </c>
      <c r="I88" s="94">
        <v>0</v>
      </c>
      <c r="J88" s="92">
        <v>33</v>
      </c>
      <c r="K88" s="93">
        <v>193011</v>
      </c>
      <c r="L88" s="95" t="s">
        <v>13</v>
      </c>
      <c r="M88" s="93">
        <v>-99759</v>
      </c>
      <c r="N88" s="106">
        <v>-0.34074187929091093</v>
      </c>
    </row>
    <row r="89" spans="2:14">
      <c r="B89" s="63"/>
      <c r="C89" s="92">
        <v>34</v>
      </c>
      <c r="D89" s="15">
        <v>54175</v>
      </c>
      <c r="E89" s="93">
        <v>198282</v>
      </c>
      <c r="F89" s="93">
        <v>5338</v>
      </c>
      <c r="G89" s="93">
        <v>207</v>
      </c>
      <c r="H89" s="93">
        <v>102</v>
      </c>
      <c r="I89" s="94">
        <v>0</v>
      </c>
      <c r="J89" s="92">
        <v>34</v>
      </c>
      <c r="K89" s="93">
        <v>258104</v>
      </c>
      <c r="L89" s="95" t="s">
        <v>13</v>
      </c>
      <c r="M89" s="93">
        <v>65093</v>
      </c>
      <c r="N89" s="96">
        <v>0.33725020853733723</v>
      </c>
    </row>
    <row r="90" spans="2:14">
      <c r="B90" s="63"/>
      <c r="C90" s="92">
        <v>35</v>
      </c>
      <c r="D90" s="15">
        <v>69264</v>
      </c>
      <c r="E90" s="93">
        <v>173333</v>
      </c>
      <c r="F90" s="93">
        <v>8262</v>
      </c>
      <c r="G90" s="93">
        <v>650</v>
      </c>
      <c r="H90" s="93">
        <v>0</v>
      </c>
      <c r="I90" s="94">
        <v>0</v>
      </c>
      <c r="J90" s="92">
        <v>35</v>
      </c>
      <c r="K90" s="93">
        <v>251509</v>
      </c>
      <c r="L90" s="95" t="s">
        <v>13</v>
      </c>
      <c r="M90" s="93">
        <v>-6595</v>
      </c>
      <c r="N90" s="106">
        <v>-2.5551715587515123E-2</v>
      </c>
    </row>
    <row r="91" spans="2:14">
      <c r="B91" s="63"/>
      <c r="C91" s="92">
        <v>36</v>
      </c>
      <c r="D91" s="15">
        <v>57717</v>
      </c>
      <c r="E91" s="93">
        <v>184606</v>
      </c>
      <c r="F91" s="93">
        <v>7039</v>
      </c>
      <c r="G91" s="93">
        <v>296</v>
      </c>
      <c r="H91" s="93">
        <v>0</v>
      </c>
      <c r="I91" s="94">
        <v>0</v>
      </c>
      <c r="J91" s="92">
        <v>36</v>
      </c>
      <c r="K91" s="93">
        <v>249658</v>
      </c>
      <c r="L91" s="95" t="s">
        <v>13</v>
      </c>
      <c r="M91" s="93">
        <v>-1851</v>
      </c>
      <c r="N91" s="106">
        <v>-7.3595775896687643E-3</v>
      </c>
    </row>
    <row r="92" spans="2:14">
      <c r="B92" s="63"/>
      <c r="C92" s="92">
        <v>37</v>
      </c>
      <c r="D92" s="15"/>
      <c r="E92" s="93"/>
      <c r="F92" s="93"/>
      <c r="G92" s="93"/>
      <c r="H92" s="93"/>
      <c r="I92" s="94"/>
      <c r="J92" s="92"/>
      <c r="K92" s="93"/>
      <c r="L92" s="95"/>
      <c r="M92" s="93"/>
      <c r="N92" s="106"/>
    </row>
    <row r="93" spans="2:14">
      <c r="B93" s="63"/>
      <c r="C93" s="92">
        <v>38</v>
      </c>
      <c r="D93" s="15"/>
      <c r="E93" s="93"/>
      <c r="F93" s="93"/>
      <c r="G93" s="93"/>
      <c r="H93" s="93"/>
      <c r="I93" s="94"/>
      <c r="J93" s="92"/>
      <c r="K93" s="93"/>
      <c r="L93" s="95"/>
      <c r="M93" s="93"/>
      <c r="N93" s="106"/>
    </row>
    <row r="94" spans="2:14">
      <c r="B94" s="63"/>
      <c r="C94" s="92">
        <v>39</v>
      </c>
      <c r="D94" s="15"/>
      <c r="E94" s="93"/>
      <c r="F94" s="93"/>
      <c r="G94" s="93"/>
      <c r="H94" s="93"/>
      <c r="I94" s="94"/>
      <c r="J94" s="92"/>
      <c r="K94" s="93"/>
      <c r="L94" s="95"/>
      <c r="M94" s="93"/>
      <c r="N94" s="106"/>
    </row>
    <row r="95" spans="2:14">
      <c r="B95" s="63"/>
      <c r="C95" s="92">
        <v>40</v>
      </c>
      <c r="D95" s="15"/>
      <c r="E95" s="93"/>
      <c r="F95" s="93"/>
      <c r="G95" s="93"/>
      <c r="H95" s="93"/>
      <c r="I95" s="94"/>
      <c r="J95" s="92"/>
      <c r="K95" s="93"/>
      <c r="L95" s="95"/>
      <c r="M95" s="93"/>
      <c r="N95" s="106"/>
    </row>
    <row r="96" spans="2:14">
      <c r="B96" s="63"/>
      <c r="C96" s="92">
        <v>41</v>
      </c>
      <c r="D96" s="15"/>
      <c r="E96" s="93"/>
      <c r="F96" s="93"/>
      <c r="G96" s="93"/>
      <c r="H96" s="93"/>
      <c r="I96" s="94"/>
      <c r="J96" s="92"/>
      <c r="K96" s="93"/>
      <c r="L96" s="95"/>
      <c r="M96" s="93"/>
      <c r="N96" s="106"/>
    </row>
    <row r="97" spans="2:14">
      <c r="B97" s="63"/>
      <c r="C97" s="92">
        <v>42</v>
      </c>
      <c r="D97" s="15"/>
      <c r="E97" s="93"/>
      <c r="F97" s="93"/>
      <c r="G97" s="93"/>
      <c r="H97" s="93"/>
      <c r="I97" s="94"/>
      <c r="J97" s="92"/>
      <c r="K97" s="93"/>
      <c r="L97" s="95"/>
      <c r="M97" s="93"/>
      <c r="N97" s="106"/>
    </row>
    <row r="98" spans="2:14">
      <c r="B98" s="63"/>
      <c r="C98" s="92">
        <v>43</v>
      </c>
      <c r="D98" s="15"/>
      <c r="E98" s="93"/>
      <c r="F98" s="93"/>
      <c r="G98" s="93"/>
      <c r="H98" s="93"/>
      <c r="I98" s="94"/>
      <c r="J98" s="92"/>
      <c r="K98" s="93"/>
      <c r="L98" s="95"/>
      <c r="M98" s="93"/>
      <c r="N98" s="106"/>
    </row>
    <row r="99" spans="2:14">
      <c r="B99" s="63"/>
      <c r="C99" s="92">
        <v>44</v>
      </c>
      <c r="D99" s="15"/>
      <c r="E99" s="93"/>
      <c r="F99" s="93"/>
      <c r="G99" s="93"/>
      <c r="H99" s="93"/>
      <c r="I99" s="94"/>
      <c r="J99" s="92"/>
      <c r="K99" s="93"/>
      <c r="L99" s="95"/>
      <c r="M99" s="93"/>
      <c r="N99" s="106"/>
    </row>
    <row r="100" spans="2:14">
      <c r="B100" s="63"/>
      <c r="C100" s="92">
        <v>45</v>
      </c>
      <c r="D100" s="15"/>
      <c r="E100" s="93"/>
      <c r="F100" s="93"/>
      <c r="G100" s="93"/>
      <c r="H100" s="93"/>
      <c r="I100" s="94"/>
      <c r="J100" s="92"/>
      <c r="K100" s="93"/>
      <c r="L100" s="95"/>
      <c r="M100" s="93"/>
      <c r="N100" s="106"/>
    </row>
    <row r="101" spans="2:14">
      <c r="B101" s="63"/>
      <c r="C101" s="92">
        <v>46</v>
      </c>
      <c r="D101" s="15"/>
      <c r="E101" s="93"/>
      <c r="F101" s="93"/>
      <c r="G101" s="93"/>
      <c r="H101" s="93"/>
      <c r="I101" s="94"/>
      <c r="J101" s="92"/>
      <c r="K101" s="93"/>
      <c r="L101" s="95"/>
      <c r="M101" s="93"/>
      <c r="N101" s="106"/>
    </row>
    <row r="102" spans="2:14">
      <c r="B102" s="63"/>
      <c r="C102" s="92">
        <v>47</v>
      </c>
      <c r="D102" s="15"/>
      <c r="E102" s="93"/>
      <c r="F102" s="93"/>
      <c r="G102" s="93"/>
      <c r="H102" s="93"/>
      <c r="I102" s="94"/>
      <c r="J102" s="92"/>
      <c r="K102" s="93"/>
      <c r="L102" s="95"/>
      <c r="M102" s="93"/>
      <c r="N102" s="106"/>
    </row>
    <row r="103" spans="2:14">
      <c r="B103" s="63"/>
      <c r="C103" s="92">
        <v>48</v>
      </c>
      <c r="D103" s="15"/>
      <c r="E103" s="93"/>
      <c r="F103" s="93"/>
      <c r="G103" s="93"/>
      <c r="H103" s="93"/>
      <c r="I103" s="94"/>
      <c r="J103" s="92"/>
      <c r="K103" s="93"/>
      <c r="L103" s="95"/>
      <c r="M103" s="93"/>
      <c r="N103" s="106"/>
    </row>
    <row r="104" spans="2:14">
      <c r="B104" s="63"/>
      <c r="C104" s="92">
        <v>49</v>
      </c>
      <c r="D104" s="15"/>
      <c r="E104" s="93"/>
      <c r="F104" s="93"/>
      <c r="G104" s="93"/>
      <c r="H104" s="93"/>
      <c r="I104" s="94"/>
      <c r="J104" s="92"/>
      <c r="K104" s="93"/>
      <c r="L104" s="95"/>
      <c r="M104" s="93"/>
      <c r="N104" s="106"/>
    </row>
    <row r="105" spans="2:14">
      <c r="B105" s="63"/>
      <c r="C105" s="92">
        <v>50</v>
      </c>
      <c r="D105" s="15"/>
      <c r="E105" s="93"/>
      <c r="F105" s="93"/>
      <c r="G105" s="93"/>
      <c r="H105" s="93"/>
      <c r="I105" s="94"/>
      <c r="J105" s="92"/>
      <c r="K105" s="93"/>
      <c r="L105" s="95"/>
      <c r="M105" s="93"/>
      <c r="N105" s="106"/>
    </row>
    <row r="106" spans="2:14">
      <c r="B106" s="63"/>
      <c r="C106" s="92">
        <v>51</v>
      </c>
      <c r="D106" s="15"/>
      <c r="E106" s="93"/>
      <c r="F106" s="93"/>
      <c r="G106" s="93"/>
      <c r="H106" s="93"/>
      <c r="I106" s="94"/>
      <c r="J106" s="92"/>
      <c r="K106" s="93"/>
      <c r="L106" s="95"/>
      <c r="M106" s="93"/>
      <c r="N106" s="106"/>
    </row>
    <row r="107" spans="2:14" ht="15" thickBot="1">
      <c r="B107" s="63"/>
      <c r="C107" s="256">
        <v>52</v>
      </c>
      <c r="D107" s="114"/>
      <c r="E107" s="115"/>
      <c r="F107" s="115"/>
      <c r="G107" s="115"/>
      <c r="H107" s="115"/>
      <c r="I107" s="116"/>
      <c r="J107" s="113"/>
      <c r="K107" s="115"/>
      <c r="L107" s="117"/>
      <c r="M107" s="115"/>
      <c r="N107" s="257"/>
    </row>
  </sheetData>
  <conditionalFormatting sqref="N4:N9">
    <cfRule type="cellIs" dxfId="35" priority="37" stopIfTrue="1" operator="lessThan">
      <formula>0</formula>
    </cfRule>
  </conditionalFormatting>
  <conditionalFormatting sqref="N3">
    <cfRule type="cellIs" dxfId="34" priority="40" stopIfTrue="1" operator="lessThanOrEqual">
      <formula>0</formula>
    </cfRule>
  </conditionalFormatting>
  <conditionalFormatting sqref="N10">
    <cfRule type="cellIs" dxfId="33" priority="35" stopIfTrue="1" operator="lessThan">
      <formula>0</formula>
    </cfRule>
  </conditionalFormatting>
  <conditionalFormatting sqref="N11">
    <cfRule type="cellIs" dxfId="32" priority="34" stopIfTrue="1" operator="lessThan">
      <formula>0</formula>
    </cfRule>
  </conditionalFormatting>
  <conditionalFormatting sqref="N12">
    <cfRule type="cellIs" dxfId="31" priority="33" stopIfTrue="1" operator="lessThan">
      <formula>0</formula>
    </cfRule>
  </conditionalFormatting>
  <conditionalFormatting sqref="N13">
    <cfRule type="cellIs" dxfId="30" priority="32" stopIfTrue="1" operator="lessThan">
      <formula>0</formula>
    </cfRule>
  </conditionalFormatting>
  <conditionalFormatting sqref="N14">
    <cfRule type="cellIs" dxfId="29" priority="31" stopIfTrue="1" operator="lessThan">
      <formula>0</formula>
    </cfRule>
  </conditionalFormatting>
  <conditionalFormatting sqref="N15">
    <cfRule type="cellIs" dxfId="28" priority="30" stopIfTrue="1" operator="lessThan">
      <formula>0</formula>
    </cfRule>
  </conditionalFormatting>
  <conditionalFormatting sqref="N16">
    <cfRule type="cellIs" dxfId="27" priority="29" stopIfTrue="1" operator="lessThan">
      <formula>0</formula>
    </cfRule>
  </conditionalFormatting>
  <conditionalFormatting sqref="N17">
    <cfRule type="cellIs" dxfId="26" priority="28" stopIfTrue="1" operator="lessThan">
      <formula>0</formula>
    </cfRule>
  </conditionalFormatting>
  <conditionalFormatting sqref="N18">
    <cfRule type="cellIs" dxfId="25" priority="27" stopIfTrue="1" operator="lessThan">
      <formula>0</formula>
    </cfRule>
  </conditionalFormatting>
  <conditionalFormatting sqref="N19">
    <cfRule type="cellIs" dxfId="24" priority="26" stopIfTrue="1" operator="lessThan">
      <formula>0</formula>
    </cfRule>
  </conditionalFormatting>
  <conditionalFormatting sqref="N20">
    <cfRule type="cellIs" dxfId="23" priority="25" stopIfTrue="1" operator="lessThan">
      <formula>0</formula>
    </cfRule>
  </conditionalFormatting>
  <conditionalFormatting sqref="N21">
    <cfRule type="cellIs" dxfId="22" priority="24" stopIfTrue="1" operator="lessThan">
      <formula>0</formula>
    </cfRule>
  </conditionalFormatting>
  <conditionalFormatting sqref="N22">
    <cfRule type="cellIs" dxfId="21" priority="23" stopIfTrue="1" operator="lessThan">
      <formula>0</formula>
    </cfRule>
  </conditionalFormatting>
  <conditionalFormatting sqref="N23">
    <cfRule type="cellIs" dxfId="20" priority="22" stopIfTrue="1" operator="lessThan">
      <formula>0</formula>
    </cfRule>
  </conditionalFormatting>
  <conditionalFormatting sqref="N24">
    <cfRule type="cellIs" dxfId="19" priority="21" stopIfTrue="1" operator="lessThan">
      <formula>0</formula>
    </cfRule>
  </conditionalFormatting>
  <conditionalFormatting sqref="N25">
    <cfRule type="cellIs" dxfId="18" priority="20" stopIfTrue="1" operator="lessThan">
      <formula>0</formula>
    </cfRule>
  </conditionalFormatting>
  <conditionalFormatting sqref="N26">
    <cfRule type="cellIs" dxfId="17" priority="19" stopIfTrue="1" operator="lessThan">
      <formula>0</formula>
    </cfRule>
  </conditionalFormatting>
  <conditionalFormatting sqref="N27">
    <cfRule type="cellIs" dxfId="16" priority="18" stopIfTrue="1" operator="lessThan">
      <formula>0</formula>
    </cfRule>
  </conditionalFormatting>
  <conditionalFormatting sqref="N28">
    <cfRule type="cellIs" dxfId="15" priority="17" stopIfTrue="1" operator="lessThan">
      <formula>0</formula>
    </cfRule>
  </conditionalFormatting>
  <conditionalFormatting sqref="N29">
    <cfRule type="cellIs" dxfId="14" priority="16" stopIfTrue="1" operator="lessThan">
      <formula>0</formula>
    </cfRule>
  </conditionalFormatting>
  <conditionalFormatting sqref="N30:N47">
    <cfRule type="cellIs" dxfId="13" priority="15" stopIfTrue="1" operator="lessThan">
      <formula>0</formula>
    </cfRule>
  </conditionalFormatting>
  <conditionalFormatting sqref="N48">
    <cfRule type="cellIs" dxfId="12" priority="14" stopIfTrue="1" operator="lessThan">
      <formula>0</formula>
    </cfRule>
  </conditionalFormatting>
  <conditionalFormatting sqref="N49:N50">
    <cfRule type="cellIs" dxfId="11" priority="13" stopIfTrue="1" operator="lessThan">
      <formula>0</formula>
    </cfRule>
  </conditionalFormatting>
  <conditionalFormatting sqref="N51:N52">
    <cfRule type="cellIs" dxfId="10" priority="11" stopIfTrue="1" operator="lessThan">
      <formula>0</formula>
    </cfRule>
  </conditionalFormatting>
  <conditionalFormatting sqref="N53:N54">
    <cfRule type="cellIs" dxfId="9" priority="10" stopIfTrue="1" operator="lessThan">
      <formula>0</formula>
    </cfRule>
  </conditionalFormatting>
  <conditionalFormatting sqref="N55">
    <cfRule type="cellIs" dxfId="8" priority="9" stopIfTrue="1" operator="lessThan">
      <formula>0</formula>
    </cfRule>
  </conditionalFormatting>
  <conditionalFormatting sqref="N56">
    <cfRule type="cellIs" dxfId="7" priority="8" stopIfTrue="1" operator="lessThan">
      <formula>0</formula>
    </cfRule>
  </conditionalFormatting>
  <conditionalFormatting sqref="N57">
    <cfRule type="cellIs" dxfId="6" priority="7" stopIfTrue="1" operator="lessThan">
      <formula>0</formula>
    </cfRule>
  </conditionalFormatting>
  <conditionalFormatting sqref="N58">
    <cfRule type="cellIs" dxfId="5" priority="6" stopIfTrue="1" operator="lessThan">
      <formula>0</formula>
    </cfRule>
  </conditionalFormatting>
  <conditionalFormatting sqref="N59">
    <cfRule type="cellIs" dxfId="4" priority="5" stopIfTrue="1" operator="lessThan">
      <formula>0</formula>
    </cfRule>
  </conditionalFormatting>
  <conditionalFormatting sqref="N60">
    <cfRule type="cellIs" dxfId="3" priority="4" stopIfTrue="1" operator="lessThan">
      <formula>0</formula>
    </cfRule>
  </conditionalFormatting>
  <conditionalFormatting sqref="N61 N64:N107">
    <cfRule type="cellIs" dxfId="2" priority="3" stopIfTrue="1" operator="lessThan">
      <formula>0</formula>
    </cfRule>
  </conditionalFormatting>
  <conditionalFormatting sqref="N62">
    <cfRule type="cellIs" dxfId="1" priority="2" stopIfTrue="1" operator="lessThan">
      <formula>0</formula>
    </cfRule>
  </conditionalFormatting>
  <conditionalFormatting sqref="N63">
    <cfRule type="cellIs" dxfId="0" priority="1" stopIfTrue="1" operator="lessThan">
      <formula>0</formula>
    </cfRule>
  </conditionalFormatting>
  <pageMargins left="0.7" right="0.7" top="0.75" bottom="0.75" header="0.3" footer="0.3"/>
  <ignoredErrors>
    <ignoredError sqref="K3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cena_zakol_2021 (S) </vt:lpstr>
      <vt:lpstr>cena_zakol_2021 (E)</vt:lpstr>
      <vt:lpstr>cena_zakol_2021(U)</vt:lpstr>
      <vt:lpstr>cena_zakol_2021_(R)</vt:lpstr>
      <vt:lpstr>cena_zakol_2021_(O)</vt:lpstr>
      <vt:lpstr>cena_zakol_2021_(P)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Gašper Nađ</cp:lastModifiedBy>
  <cp:lastPrinted>2021-06-08T06:55:54Z</cp:lastPrinted>
  <dcterms:created xsi:type="dcterms:W3CDTF">2020-10-02T06:43:47Z</dcterms:created>
  <dcterms:modified xsi:type="dcterms:W3CDTF">2022-09-14T09:08:42Z</dcterms:modified>
</cp:coreProperties>
</file>