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bookViews>
    <workbookView xWindow="0" yWindow="0" windowWidth="19427" windowHeight="9268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skupni zakol" sheetId="4" r:id="rId8"/>
    <sheet name="cena_zakol_2021_(P)" sheetId="11" r:id="rId9"/>
    <sheet name="EU CENE E in S" sheetId="8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/>
  <c r="M30" i="4"/>
  <c r="M27" i="4"/>
  <c r="N27" i="4"/>
  <c r="N26" i="4"/>
  <c r="N25" i="4"/>
  <c r="M26" i="4"/>
  <c r="M25" i="4"/>
  <c r="N24" i="4"/>
  <c r="M24" i="4"/>
  <c r="N23" i="4"/>
  <c r="M23" i="4"/>
  <c r="M21" i="4"/>
  <c r="N21" i="4"/>
  <c r="N22" i="4"/>
  <c r="M22" i="4"/>
  <c r="N18" i="4"/>
  <c r="H10" i="7"/>
  <c r="G10" i="7"/>
  <c r="H10" i="6"/>
  <c r="G10" i="6"/>
  <c r="I11" i="2"/>
  <c r="H11" i="2"/>
  <c r="I11" i="3"/>
  <c r="H11" i="3"/>
  <c r="M18" i="4"/>
  <c r="M12" i="4"/>
  <c r="N12" i="4"/>
  <c r="N13" i="4"/>
  <c r="M13" i="4"/>
  <c r="H5" i="7"/>
  <c r="G5" i="7"/>
  <c r="H5" i="6"/>
  <c r="G5" i="6"/>
</calcChain>
</file>

<file path=xl/sharedStrings.xml><?xml version="1.0" encoding="utf-8"?>
<sst xmlns="http://schemas.openxmlformats.org/spreadsheetml/2006/main" count="292" uniqueCount="127">
  <si>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</si>
  <si>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</si>
  <si>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</si>
  <si>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</si>
  <si>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</si>
  <si>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</si>
  <si>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</si>
  <si>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</si>
  <si>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</si>
  <si>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</si>
  <si>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</si>
  <si>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</si>
  <si>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</si>
  <si>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</si>
  <si>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</si>
  <si>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</si>
  <si>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</si>
  <si>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</si>
  <si>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</si>
  <si>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</si>
  <si>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</si>
  <si>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</si>
  <si>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</si>
  <si>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</si>
  <si>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</si>
  <si>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</si>
  <si>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</si>
  <si>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</si>
  <si>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 xml:space="preserve"> Pravilnik o tržno informacijskem sistemu za trge prašičjega mesa, ovčjega mesa ter perutninskega mesa in jajc (UL RS, 191/2020)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</si>
  <si>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</si>
  <si>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</si>
  <si>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</si>
  <si>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</si>
  <si>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</si>
  <si>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</si>
  <si>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</si>
  <si>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</si>
  <si>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</si>
  <si>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</si>
  <si>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</si>
  <si>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</si>
  <si>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</si>
  <si>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</si>
  <si>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</si>
  <si>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</si>
  <si>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</si>
  <si>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</si>
  <si>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</si>
  <si>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</si>
  <si>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</si>
  <si>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</si>
  <si>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</si>
  <si>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</si>
  <si>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</si>
  <si>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</si>
  <si>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</si>
  <si>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</si>
  <si>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</si>
  <si>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</si>
  <si>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</si>
  <si>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</si>
  <si>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</si>
  <si>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</si>
  <si>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</si>
  <si>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</si>
  <si>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</si>
  <si>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</si>
  <si>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</si>
  <si>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</si>
  <si>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</si>
  <si>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</si>
  <si>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</si>
  <si>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</si>
  <si>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</si>
  <si>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</si>
  <si>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</si>
  <si>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</si>
  <si>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</si>
  <si>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</si>
  <si>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</si>
  <si>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</si>
  <si>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</si>
  <si>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N.P.</t>
  </si>
  <si>
    <t>Tabela 3: Primerjava cene prašičjega mesa, razreda S  po tednih glede na pretekla leta  (€/100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</si>
  <si>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</si>
  <si>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</si>
  <si>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</si>
  <si>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</si>
  <si>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</si>
  <si>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Tabela 1:  Število klavnih trupov, klavna masa in primerjava cen prašičjega mesa, razreda U, glede na prejšnji teden (€/100 kg)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</si>
  <si>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</si>
  <si>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</si>
  <si>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</si>
  <si>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</si>
  <si>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*Primerjava slovenskih cen z evropskimi cenami je narejena na podlagi objavljenih cen Evropske komisije</t>
  </si>
  <si>
    <t>*18. teden ni bilo zakola kategorije</t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</si>
  <si>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</si>
  <si>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</si>
  <si>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</si>
  <si>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</si>
  <si>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</si>
  <si>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</si>
  <si>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</si>
  <si>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</si>
  <si>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</si>
  <si>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</si>
  <si>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</si>
  <si>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</si>
  <si>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Grafikon 1: Gibanje cene in klavne mase  zakola prašičjega mesa, razreda S, po posameznih tednih v letu 2021/2022 (kg)</t>
  </si>
  <si>
    <t>S - 2022</t>
  </si>
  <si>
    <t>razlika 2021/22</t>
  </si>
  <si>
    <t>razlika 2021/22(%)</t>
  </si>
  <si>
    <t>Grafikon 1: Gibanje cene in klavne mase  zakola prašičjega mesa, razreda E, po posameznih tednih v letu 2021/2022 (kg)</t>
  </si>
  <si>
    <t>E - 2022</t>
  </si>
  <si>
    <t>Grafikon 1:Gibanje cene in klavne mase  zakola prašičjega mesa, razreda U po tednih za leto 2021/2022</t>
  </si>
  <si>
    <t>Grafikon 1: Gibanje cene in klavne mase  zakola prašičjega mesa, razreda R po tednih za leto 2021/2022</t>
  </si>
  <si>
    <t>Grafikon 2: Gibanje cene prašičjega mesa po posameznih tednih v letih 2020, 2021 in 2022 - kategorija S (v €/100 kg)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</si>
  <si>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2020, 2021 in 2022 - kategorija E (v €/100 kg)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</si>
  <si>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2021 in 2022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</si>
  <si>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2021 in 2022 (€/100 kg)</t>
    </r>
  </si>
  <si>
    <t xml:space="preserve">Teden 2022                                         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</si>
  <si>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</si>
  <si>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t>11. teden (14. 3. 2022-20. 3. 2022)</t>
  </si>
  <si>
    <t>Datum: 23.3.2022</t>
  </si>
  <si>
    <t>Tabela 1: Slovenske in EU[1] cene klavnih polovic prašičjega mesa, razredov E in S za 10. teden (7. 3. 2022-13. 3. 2022)</t>
  </si>
  <si>
    <t>N.P</t>
  </si>
  <si>
    <t>Številka: 3305-5/2022/72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</si>
</sst>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#,##0_ ;[Red]\-#,##0\ "/>
    <numFmt numFmtId="166" formatCode="0.00_ ;[Red]\-0.00\ "/>
    <numFmt numFmtId="167" formatCode="#,##0.00\ _€"/>
    <numFmt numFmtId="168" formatCode="0.0;[Red]0.0"/>
    <numFmt numFmtId="169" formatCode="&quot;+ &quot;0.0%;&quot;- &quot;0.0%"/>
    <numFmt numFmtId="170" formatCode="_-* #,##0.00\ [$€-1]_-;\-* #,##0.00\ [$€-1]_-;_-* &quot;-&quot;??\ [$€-1]_-"/>
    <numFmt numFmtId="171" formatCode="#,##0.00\ _S_I_T"/>
  </numFmts>
  <fonts count="7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  <font>
      <sz val="9"/>
      <color rgb="FFFF0000"/>
      <name val="Arial"/>
      <family val="2"/>
    </font>
    <font>
      <sz val="9"/>
      <name val="Arial CE"/>
    </font>
    <font>
      <sz val="9"/>
      <name val="Arial"/>
      <family val="2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1" fillId="0" borderId="0" applyFont="0" applyFill="0" applyBorder="0" applyAlignment="0" applyProtection="0"/>
    <xf numFmtId="0" fontId="48" fillId="0" borderId="0"/>
    <xf numFmtId="0" fontId="18" fillId="0" borderId="0"/>
    <xf numFmtId="0" fontId="1" fillId="0" borderId="0"/>
    <xf numFmtId="0" fontId="31" fillId="0" borderId="0"/>
    <xf numFmtId="0" fontId="55" fillId="0" borderId="0"/>
    <xf numFmtId="0" fontId="54" fillId="0" borderId="0"/>
    <xf numFmtId="0" fontId="56" fillId="0" borderId="0"/>
    <xf numFmtId="9" fontId="56" fillId="0" borderId="0" applyFont="0" applyFill="0" applyBorder="0" applyAlignment="0" applyProtection="0"/>
    <xf numFmtId="0" fontId="53" fillId="0" borderId="0"/>
    <xf numFmtId="9" fontId="53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4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9" fillId="3" borderId="0" applyNumberFormat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54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65" fillId="0" borderId="0" applyNumberFormat="0" applyFill="0" applyBorder="0" applyAlignment="0" applyProtection="0"/>
    <xf numFmtId="0" fontId="66" fillId="4" borderId="0" applyNumberFormat="0" applyBorder="0" applyAlignment="0" applyProtection="0"/>
  </cellStyleXfs>
  <cellXfs count="219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6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5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0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167" fontId="22" fillId="36" borderId="19" xfId="44" applyNumberFormat="1" applyFont="1" applyFill="1" applyBorder="1" applyAlignment="1" applyProtection="1">
      <alignment horizontal="center" wrapText="1"/>
    </xf>
    <xf numFmtId="167" fontId="22" fillId="36" borderId="10" xfId="44" applyNumberFormat="1" applyFont="1" applyFill="1" applyBorder="1" applyAlignment="1" applyProtection="1">
      <alignment horizontal="center" wrapText="1"/>
    </xf>
    <xf numFmtId="167" fontId="22" fillId="36" borderId="20" xfId="44" applyNumberFormat="1" applyFont="1" applyFill="1" applyBorder="1" applyAlignment="1" applyProtection="1">
      <alignment horizontal="center"/>
    </xf>
    <xf numFmtId="166" fontId="22" fillId="36" borderId="21" xfId="44" applyNumberFormat="1" applyFont="1" applyFill="1" applyBorder="1" applyAlignment="1" applyProtection="1">
      <alignment horizontal="center"/>
    </xf>
    <xf numFmtId="10" fontId="29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6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2" fillId="37" borderId="22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3" fillId="37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4" fillId="33" borderId="18" xfId="0" applyFont="1" applyFill="1" applyBorder="1" applyAlignment="1" applyProtection="1">
      <alignment horizontal="center"/>
    </xf>
    <xf numFmtId="0" fontId="34" fillId="33" borderId="13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0" borderId="0" xfId="0" applyFont="1"/>
    <xf numFmtId="167" fontId="36" fillId="36" borderId="20" xfId="44" applyNumberFormat="1" applyFont="1" applyFill="1" applyBorder="1" applyAlignment="1" applyProtection="1">
      <alignment horizontal="center"/>
    </xf>
    <xf numFmtId="10" fontId="37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4" xfId="0" applyFont="1" applyFill="1" applyBorder="1" applyAlignment="1" applyProtection="1">
      <alignment horizontal="center" wrapText="1"/>
    </xf>
    <xf numFmtId="4" fontId="24" fillId="35" borderId="24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3" fillId="37" borderId="13" xfId="0" applyFont="1" applyFill="1" applyBorder="1" applyAlignment="1" applyProtection="1">
      <alignment horizontal="center"/>
    </xf>
    <xf numFmtId="2" fontId="38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8" fillId="37" borderId="10" xfId="0" applyNumberFormat="1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2" fontId="38" fillId="37" borderId="25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1" fillId="39" borderId="26" xfId="0" applyFont="1" applyFill="1" applyBorder="1" applyAlignment="1">
      <alignment vertical="center"/>
    </xf>
    <xf numFmtId="2" fontId="42" fillId="0" borderId="10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 wrapText="1"/>
    </xf>
    <xf numFmtId="0" fontId="43" fillId="39" borderId="26" xfId="0" applyFont="1" applyFill="1" applyBorder="1" applyAlignment="1">
      <alignment vertical="center"/>
    </xf>
    <xf numFmtId="0" fontId="44" fillId="39" borderId="27" xfId="0" applyFont="1" applyFill="1" applyBorder="1" applyAlignment="1">
      <alignment vertical="center"/>
    </xf>
    <xf numFmtId="0" fontId="45" fillId="34" borderId="0" xfId="0" applyFont="1" applyFill="1" applyBorder="1" applyAlignment="1">
      <alignment vertical="center"/>
    </xf>
    <xf numFmtId="0" fontId="46" fillId="35" borderId="0" xfId="0" applyFont="1" applyFill="1"/>
    <xf numFmtId="0" fontId="0" fillId="34" borderId="0" xfId="0" applyFill="1"/>
    <xf numFmtId="0" fontId="18" fillId="0" borderId="0" xfId="45"/>
    <xf numFmtId="0" fontId="47" fillId="0" borderId="0" xfId="45" applyFont="1"/>
    <xf numFmtId="0" fontId="18" fillId="0" borderId="10" xfId="45" applyBorder="1"/>
    <xf numFmtId="0" fontId="49" fillId="0" borderId="10" xfId="48" applyFont="1" applyBorder="1"/>
    <xf numFmtId="0" fontId="49" fillId="35" borderId="10" xfId="48" applyFont="1" applyFill="1" applyBorder="1" applyAlignment="1">
      <alignment horizontal="center"/>
    </xf>
    <xf numFmtId="2" fontId="49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9" fillId="0" borderId="0" xfId="48" applyNumberFormat="1" applyFont="1" applyBorder="1"/>
    <xf numFmtId="2" fontId="48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6" fillId="34" borderId="0" xfId="0" applyFont="1" applyFill="1"/>
    <xf numFmtId="0" fontId="50" fillId="0" borderId="28" xfId="46" applyFont="1" applyBorder="1"/>
    <xf numFmtId="2" fontId="49" fillId="0" borderId="10" xfId="48" applyNumberFormat="1" applyFont="1" applyBorder="1" applyProtection="1"/>
    <xf numFmtId="2" fontId="40" fillId="0" borderId="35" xfId="0" applyNumberFormat="1" applyFont="1" applyBorder="1" applyAlignment="1">
      <alignment horizontal="center" vertical="center"/>
    </xf>
    <xf numFmtId="0" fontId="0" fillId="0" borderId="0" xfId="0" applyFont="1"/>
    <xf numFmtId="0" fontId="32" fillId="37" borderId="11" xfId="0" applyFont="1" applyFill="1" applyBorder="1" applyAlignment="1" applyProtection="1">
      <alignment horizontal="center"/>
    </xf>
    <xf numFmtId="0" fontId="32" fillId="37" borderId="38" xfId="0" applyFont="1" applyFill="1" applyBorder="1" applyAlignment="1" applyProtection="1">
      <alignment horizontal="center"/>
    </xf>
    <xf numFmtId="0" fontId="32" fillId="37" borderId="26" xfId="0" applyFont="1" applyFill="1" applyBorder="1" applyAlignment="1" applyProtection="1">
      <alignment horizontal="center"/>
    </xf>
    <xf numFmtId="0" fontId="20" fillId="37" borderId="26" xfId="0" applyFont="1" applyFill="1" applyBorder="1" applyAlignment="1" applyProtection="1">
      <alignment horizontal="center"/>
    </xf>
    <xf numFmtId="0" fontId="32" fillId="37" borderId="39" xfId="0" applyFont="1" applyFill="1" applyBorder="1" applyAlignment="1" applyProtection="1">
      <alignment horizontal="center"/>
    </xf>
    <xf numFmtId="0" fontId="32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6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5" fillId="0" borderId="0" xfId="41" applyFont="1" applyAlignment="1">
      <alignment vertical="center"/>
    </xf>
    <xf numFmtId="0" fontId="35" fillId="0" borderId="0" xfId="41" applyFont="1" applyAlignment="1">
      <alignment vertical="center" wrapText="1"/>
    </xf>
    <xf numFmtId="0" fontId="51" fillId="0" borderId="0" xfId="0" applyFont="1" applyAlignment="1">
      <alignment horizontal="center"/>
    </xf>
    <xf numFmtId="0" fontId="51" fillId="0" borderId="0" xfId="41" applyFont="1" applyAlignment="1">
      <alignment vertical="center"/>
    </xf>
    <xf numFmtId="0" fontId="35" fillId="0" borderId="0" xfId="41" applyFont="1"/>
    <xf numFmtId="0" fontId="1" fillId="0" borderId="0" xfId="0" applyFont="1"/>
    <xf numFmtId="0" fontId="23" fillId="35" borderId="40" xfId="0" applyFont="1" applyFill="1" applyBorder="1" applyAlignment="1" applyProtection="1">
      <alignment horizontal="center" wrapText="1"/>
    </xf>
    <xf numFmtId="0" fontId="24" fillId="35" borderId="41" xfId="0" applyFont="1" applyFill="1" applyBorder="1" applyAlignment="1" applyProtection="1">
      <alignment horizontal="center" wrapText="1"/>
    </xf>
    <xf numFmtId="4" fontId="24" fillId="35" borderId="41" xfId="0" applyNumberFormat="1" applyFont="1" applyFill="1" applyBorder="1" applyAlignment="1" applyProtection="1">
      <alignment horizontal="center" wrapText="1"/>
    </xf>
    <xf numFmtId="0" fontId="22" fillId="35" borderId="41" xfId="0" applyFont="1" applyFill="1" applyBorder="1" applyAlignment="1" applyProtection="1">
      <alignment wrapText="1"/>
    </xf>
    <xf numFmtId="10" fontId="22" fillId="35" borderId="42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5" fontId="24" fillId="0" borderId="10" xfId="0" applyNumberFormat="1" applyFont="1" applyBorder="1" applyAlignment="1">
      <alignment horizontal="center" wrapText="1"/>
    </xf>
    <xf numFmtId="166" fontId="24" fillId="35" borderId="10" xfId="0" applyNumberFormat="1" applyFont="1" applyFill="1" applyBorder="1" applyAlignment="1">
      <alignment horizontal="center" wrapText="1"/>
    </xf>
    <xf numFmtId="0" fontId="40" fillId="35" borderId="43" xfId="0" applyFont="1" applyFill="1" applyBorder="1" applyAlignment="1">
      <alignment vertical="center"/>
    </xf>
    <xf numFmtId="0" fontId="41" fillId="39" borderId="38" xfId="0" applyFont="1" applyFill="1" applyBorder="1" applyAlignment="1">
      <alignment vertical="center"/>
    </xf>
    <xf numFmtId="0" fontId="40" fillId="35" borderId="27" xfId="0" applyFont="1" applyFill="1" applyBorder="1" applyAlignment="1">
      <alignment vertical="center"/>
    </xf>
    <xf numFmtId="2" fontId="40" fillId="35" borderId="14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 wrapText="1"/>
    </xf>
    <xf numFmtId="10" fontId="42" fillId="35" borderId="15" xfId="0" applyNumberFormat="1" applyFont="1" applyFill="1" applyBorder="1" applyAlignment="1">
      <alignment horizontal="center" vertical="center" wrapText="1"/>
    </xf>
    <xf numFmtId="0" fontId="41" fillId="35" borderId="39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0" fontId="41" fillId="35" borderId="40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vertical="center"/>
    </xf>
    <xf numFmtId="0" fontId="41" fillId="35" borderId="42" xfId="0" applyFont="1" applyFill="1" applyBorder="1" applyAlignment="1">
      <alignment vertical="center"/>
    </xf>
    <xf numFmtId="0" fontId="23" fillId="35" borderId="35" xfId="0" applyFont="1" applyFill="1" applyBorder="1" applyAlignment="1" applyProtection="1">
      <alignment horizontal="center" wrapText="1"/>
    </xf>
    <xf numFmtId="3" fontId="0" fillId="0" borderId="36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2" fontId="0" fillId="0" borderId="36" xfId="0" applyNumberFormat="1" applyBorder="1" applyAlignment="1">
      <alignment horizontal="center"/>
    </xf>
    <xf numFmtId="166" fontId="24" fillId="0" borderId="36" xfId="0" applyNumberFormat="1" applyFont="1" applyFill="1" applyBorder="1" applyAlignment="1" applyProtection="1">
      <alignment horizontal="center" wrapText="1"/>
    </xf>
    <xf numFmtId="10" fontId="22" fillId="0" borderId="37" xfId="44" applyNumberFormat="1" applyFont="1" applyFill="1" applyBorder="1" applyAlignment="1" applyProtection="1">
      <alignment horizontal="center" wrapText="1"/>
    </xf>
    <xf numFmtId="0" fontId="57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6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5" fontId="24" fillId="0" borderId="44" xfId="0" applyNumberFormat="1" applyFont="1" applyFill="1" applyBorder="1" applyAlignment="1" applyProtection="1">
      <alignment horizontal="center" wrapText="1"/>
    </xf>
    <xf numFmtId="0" fontId="49" fillId="35" borderId="10" xfId="48" applyFont="1" applyFill="1" applyBorder="1" applyAlignment="1">
      <alignment horizontal="center"/>
    </xf>
    <xf numFmtId="166" fontId="36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10" fontId="60" fillId="0" borderId="10" xfId="44" applyNumberFormat="1" applyFont="1" applyFill="1" applyBorder="1" applyAlignment="1" applyProtection="1">
      <alignment horizontal="center" wrapText="1"/>
    </xf>
    <xf numFmtId="2" fontId="61" fillId="0" borderId="10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 wrapText="1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0" fontId="0" fillId="0" borderId="0" xfId="0" applyFont="1" applyAlignment="1"/>
    <xf numFmtId="10" fontId="42" fillId="35" borderId="28" xfId="0" applyNumberFormat="1" applyFont="1" applyFill="1" applyBorder="1" applyAlignment="1">
      <alignment horizontal="center" vertical="center"/>
    </xf>
    <xf numFmtId="0" fontId="23" fillId="35" borderId="58" xfId="0" applyFont="1" applyFill="1" applyBorder="1" applyAlignment="1" applyProtection="1">
      <alignment horizontal="center" wrapText="1"/>
    </xf>
    <xf numFmtId="0" fontId="23" fillId="35" borderId="14" xfId="0" applyFont="1" applyFill="1" applyBorder="1" applyAlignment="1" applyProtection="1">
      <alignment horizontal="center" wrapText="1"/>
    </xf>
    <xf numFmtId="2" fontId="42" fillId="0" borderId="35" xfId="0" applyNumberFormat="1" applyFont="1" applyBorder="1" applyAlignment="1">
      <alignment horizontal="center" vertical="center"/>
    </xf>
    <xf numFmtId="3" fontId="0" fillId="0" borderId="0" xfId="0" applyNumberFormat="1"/>
    <xf numFmtId="165" fontId="0" fillId="0" borderId="0" xfId="0" applyNumberFormat="1"/>
    <xf numFmtId="0" fontId="23" fillId="38" borderId="44" xfId="0" applyFont="1" applyFill="1" applyBorder="1" applyAlignment="1">
      <alignment horizontal="center" wrapText="1"/>
    </xf>
    <xf numFmtId="3" fontId="24" fillId="0" borderId="44" xfId="0" applyNumberFormat="1" applyFont="1" applyBorder="1" applyAlignment="1">
      <alignment horizontal="center" wrapText="1"/>
    </xf>
    <xf numFmtId="165" fontId="24" fillId="0" borderId="44" xfId="0" applyNumberFormat="1" applyFont="1" applyBorder="1" applyAlignment="1">
      <alignment horizontal="center" wrapText="1"/>
    </xf>
    <xf numFmtId="166" fontId="24" fillId="35" borderId="44" xfId="0" applyNumberFormat="1" applyFont="1" applyFill="1" applyBorder="1" applyAlignment="1">
      <alignment horizontal="center" wrapText="1"/>
    </xf>
    <xf numFmtId="10" fontId="22" fillId="0" borderId="44" xfId="44" applyNumberFormat="1" applyFont="1" applyFill="1" applyBorder="1" applyAlignment="1" applyProtection="1">
      <alignment horizontal="center" wrapText="1"/>
    </xf>
    <xf numFmtId="0" fontId="16" fillId="0" borderId="0" xfId="0" applyFont="1"/>
    <xf numFmtId="40" fontId="28" fillId="33" borderId="19" xfId="42" applyNumberFormat="1" applyFont="1" applyFill="1" applyBorder="1" applyAlignment="1" applyProtection="1">
      <alignment horizontal="center"/>
    </xf>
    <xf numFmtId="10" fontId="19" fillId="36" borderId="19" xfId="0" applyNumberFormat="1" applyFont="1" applyFill="1" applyBorder="1" applyAlignment="1" applyProtection="1">
      <alignment horizontal="center"/>
    </xf>
    <xf numFmtId="10" fontId="42" fillId="0" borderId="10" xfId="0" applyNumberFormat="1" applyFont="1" applyBorder="1" applyAlignment="1">
      <alignment horizontal="center" vertical="center" wrapText="1"/>
    </xf>
    <xf numFmtId="2" fontId="40" fillId="0" borderId="10" xfId="0" applyNumberFormat="1" applyFont="1" applyBorder="1" applyAlignment="1">
      <alignment horizontal="center" vertical="center"/>
    </xf>
    <xf numFmtId="10" fontId="42" fillId="0" borderId="10" xfId="0" applyNumberFormat="1" applyFont="1" applyBorder="1" applyAlignment="1">
      <alignment horizontal="center" vertical="center"/>
    </xf>
    <xf numFmtId="10" fontId="61" fillId="0" borderId="10" xfId="0" applyNumberFormat="1" applyFont="1" applyBorder="1" applyAlignment="1">
      <alignment horizontal="center" vertical="center" wrapText="1"/>
    </xf>
    <xf numFmtId="0" fontId="41" fillId="35" borderId="59" xfId="0" applyFont="1" applyFill="1" applyBorder="1" applyAlignment="1">
      <alignment vertical="center"/>
    </xf>
    <xf numFmtId="10" fontId="61" fillId="0" borderId="10" xfId="0" applyNumberFormat="1" applyFont="1" applyBorder="1" applyAlignment="1">
      <alignment horizontal="center" vertical="center"/>
    </xf>
    <xf numFmtId="10" fontId="62" fillId="0" borderId="10" xfId="0" applyNumberFormat="1" applyFont="1" applyFill="1" applyBorder="1" applyAlignment="1" applyProtection="1">
      <alignment horizontal="center" wrapText="1"/>
    </xf>
    <xf numFmtId="166" fontId="63" fillId="36" borderId="21" xfId="44" applyNumberFormat="1" applyFont="1" applyFill="1" applyBorder="1" applyAlignment="1" applyProtection="1">
      <alignment horizontal="center"/>
    </xf>
    <xf numFmtId="10" fontId="63" fillId="36" borderId="19" xfId="0" applyNumberFormat="1" applyFont="1" applyFill="1" applyBorder="1" applyAlignment="1" applyProtection="1">
      <alignment horizontal="center"/>
    </xf>
    <xf numFmtId="169" fontId="27" fillId="41" borderId="46" xfId="47" applyNumberFormat="1" applyFont="1" applyFill="1" applyBorder="1" applyAlignment="1">
      <alignment horizontal="center"/>
    </xf>
    <xf numFmtId="169" fontId="27" fillId="41" borderId="47" xfId="47" applyNumberFormat="1" applyFont="1" applyFill="1" applyBorder="1" applyAlignment="1">
      <alignment horizontal="center"/>
    </xf>
    <xf numFmtId="169" fontId="27" fillId="41" borderId="30" xfId="47" applyNumberFormat="1" applyFont="1" applyFill="1" applyBorder="1" applyAlignment="1">
      <alignment horizontal="center"/>
    </xf>
    <xf numFmtId="169" fontId="27" fillId="41" borderId="31" xfId="47" applyNumberFormat="1" applyFont="1" applyFill="1" applyBorder="1" applyAlignment="1">
      <alignment horizontal="center"/>
    </xf>
    <xf numFmtId="169" fontId="27" fillId="41" borderId="33" xfId="47" applyNumberFormat="1" applyFont="1" applyFill="1" applyBorder="1" applyAlignment="1">
      <alignment horizontal="center"/>
    </xf>
    <xf numFmtId="169" fontId="27" fillId="41" borderId="34" xfId="47" applyNumberFormat="1" applyFont="1" applyFill="1" applyBorder="1" applyAlignment="1">
      <alignment horizontal="center"/>
    </xf>
    <xf numFmtId="169" fontId="49" fillId="42" borderId="48" xfId="47" applyNumberFormat="1" applyFont="1" applyFill="1" applyBorder="1" applyAlignment="1">
      <alignment horizontal="center"/>
    </xf>
    <xf numFmtId="169" fontId="49" fillId="42" borderId="49" xfId="47" applyNumberFormat="1" applyFont="1" applyFill="1" applyBorder="1" applyAlignment="1">
      <alignment horizontal="center"/>
    </xf>
    <xf numFmtId="168" fontId="49" fillId="34" borderId="50" xfId="0" applyNumberFormat="1" applyFont="1" applyFill="1" applyBorder="1" applyAlignment="1">
      <alignment horizontal="center"/>
    </xf>
    <xf numFmtId="168" fontId="49" fillId="42" borderId="50" xfId="0" applyNumberFormat="1" applyFont="1" applyFill="1" applyBorder="1" applyAlignment="1">
      <alignment horizontal="center"/>
    </xf>
    <xf numFmtId="171" fontId="64" fillId="0" borderId="0" xfId="48" applyNumberFormat="1" applyFont="1" applyFill="1" applyBorder="1" applyAlignment="1" applyProtection="1">
      <alignment horizontal="center"/>
    </xf>
    <xf numFmtId="0" fontId="0" fillId="0" borderId="0" xfId="0" applyBorder="1"/>
    <xf numFmtId="10" fontId="22" fillId="0" borderId="0" xfId="72" applyNumberFormat="1" applyFont="1" applyFill="1" applyBorder="1" applyAlignment="1" applyProtection="1">
      <alignment horizontal="center" wrapText="1"/>
    </xf>
    <xf numFmtId="2" fontId="42" fillId="0" borderId="10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/>
    </xf>
    <xf numFmtId="0" fontId="49" fillId="35" borderId="10" xfId="48" applyFont="1" applyFill="1" applyBorder="1" applyAlignment="1">
      <alignment horizontal="center"/>
    </xf>
    <xf numFmtId="0" fontId="49" fillId="35" borderId="10" xfId="48" applyFont="1" applyFill="1" applyBorder="1" applyAlignment="1">
      <alignment horizontal="center"/>
    </xf>
    <xf numFmtId="10" fontId="64" fillId="0" borderId="10" xfId="0" applyNumberFormat="1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2" fontId="42" fillId="0" borderId="36" xfId="0" applyNumberFormat="1" applyFont="1" applyBorder="1" applyAlignment="1">
      <alignment horizontal="center" vertical="center" wrapText="1"/>
    </xf>
    <xf numFmtId="10" fontId="42" fillId="0" borderId="37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 applyProtection="1">
      <alignment horizontal="center"/>
    </xf>
    <xf numFmtId="167" fontId="63" fillId="36" borderId="20" xfId="44" applyNumberFormat="1" applyFont="1" applyFill="1" applyBorder="1" applyAlignment="1" applyProtection="1">
      <alignment horizontal="center"/>
    </xf>
    <xf numFmtId="10" fontId="63" fillId="36" borderId="10" xfId="0" applyNumberFormat="1" applyFont="1" applyFill="1" applyBorder="1" applyAlignment="1" applyProtection="1">
      <alignment horizontal="center"/>
    </xf>
    <xf numFmtId="2" fontId="42" fillId="0" borderId="36" xfId="0" applyNumberFormat="1" applyFont="1" applyBorder="1" applyAlignment="1">
      <alignment horizontal="center" vertical="center"/>
    </xf>
    <xf numFmtId="10" fontId="42" fillId="0" borderId="57" xfId="0" applyNumberFormat="1" applyFont="1" applyBorder="1" applyAlignment="1">
      <alignment horizontal="center" vertical="center"/>
    </xf>
    <xf numFmtId="3" fontId="64" fillId="0" borderId="10" xfId="0" applyNumberFormat="1" applyFont="1" applyFill="1" applyBorder="1" applyAlignment="1" applyProtection="1">
      <alignment horizontal="center" wrapText="1"/>
    </xf>
    <xf numFmtId="166" fontId="64" fillId="0" borderId="10" xfId="0" applyNumberFormat="1" applyFont="1" applyFill="1" applyBorder="1" applyAlignment="1" applyProtection="1">
      <alignment horizontal="center" wrapText="1"/>
    </xf>
    <xf numFmtId="10" fontId="40" fillId="0" borderId="10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 wrapText="1"/>
    </xf>
    <xf numFmtId="10" fontId="40" fillId="0" borderId="10" xfId="0" applyNumberFormat="1" applyFont="1" applyBorder="1" applyAlignment="1">
      <alignment horizontal="center" vertical="center" wrapText="1"/>
    </xf>
    <xf numFmtId="0" fontId="67" fillId="40" borderId="45" xfId="0" applyFont="1" applyFill="1" applyBorder="1" applyAlignment="1">
      <alignment vertical="center"/>
    </xf>
    <xf numFmtId="0" fontId="68" fillId="40" borderId="45" xfId="0" applyFont="1" applyFill="1" applyBorder="1" applyAlignment="1">
      <alignment horizontal="center" vertical="center"/>
    </xf>
    <xf numFmtId="0" fontId="69" fillId="40" borderId="45" xfId="0" applyFont="1" applyFill="1" applyBorder="1" applyAlignment="1">
      <alignment horizontal="center" vertical="center" wrapText="1"/>
    </xf>
    <xf numFmtId="0" fontId="70" fillId="40" borderId="45" xfId="0" applyFont="1" applyFill="1" applyBorder="1" applyAlignment="1">
      <alignment horizontal="center" vertical="center" wrapText="1"/>
    </xf>
    <xf numFmtId="0" fontId="27" fillId="41" borderId="51" xfId="0" applyFont="1" applyFill="1" applyBorder="1" applyAlignment="1"/>
    <xf numFmtId="0" fontId="27" fillId="41" borderId="52" xfId="0" applyFont="1" applyFill="1" applyBorder="1" applyAlignment="1"/>
    <xf numFmtId="0" fontId="27" fillId="41" borderId="53" xfId="0" applyFont="1" applyFill="1" applyBorder="1" applyAlignment="1"/>
    <xf numFmtId="0" fontId="27" fillId="41" borderId="29" xfId="0" applyFont="1" applyFill="1" applyBorder="1" applyAlignment="1"/>
    <xf numFmtId="0" fontId="27" fillId="41" borderId="54" xfId="0" applyFont="1" applyFill="1" applyBorder="1" applyAlignment="1"/>
    <xf numFmtId="0" fontId="27" fillId="41" borderId="32" xfId="0" applyFont="1" applyFill="1" applyBorder="1" applyAlignment="1"/>
    <xf numFmtId="0" fontId="21" fillId="42" borderId="55" xfId="0" applyFont="1" applyFill="1" applyBorder="1" applyAlignment="1"/>
    <xf numFmtId="0" fontId="21" fillId="42" borderId="56" xfId="0" applyFont="1" applyFill="1" applyBorder="1" applyAlignment="1"/>
  </cellXfs>
  <cellStyles count="93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/>
    <cellStyle name="60 % – Poudarek2" xfId="24" builtinId="36" customBuiltin="1"/>
    <cellStyle name="60 % – Poudarek2 2" xfId="86"/>
    <cellStyle name="60 % – Poudarek3" xfId="28" builtinId="40" customBuiltin="1"/>
    <cellStyle name="60 % – Poudarek3 2" xfId="87"/>
    <cellStyle name="60 % – Poudarek4" xfId="32" builtinId="44" customBuiltin="1"/>
    <cellStyle name="60 % – Poudarek4 2" xfId="88"/>
    <cellStyle name="60 % – Poudarek5" xfId="36" builtinId="48" customBuiltin="1"/>
    <cellStyle name="60 % – Poudarek5 2" xfId="89"/>
    <cellStyle name="60 % – Poudarek6" xfId="40" builtinId="52" customBuiltin="1"/>
    <cellStyle name="60 % – Poudarek6 2" xfId="90"/>
    <cellStyle name="Dobro" xfId="6" builtinId="26" customBuiltin="1"/>
    <cellStyle name="Euro" xfId="58"/>
    <cellStyle name="Hiperpovezava 2" xfId="59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/>
    <cellStyle name="Navadno" xfId="0" builtinId="0"/>
    <cellStyle name="Navadno 2" xfId="42"/>
    <cellStyle name="Navadno 2 2" xfId="49"/>
    <cellStyle name="Navadno 2 2 2" xfId="61"/>
    <cellStyle name="Navadno 2 2 3" xfId="83"/>
    <cellStyle name="Navadno 2 3" xfId="62"/>
    <cellStyle name="Navadno 2 4" xfId="60"/>
    <cellStyle name="Navadno 2 5" xfId="81"/>
    <cellStyle name="Navadno 2_podatki" xfId="63"/>
    <cellStyle name="Navadno 3" xfId="41"/>
    <cellStyle name="Navadno 3 2" xfId="50"/>
    <cellStyle name="Navadno 3 3" xfId="64"/>
    <cellStyle name="Navadno 3 4" xfId="80"/>
    <cellStyle name="Navadno 4" xfId="51"/>
    <cellStyle name="Navadno_pork-r2001-6" xfId="48"/>
    <cellStyle name="Nevtralno" xfId="8" builtinId="28" customBuiltin="1"/>
    <cellStyle name="Nevtralno 2" xfId="92"/>
    <cellStyle name="Normal 2" xfId="46"/>
    <cellStyle name="Normal 2 2" xfId="52"/>
    <cellStyle name="Normal 2 3" xfId="65"/>
    <cellStyle name="Normal 3" xfId="45"/>
    <cellStyle name="Normal 3 2" xfId="53"/>
    <cellStyle name="Normal 3 2 2" xfId="66"/>
    <cellStyle name="Normal 3 2 3" xfId="84"/>
    <cellStyle name="Normal 3 3" xfId="67"/>
    <cellStyle name="Normal 4" xfId="54"/>
    <cellStyle name="Normal 5" xfId="56"/>
    <cellStyle name="Odstotek 2" xfId="44"/>
    <cellStyle name="Odstotek 2 2" xfId="47"/>
    <cellStyle name="Odstotek 2 3" xfId="69"/>
    <cellStyle name="Odstotek 2 4" xfId="68"/>
    <cellStyle name="Odstotek 2 5" xfId="82"/>
    <cellStyle name="Odstotek 3" xfId="70"/>
    <cellStyle name="Opomba 2" xfId="43"/>
    <cellStyle name="Opozorilo" xfId="14" builtinId="11" customBuiltin="1"/>
    <cellStyle name="Percent 2" xfId="55"/>
    <cellStyle name="Percent 2 2" xfId="72"/>
    <cellStyle name="Percent 2 3" xfId="73"/>
    <cellStyle name="Percent 2 4" xfId="71"/>
    <cellStyle name="Percent 3" xfId="57"/>
    <cellStyle name="Percent 3 2" xfId="74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/>
    <cellStyle name="Vejica 2" xfId="76"/>
    <cellStyle name="Vejica 2 2" xfId="78"/>
    <cellStyle name="Vejica 3" xfId="77"/>
    <cellStyle name="Vejica 3 2" xfId="79"/>
    <cellStyle name="Vnos" xfId="9" builtinId="20" customBuiltin="1"/>
    <cellStyle name="Vsota" xfId="16" builtinId="25" customBuiltin="1"/>
  </cellStyles>
  <dxfs count="16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'!$F$95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'!$B$96:$B$147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'!$F$96:$F$147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'!$G$95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'!$B$96:$B$147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'!$G$96:$G$147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'!$H$95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'!$B$96:$B$147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'!$H$96:$H$147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903456"/>
        <c:axId val="404904632"/>
      </c:lineChart>
      <c:catAx>
        <c:axId val="404903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4904632"/>
        <c:crosses val="autoZero"/>
        <c:auto val="1"/>
        <c:lblAlgn val="ctr"/>
        <c:lblOffset val="100"/>
        <c:noMultiLvlLbl val="0"/>
      </c:catAx>
      <c:valAx>
        <c:axId val="404904632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49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'!$D$15:$D$67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'cena_zakol_2021 (S) '!$F$15:$F$67</c:f>
              <c:numCache>
                <c:formatCode>#,##0</c:formatCode>
                <c:ptCount val="53"/>
                <c:pt idx="0">
                  <c:v>183578</c:v>
                </c:pt>
                <c:pt idx="1">
                  <c:v>196878</c:v>
                </c:pt>
                <c:pt idx="2">
                  <c:v>192422</c:v>
                </c:pt>
                <c:pt idx="3">
                  <c:v>193095</c:v>
                </c:pt>
                <c:pt idx="4">
                  <c:v>207873</c:v>
                </c:pt>
                <c:pt idx="5">
                  <c:v>206455</c:v>
                </c:pt>
                <c:pt idx="6">
                  <c:v>206314</c:v>
                </c:pt>
                <c:pt idx="7">
                  <c:v>192317</c:v>
                </c:pt>
                <c:pt idx="8">
                  <c:v>180513</c:v>
                </c:pt>
                <c:pt idx="9">
                  <c:v>202776</c:v>
                </c:pt>
                <c:pt idx="10">
                  <c:v>196404</c:v>
                </c:pt>
                <c:pt idx="11">
                  <c:v>213144</c:v>
                </c:pt>
                <c:pt idx="12">
                  <c:v>208573</c:v>
                </c:pt>
                <c:pt idx="13">
                  <c:v>192048</c:v>
                </c:pt>
                <c:pt idx="14">
                  <c:v>178338</c:v>
                </c:pt>
                <c:pt idx="15">
                  <c:v>203149</c:v>
                </c:pt>
                <c:pt idx="16">
                  <c:v>198832</c:v>
                </c:pt>
                <c:pt idx="17">
                  <c:v>185464</c:v>
                </c:pt>
                <c:pt idx="18">
                  <c:v>183810</c:v>
                </c:pt>
                <c:pt idx="19">
                  <c:v>169554</c:v>
                </c:pt>
                <c:pt idx="20">
                  <c:v>187923</c:v>
                </c:pt>
                <c:pt idx="21">
                  <c:v>226234</c:v>
                </c:pt>
                <c:pt idx="22">
                  <c:v>190348</c:v>
                </c:pt>
                <c:pt idx="23">
                  <c:v>175948</c:v>
                </c:pt>
                <c:pt idx="24">
                  <c:v>186379</c:v>
                </c:pt>
                <c:pt idx="25">
                  <c:v>180620</c:v>
                </c:pt>
                <c:pt idx="26">
                  <c:v>166287</c:v>
                </c:pt>
                <c:pt idx="27">
                  <c:v>200611</c:v>
                </c:pt>
                <c:pt idx="28">
                  <c:v>188350</c:v>
                </c:pt>
                <c:pt idx="29">
                  <c:v>183289</c:v>
                </c:pt>
                <c:pt idx="30">
                  <c:v>193989</c:v>
                </c:pt>
                <c:pt idx="31">
                  <c:v>189285</c:v>
                </c:pt>
                <c:pt idx="32">
                  <c:v>221863</c:v>
                </c:pt>
                <c:pt idx="33">
                  <c:v>164299</c:v>
                </c:pt>
                <c:pt idx="34">
                  <c:v>216164</c:v>
                </c:pt>
                <c:pt idx="35">
                  <c:v>192254</c:v>
                </c:pt>
                <c:pt idx="36">
                  <c:v>203551</c:v>
                </c:pt>
                <c:pt idx="37">
                  <c:v>203243</c:v>
                </c:pt>
                <c:pt idx="38">
                  <c:v>229711</c:v>
                </c:pt>
                <c:pt idx="39">
                  <c:v>205647</c:v>
                </c:pt>
                <c:pt idx="40">
                  <c:v>222491</c:v>
                </c:pt>
                <c:pt idx="41">
                  <c:v>183740</c:v>
                </c:pt>
                <c:pt idx="42">
                  <c:v>175351</c:v>
                </c:pt>
                <c:pt idx="43">
                  <c:v>174992</c:v>
                </c:pt>
                <c:pt idx="44">
                  <c:v>170698</c:v>
                </c:pt>
                <c:pt idx="45">
                  <c:v>152464</c:v>
                </c:pt>
                <c:pt idx="46">
                  <c:v>184525</c:v>
                </c:pt>
                <c:pt idx="47">
                  <c:v>154534</c:v>
                </c:pt>
                <c:pt idx="48">
                  <c:v>208976</c:v>
                </c:pt>
                <c:pt idx="49">
                  <c:v>209561</c:v>
                </c:pt>
                <c:pt idx="50">
                  <c:v>192687</c:v>
                </c:pt>
                <c:pt idx="51">
                  <c:v>157544</c:v>
                </c:pt>
                <c:pt idx="52">
                  <c:v>192974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4902280"/>
        <c:axId val="404899928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'!$D$15:$D$67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'cena_zakol_2021 (S) '!$G$15:$G$67</c:f>
              <c:numCache>
                <c:formatCode>0.00_ ;[Red]\-0.00\ </c:formatCode>
                <c:ptCount val="53"/>
                <c:pt idx="0">
                  <c:v>184.85</c:v>
                </c:pt>
                <c:pt idx="1">
                  <c:v>184.9</c:v>
                </c:pt>
                <c:pt idx="2">
                  <c:v>184.83</c:v>
                </c:pt>
                <c:pt idx="3">
                  <c:v>187.11</c:v>
                </c:pt>
                <c:pt idx="4">
                  <c:v>185.42</c:v>
                </c:pt>
                <c:pt idx="5">
                  <c:v>184.52</c:v>
                </c:pt>
                <c:pt idx="6">
                  <c:v>180.91</c:v>
                </c:pt>
                <c:pt idx="7">
                  <c:v>181.41</c:v>
                </c:pt>
                <c:pt idx="8">
                  <c:v>181.22</c:v>
                </c:pt>
                <c:pt idx="9">
                  <c:v>185.26</c:v>
                </c:pt>
                <c:pt idx="10">
                  <c:v>190.14</c:v>
                </c:pt>
                <c:pt idx="11">
                  <c:v>190.88</c:v>
                </c:pt>
                <c:pt idx="12">
                  <c:v>193.45</c:v>
                </c:pt>
                <c:pt idx="13">
                  <c:v>192.14</c:v>
                </c:pt>
                <c:pt idx="14">
                  <c:v>188.02</c:v>
                </c:pt>
                <c:pt idx="15">
                  <c:v>188.55</c:v>
                </c:pt>
                <c:pt idx="16">
                  <c:v>188.56</c:v>
                </c:pt>
                <c:pt idx="17">
                  <c:v>188.59</c:v>
                </c:pt>
                <c:pt idx="18">
                  <c:v>188.96</c:v>
                </c:pt>
                <c:pt idx="19">
                  <c:v>188.73</c:v>
                </c:pt>
                <c:pt idx="20">
                  <c:v>187.75</c:v>
                </c:pt>
                <c:pt idx="21">
                  <c:v>183.32</c:v>
                </c:pt>
                <c:pt idx="22">
                  <c:v>184.38</c:v>
                </c:pt>
                <c:pt idx="23">
                  <c:v>182.56</c:v>
                </c:pt>
                <c:pt idx="24">
                  <c:v>177.78</c:v>
                </c:pt>
                <c:pt idx="25">
                  <c:v>177.51</c:v>
                </c:pt>
                <c:pt idx="26">
                  <c:v>177.24</c:v>
                </c:pt>
                <c:pt idx="27">
                  <c:v>178.08</c:v>
                </c:pt>
                <c:pt idx="28">
                  <c:v>177.18</c:v>
                </c:pt>
                <c:pt idx="29">
                  <c:v>173.76</c:v>
                </c:pt>
                <c:pt idx="30">
                  <c:v>174.03</c:v>
                </c:pt>
                <c:pt idx="31">
                  <c:v>173.8</c:v>
                </c:pt>
                <c:pt idx="32">
                  <c:v>172.07</c:v>
                </c:pt>
                <c:pt idx="33">
                  <c:v>168.55</c:v>
                </c:pt>
                <c:pt idx="34">
                  <c:v>169.42</c:v>
                </c:pt>
                <c:pt idx="35">
                  <c:v>169.07</c:v>
                </c:pt>
                <c:pt idx="36">
                  <c:v>168.79</c:v>
                </c:pt>
                <c:pt idx="37">
                  <c:v>168.38</c:v>
                </c:pt>
                <c:pt idx="38">
                  <c:v>168.87</c:v>
                </c:pt>
                <c:pt idx="39">
                  <c:v>168.48</c:v>
                </c:pt>
                <c:pt idx="40">
                  <c:v>168.58</c:v>
                </c:pt>
                <c:pt idx="41">
                  <c:v>168.35</c:v>
                </c:pt>
                <c:pt idx="42">
                  <c:v>168.26</c:v>
                </c:pt>
                <c:pt idx="43">
                  <c:v>168.69</c:v>
                </c:pt>
                <c:pt idx="44">
                  <c:v>167.94</c:v>
                </c:pt>
                <c:pt idx="45">
                  <c:v>163.25</c:v>
                </c:pt>
                <c:pt idx="46">
                  <c:v>162.88</c:v>
                </c:pt>
                <c:pt idx="47">
                  <c:v>163.44999999999999</c:v>
                </c:pt>
                <c:pt idx="48">
                  <c:v>162.06</c:v>
                </c:pt>
                <c:pt idx="49">
                  <c:v>163.15</c:v>
                </c:pt>
                <c:pt idx="50">
                  <c:v>172.72</c:v>
                </c:pt>
                <c:pt idx="51">
                  <c:v>188.84</c:v>
                </c:pt>
                <c:pt idx="52">
                  <c:v>214.69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897968"/>
        <c:axId val="404897576"/>
      </c:lineChart>
      <c:catAx>
        <c:axId val="404902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4899928"/>
        <c:crosses val="autoZero"/>
        <c:auto val="1"/>
        <c:lblAlgn val="ctr"/>
        <c:lblOffset val="100"/>
        <c:noMultiLvlLbl val="0"/>
      </c:catAx>
      <c:valAx>
        <c:axId val="404899928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4902280"/>
        <c:crosses val="autoZero"/>
        <c:crossBetween val="between"/>
      </c:valAx>
      <c:valAx>
        <c:axId val="4048975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4897968"/>
        <c:crosses val="max"/>
        <c:crossBetween val="between"/>
      </c:valAx>
      <c:catAx>
        <c:axId val="404897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4897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(E)'!$D$15:$D$67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'cena_zakol_2021 (E)'!$F$15:$F$67</c:f>
              <c:numCache>
                <c:formatCode>#,##0</c:formatCode>
                <c:ptCount val="53"/>
                <c:pt idx="0">
                  <c:v>76093</c:v>
                </c:pt>
                <c:pt idx="1">
                  <c:v>86357</c:v>
                </c:pt>
                <c:pt idx="2">
                  <c:v>93359</c:v>
                </c:pt>
                <c:pt idx="3">
                  <c:v>45801</c:v>
                </c:pt>
                <c:pt idx="4">
                  <c:v>68260</c:v>
                </c:pt>
                <c:pt idx="5">
                  <c:v>71756</c:v>
                </c:pt>
                <c:pt idx="6">
                  <c:v>53334</c:v>
                </c:pt>
                <c:pt idx="7">
                  <c:v>54802</c:v>
                </c:pt>
                <c:pt idx="8">
                  <c:v>85146</c:v>
                </c:pt>
                <c:pt idx="9">
                  <c:v>86212</c:v>
                </c:pt>
                <c:pt idx="10">
                  <c:v>88440</c:v>
                </c:pt>
                <c:pt idx="11">
                  <c:v>81503</c:v>
                </c:pt>
                <c:pt idx="12">
                  <c:v>93067</c:v>
                </c:pt>
                <c:pt idx="13">
                  <c:v>102159</c:v>
                </c:pt>
                <c:pt idx="14">
                  <c:v>95457</c:v>
                </c:pt>
                <c:pt idx="15">
                  <c:v>81689</c:v>
                </c:pt>
                <c:pt idx="16">
                  <c:v>74383</c:v>
                </c:pt>
                <c:pt idx="17">
                  <c:v>86148</c:v>
                </c:pt>
                <c:pt idx="18">
                  <c:v>85324</c:v>
                </c:pt>
                <c:pt idx="19">
                  <c:v>97710</c:v>
                </c:pt>
                <c:pt idx="20">
                  <c:v>89569</c:v>
                </c:pt>
                <c:pt idx="21">
                  <c:v>63433</c:v>
                </c:pt>
                <c:pt idx="22">
                  <c:v>64488</c:v>
                </c:pt>
                <c:pt idx="23">
                  <c:v>73026</c:v>
                </c:pt>
                <c:pt idx="24">
                  <c:v>71073</c:v>
                </c:pt>
                <c:pt idx="25">
                  <c:v>80987</c:v>
                </c:pt>
                <c:pt idx="26">
                  <c:v>90738</c:v>
                </c:pt>
                <c:pt idx="27">
                  <c:v>68874</c:v>
                </c:pt>
                <c:pt idx="28">
                  <c:v>68262</c:v>
                </c:pt>
                <c:pt idx="29">
                  <c:v>70513</c:v>
                </c:pt>
                <c:pt idx="30">
                  <c:v>68392</c:v>
                </c:pt>
                <c:pt idx="31">
                  <c:v>71742</c:v>
                </c:pt>
                <c:pt idx="32">
                  <c:v>86097</c:v>
                </c:pt>
                <c:pt idx="33">
                  <c:v>46273</c:v>
                </c:pt>
                <c:pt idx="34">
                  <c:v>48786</c:v>
                </c:pt>
                <c:pt idx="35">
                  <c:v>64044</c:v>
                </c:pt>
                <c:pt idx="36">
                  <c:v>62200</c:v>
                </c:pt>
                <c:pt idx="37">
                  <c:v>71798</c:v>
                </c:pt>
                <c:pt idx="38">
                  <c:v>67712</c:v>
                </c:pt>
                <c:pt idx="39">
                  <c:v>91319</c:v>
                </c:pt>
                <c:pt idx="40">
                  <c:v>83956</c:v>
                </c:pt>
                <c:pt idx="41">
                  <c:v>92652</c:v>
                </c:pt>
                <c:pt idx="42">
                  <c:v>69203</c:v>
                </c:pt>
                <c:pt idx="43">
                  <c:v>58553</c:v>
                </c:pt>
                <c:pt idx="44">
                  <c:v>75522</c:v>
                </c:pt>
                <c:pt idx="45">
                  <c:v>74991</c:v>
                </c:pt>
                <c:pt idx="46">
                  <c:v>88365</c:v>
                </c:pt>
                <c:pt idx="47">
                  <c:v>55544</c:v>
                </c:pt>
                <c:pt idx="48">
                  <c:v>102409</c:v>
                </c:pt>
                <c:pt idx="49">
                  <c:v>76672</c:v>
                </c:pt>
                <c:pt idx="50">
                  <c:v>72383</c:v>
                </c:pt>
                <c:pt idx="51">
                  <c:v>91363</c:v>
                </c:pt>
                <c:pt idx="52">
                  <c:v>82298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4900712"/>
        <c:axId val="404899144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(E)'!$D$15:$D$67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'cena_zakol_2021 (E)'!$G$15:$G$67</c:f>
              <c:numCache>
                <c:formatCode>0.00_ ;[Red]\-0.00\ </c:formatCode>
                <c:ptCount val="53"/>
                <c:pt idx="0">
                  <c:v>169.33</c:v>
                </c:pt>
                <c:pt idx="1">
                  <c:v>170.58</c:v>
                </c:pt>
                <c:pt idx="2">
                  <c:v>169.91</c:v>
                </c:pt>
                <c:pt idx="3">
                  <c:v>170.99</c:v>
                </c:pt>
                <c:pt idx="4">
                  <c:v>169.28</c:v>
                </c:pt>
                <c:pt idx="5">
                  <c:v>169.18</c:v>
                </c:pt>
                <c:pt idx="6">
                  <c:v>166.25</c:v>
                </c:pt>
                <c:pt idx="7">
                  <c:v>164.36</c:v>
                </c:pt>
                <c:pt idx="8">
                  <c:v>165.44</c:v>
                </c:pt>
                <c:pt idx="9">
                  <c:v>168.37</c:v>
                </c:pt>
                <c:pt idx="10">
                  <c:v>174.21</c:v>
                </c:pt>
                <c:pt idx="11">
                  <c:v>175.17</c:v>
                </c:pt>
                <c:pt idx="12">
                  <c:v>178.64</c:v>
                </c:pt>
                <c:pt idx="13">
                  <c:v>177.2</c:v>
                </c:pt>
                <c:pt idx="14">
                  <c:v>173.86</c:v>
                </c:pt>
                <c:pt idx="15">
                  <c:v>173.84</c:v>
                </c:pt>
                <c:pt idx="16">
                  <c:v>173.76</c:v>
                </c:pt>
                <c:pt idx="17">
                  <c:v>174.14</c:v>
                </c:pt>
                <c:pt idx="18">
                  <c:v>174.54</c:v>
                </c:pt>
                <c:pt idx="19">
                  <c:v>174.64</c:v>
                </c:pt>
                <c:pt idx="20">
                  <c:v>173.14</c:v>
                </c:pt>
                <c:pt idx="21">
                  <c:v>170.87</c:v>
                </c:pt>
                <c:pt idx="22">
                  <c:v>171.28</c:v>
                </c:pt>
                <c:pt idx="23">
                  <c:v>170.05</c:v>
                </c:pt>
                <c:pt idx="24">
                  <c:v>166.07</c:v>
                </c:pt>
                <c:pt idx="25">
                  <c:v>165.07</c:v>
                </c:pt>
                <c:pt idx="26">
                  <c:v>164.79</c:v>
                </c:pt>
                <c:pt idx="27">
                  <c:v>164.84</c:v>
                </c:pt>
                <c:pt idx="28">
                  <c:v>164.05</c:v>
                </c:pt>
                <c:pt idx="29">
                  <c:v>160.83000000000001</c:v>
                </c:pt>
                <c:pt idx="30">
                  <c:v>159.76</c:v>
                </c:pt>
                <c:pt idx="31">
                  <c:v>160.47</c:v>
                </c:pt>
                <c:pt idx="32">
                  <c:v>160.34</c:v>
                </c:pt>
                <c:pt idx="33">
                  <c:v>153.62</c:v>
                </c:pt>
                <c:pt idx="34">
                  <c:v>155.13</c:v>
                </c:pt>
                <c:pt idx="35">
                  <c:v>153.91</c:v>
                </c:pt>
                <c:pt idx="36">
                  <c:v>155.56</c:v>
                </c:pt>
                <c:pt idx="37">
                  <c:v>153.43</c:v>
                </c:pt>
                <c:pt idx="38">
                  <c:v>154.12</c:v>
                </c:pt>
                <c:pt idx="39">
                  <c:v>154.86000000000001</c:v>
                </c:pt>
                <c:pt idx="40">
                  <c:v>154.29</c:v>
                </c:pt>
                <c:pt idx="41">
                  <c:v>154.82</c:v>
                </c:pt>
                <c:pt idx="42">
                  <c:v>153.61000000000001</c:v>
                </c:pt>
                <c:pt idx="43">
                  <c:v>153.36000000000001</c:v>
                </c:pt>
                <c:pt idx="44">
                  <c:v>153.61000000000001</c:v>
                </c:pt>
                <c:pt idx="45">
                  <c:v>149.65</c:v>
                </c:pt>
                <c:pt idx="46">
                  <c:v>147.84</c:v>
                </c:pt>
                <c:pt idx="47">
                  <c:v>149.05000000000001</c:v>
                </c:pt>
                <c:pt idx="48">
                  <c:v>148.47</c:v>
                </c:pt>
                <c:pt idx="49">
                  <c:v>149.6</c:v>
                </c:pt>
                <c:pt idx="50">
                  <c:v>158.47</c:v>
                </c:pt>
                <c:pt idx="51">
                  <c:v>174.96</c:v>
                </c:pt>
                <c:pt idx="52">
                  <c:v>198.64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901496"/>
        <c:axId val="404901104"/>
      </c:lineChart>
      <c:catAx>
        <c:axId val="404900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4899144"/>
        <c:crossesAt val="0"/>
        <c:auto val="1"/>
        <c:lblAlgn val="ctr"/>
        <c:lblOffset val="100"/>
        <c:noMultiLvlLbl val="0"/>
      </c:catAx>
      <c:valAx>
        <c:axId val="404899144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4900712"/>
        <c:crosses val="autoZero"/>
        <c:crossBetween val="between"/>
        <c:minorUnit val="10000"/>
      </c:valAx>
      <c:valAx>
        <c:axId val="4049011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4901496"/>
        <c:crosses val="max"/>
        <c:crossBetween val="between"/>
      </c:valAx>
      <c:catAx>
        <c:axId val="404901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4901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(E)'!$F$94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(E)'!$B$95:$B$147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(E)'!$F$95:$F$147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(E)'!$G$94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(E)'!$B$95:$B$147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(E)'!$G$95:$G$147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(E)'!$H$94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(E)'!$B$95:$B$147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(E)'!$H$95:$H$147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746104"/>
        <c:axId val="405746888"/>
      </c:lineChart>
      <c:catAx>
        <c:axId val="405746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5746888"/>
        <c:crosses val="autoZero"/>
        <c:auto val="1"/>
        <c:lblAlgn val="ctr"/>
        <c:lblOffset val="100"/>
        <c:noMultiLvlLbl val="0"/>
      </c:catAx>
      <c:valAx>
        <c:axId val="405746888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5746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3829894459641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'cena_zakol_2021(U)'!$C$14:$C$66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'cena_zakol_2021(U)'!$E$14:$E$66</c:f>
              <c:numCache>
                <c:formatCode>#,##0</c:formatCode>
                <c:ptCount val="53"/>
                <c:pt idx="0">
                  <c:v>9521</c:v>
                </c:pt>
                <c:pt idx="1">
                  <c:v>14048</c:v>
                </c:pt>
                <c:pt idx="2">
                  <c:v>14923</c:v>
                </c:pt>
                <c:pt idx="3">
                  <c:v>5459</c:v>
                </c:pt>
                <c:pt idx="4">
                  <c:v>6787</c:v>
                </c:pt>
                <c:pt idx="5">
                  <c:v>9528</c:v>
                </c:pt>
                <c:pt idx="6">
                  <c:v>5070</c:v>
                </c:pt>
                <c:pt idx="7">
                  <c:v>9233</c:v>
                </c:pt>
                <c:pt idx="8">
                  <c:v>16174</c:v>
                </c:pt>
                <c:pt idx="9">
                  <c:v>14822</c:v>
                </c:pt>
                <c:pt idx="10">
                  <c:v>19630</c:v>
                </c:pt>
                <c:pt idx="11">
                  <c:v>12408</c:v>
                </c:pt>
                <c:pt idx="12">
                  <c:v>12301</c:v>
                </c:pt>
                <c:pt idx="13">
                  <c:v>20021</c:v>
                </c:pt>
                <c:pt idx="14">
                  <c:v>17325</c:v>
                </c:pt>
                <c:pt idx="15">
                  <c:v>14197</c:v>
                </c:pt>
                <c:pt idx="16">
                  <c:v>9882</c:v>
                </c:pt>
                <c:pt idx="17">
                  <c:v>11974</c:v>
                </c:pt>
                <c:pt idx="18">
                  <c:v>12071</c:v>
                </c:pt>
                <c:pt idx="19">
                  <c:v>17179</c:v>
                </c:pt>
                <c:pt idx="20">
                  <c:v>15094</c:v>
                </c:pt>
                <c:pt idx="21">
                  <c:v>7923</c:v>
                </c:pt>
                <c:pt idx="22">
                  <c:v>7142</c:v>
                </c:pt>
                <c:pt idx="23">
                  <c:v>6883</c:v>
                </c:pt>
                <c:pt idx="24">
                  <c:v>6199</c:v>
                </c:pt>
                <c:pt idx="25">
                  <c:v>10272</c:v>
                </c:pt>
                <c:pt idx="26">
                  <c:v>8534</c:v>
                </c:pt>
                <c:pt idx="27">
                  <c:v>7560</c:v>
                </c:pt>
                <c:pt idx="28">
                  <c:v>6264</c:v>
                </c:pt>
                <c:pt idx="29">
                  <c:v>9288</c:v>
                </c:pt>
                <c:pt idx="30">
                  <c:v>9692</c:v>
                </c:pt>
                <c:pt idx="31">
                  <c:v>11404</c:v>
                </c:pt>
                <c:pt idx="32">
                  <c:v>14210</c:v>
                </c:pt>
                <c:pt idx="33">
                  <c:v>5160</c:v>
                </c:pt>
                <c:pt idx="34">
                  <c:v>3768</c:v>
                </c:pt>
                <c:pt idx="35">
                  <c:v>7320</c:v>
                </c:pt>
                <c:pt idx="36">
                  <c:v>6270</c:v>
                </c:pt>
                <c:pt idx="37">
                  <c:v>9103</c:v>
                </c:pt>
                <c:pt idx="38">
                  <c:v>8988</c:v>
                </c:pt>
                <c:pt idx="39">
                  <c:v>10601</c:v>
                </c:pt>
                <c:pt idx="40">
                  <c:v>12517</c:v>
                </c:pt>
                <c:pt idx="41">
                  <c:v>12843</c:v>
                </c:pt>
                <c:pt idx="42">
                  <c:v>11397</c:v>
                </c:pt>
                <c:pt idx="43">
                  <c:v>10349</c:v>
                </c:pt>
                <c:pt idx="44">
                  <c:v>10290</c:v>
                </c:pt>
                <c:pt idx="45">
                  <c:v>11100</c:v>
                </c:pt>
                <c:pt idx="46">
                  <c:v>13343</c:v>
                </c:pt>
                <c:pt idx="47">
                  <c:v>7659</c:v>
                </c:pt>
                <c:pt idx="48">
                  <c:v>16420</c:v>
                </c:pt>
                <c:pt idx="49">
                  <c:v>10478</c:v>
                </c:pt>
                <c:pt idx="50">
                  <c:v>10212</c:v>
                </c:pt>
                <c:pt idx="51">
                  <c:v>16473</c:v>
                </c:pt>
                <c:pt idx="52">
                  <c:v>17779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5751984"/>
        <c:axId val="405752376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'cena_zakol_2021(U)'!$C$14:$C$66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'cena_zakol_2021(U)'!$F$14:$F$66</c:f>
              <c:numCache>
                <c:formatCode>0.00_ ;[Red]\-0.00\ </c:formatCode>
                <c:ptCount val="53"/>
                <c:pt idx="0">
                  <c:v>153.61000000000001</c:v>
                </c:pt>
                <c:pt idx="1">
                  <c:v>153.81</c:v>
                </c:pt>
                <c:pt idx="2">
                  <c:v>152.79</c:v>
                </c:pt>
                <c:pt idx="3">
                  <c:v>148.75</c:v>
                </c:pt>
                <c:pt idx="4">
                  <c:v>150.25</c:v>
                </c:pt>
                <c:pt idx="5">
                  <c:v>150.53</c:v>
                </c:pt>
                <c:pt idx="6">
                  <c:v>147.87</c:v>
                </c:pt>
                <c:pt idx="7">
                  <c:v>146.36000000000001</c:v>
                </c:pt>
                <c:pt idx="8">
                  <c:v>145.74</c:v>
                </c:pt>
                <c:pt idx="9">
                  <c:v>149.94999999999999</c:v>
                </c:pt>
                <c:pt idx="10">
                  <c:v>155.53</c:v>
                </c:pt>
                <c:pt idx="11">
                  <c:v>156.69999999999999</c:v>
                </c:pt>
                <c:pt idx="12">
                  <c:v>159.94999999999999</c:v>
                </c:pt>
                <c:pt idx="13">
                  <c:v>166.99</c:v>
                </c:pt>
                <c:pt idx="14">
                  <c:v>155.31</c:v>
                </c:pt>
                <c:pt idx="15">
                  <c:v>157.47999999999999</c:v>
                </c:pt>
                <c:pt idx="16">
                  <c:v>156.87</c:v>
                </c:pt>
                <c:pt idx="17">
                  <c:v>158.47</c:v>
                </c:pt>
                <c:pt idx="18">
                  <c:v>157.15</c:v>
                </c:pt>
                <c:pt idx="19">
                  <c:v>158.03</c:v>
                </c:pt>
                <c:pt idx="20">
                  <c:v>157.19999999999999</c:v>
                </c:pt>
                <c:pt idx="21">
                  <c:v>153.22999999999999</c:v>
                </c:pt>
                <c:pt idx="22">
                  <c:v>156.18</c:v>
                </c:pt>
                <c:pt idx="23">
                  <c:v>153.43</c:v>
                </c:pt>
                <c:pt idx="24">
                  <c:v>150.41</c:v>
                </c:pt>
                <c:pt idx="25">
                  <c:v>147.71</c:v>
                </c:pt>
                <c:pt idx="26">
                  <c:v>146.97999999999999</c:v>
                </c:pt>
                <c:pt idx="27">
                  <c:v>148.9</c:v>
                </c:pt>
                <c:pt idx="28">
                  <c:v>148.44</c:v>
                </c:pt>
                <c:pt idx="29">
                  <c:v>143.52000000000001</c:v>
                </c:pt>
                <c:pt idx="30">
                  <c:v>137.80000000000001</c:v>
                </c:pt>
                <c:pt idx="31">
                  <c:v>143.28</c:v>
                </c:pt>
                <c:pt idx="32">
                  <c:v>141.41</c:v>
                </c:pt>
                <c:pt idx="33">
                  <c:v>137.88999999999999</c:v>
                </c:pt>
                <c:pt idx="34">
                  <c:v>137.6</c:v>
                </c:pt>
                <c:pt idx="35">
                  <c:v>139.09</c:v>
                </c:pt>
                <c:pt idx="36">
                  <c:v>140.05000000000001</c:v>
                </c:pt>
                <c:pt idx="37">
                  <c:v>140.24</c:v>
                </c:pt>
                <c:pt idx="38">
                  <c:v>139.06</c:v>
                </c:pt>
                <c:pt idx="39">
                  <c:v>139.66</c:v>
                </c:pt>
                <c:pt idx="40">
                  <c:v>137.84</c:v>
                </c:pt>
                <c:pt idx="41">
                  <c:v>138.11000000000001</c:v>
                </c:pt>
                <c:pt idx="42" formatCode="General">
                  <c:v>136.57</c:v>
                </c:pt>
                <c:pt idx="43" formatCode="General">
                  <c:v>139.18</c:v>
                </c:pt>
                <c:pt idx="44" formatCode="General">
                  <c:v>140.24</c:v>
                </c:pt>
                <c:pt idx="45" formatCode="General">
                  <c:v>135.55000000000001</c:v>
                </c:pt>
                <c:pt idx="46" formatCode="General">
                  <c:v>130.72</c:v>
                </c:pt>
                <c:pt idx="47" formatCode="General">
                  <c:v>135.5</c:v>
                </c:pt>
                <c:pt idx="48" formatCode="General">
                  <c:v>132.1</c:v>
                </c:pt>
                <c:pt idx="49" formatCode="General">
                  <c:v>134.25</c:v>
                </c:pt>
                <c:pt idx="50" formatCode="General">
                  <c:v>144.59</c:v>
                </c:pt>
                <c:pt idx="51" formatCode="General">
                  <c:v>157.93</c:v>
                </c:pt>
                <c:pt idx="52" formatCode="General">
                  <c:v>180.64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745712"/>
        <c:axId val="405752768"/>
      </c:lineChart>
      <c:catAx>
        <c:axId val="405751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5752376"/>
        <c:crosses val="autoZero"/>
        <c:auto val="1"/>
        <c:lblAlgn val="ctr"/>
        <c:lblOffset val="100"/>
        <c:noMultiLvlLbl val="0"/>
      </c:catAx>
      <c:valAx>
        <c:axId val="405752376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5751984"/>
        <c:crosses val="autoZero"/>
        <c:crossBetween val="between"/>
      </c:valAx>
      <c:valAx>
        <c:axId val="405752768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5745712"/>
        <c:crosses val="max"/>
        <c:crossBetween val="between"/>
      </c:valAx>
      <c:catAx>
        <c:axId val="40574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57527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'cena_zakol_2021_(R)'!$C$14:$C$65</c:f>
              <c:numCache>
                <c:formatCode>General</c:formatCode>
                <c:ptCount val="52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</c:numCache>
            </c:numRef>
          </c:cat>
          <c:val>
            <c:numRef>
              <c:f>'cena_zakol_2021_(R)'!$E$14:$E$65</c:f>
              <c:numCache>
                <c:formatCode>#,##0</c:formatCode>
                <c:ptCount val="52"/>
                <c:pt idx="0">
                  <c:v>318</c:v>
                </c:pt>
                <c:pt idx="1">
                  <c:v>1328</c:v>
                </c:pt>
                <c:pt idx="2">
                  <c:v>755</c:v>
                </c:pt>
                <c:pt idx="3">
                  <c:v>876</c:v>
                </c:pt>
                <c:pt idx="4">
                  <c:v>712</c:v>
                </c:pt>
                <c:pt idx="5">
                  <c:v>323</c:v>
                </c:pt>
                <c:pt idx="6">
                  <c:v>337</c:v>
                </c:pt>
                <c:pt idx="7">
                  <c:v>2271</c:v>
                </c:pt>
                <c:pt idx="8">
                  <c:v>1469</c:v>
                </c:pt>
                <c:pt idx="9">
                  <c:v>1052</c:v>
                </c:pt>
                <c:pt idx="10">
                  <c:v>935</c:v>
                </c:pt>
                <c:pt idx="11">
                  <c:v>485</c:v>
                </c:pt>
                <c:pt idx="12">
                  <c:v>1304</c:v>
                </c:pt>
                <c:pt idx="13">
                  <c:v>1188</c:v>
                </c:pt>
                <c:pt idx="14">
                  <c:v>715</c:v>
                </c:pt>
                <c:pt idx="15">
                  <c:v>892</c:v>
                </c:pt>
                <c:pt idx="16">
                  <c:v>1164</c:v>
                </c:pt>
                <c:pt idx="17">
                  <c:v>503</c:v>
                </c:pt>
                <c:pt idx="18">
                  <c:v>889</c:v>
                </c:pt>
                <c:pt idx="19">
                  <c:v>858</c:v>
                </c:pt>
                <c:pt idx="20">
                  <c:v>1401</c:v>
                </c:pt>
                <c:pt idx="21">
                  <c:v>511</c:v>
                </c:pt>
                <c:pt idx="22">
                  <c:v>687</c:v>
                </c:pt>
                <c:pt idx="23">
                  <c:v>206</c:v>
                </c:pt>
                <c:pt idx="24">
                  <c:v>194</c:v>
                </c:pt>
                <c:pt idx="25">
                  <c:v>734</c:v>
                </c:pt>
                <c:pt idx="26">
                  <c:v>185</c:v>
                </c:pt>
                <c:pt idx="27">
                  <c:v>448</c:v>
                </c:pt>
                <c:pt idx="28">
                  <c:v>528</c:v>
                </c:pt>
                <c:pt idx="29">
                  <c:v>418</c:v>
                </c:pt>
                <c:pt idx="30">
                  <c:v>201</c:v>
                </c:pt>
                <c:pt idx="31">
                  <c:v>1851</c:v>
                </c:pt>
                <c:pt idx="32">
                  <c:v>537</c:v>
                </c:pt>
                <c:pt idx="33">
                  <c:v>97</c:v>
                </c:pt>
                <c:pt idx="34">
                  <c:v>184</c:v>
                </c:pt>
                <c:pt idx="35">
                  <c:v>214</c:v>
                </c:pt>
                <c:pt idx="36">
                  <c:v>1227</c:v>
                </c:pt>
                <c:pt idx="37">
                  <c:v>700</c:v>
                </c:pt>
                <c:pt idx="38">
                  <c:v>329</c:v>
                </c:pt>
                <c:pt idx="39">
                  <c:v>557</c:v>
                </c:pt>
                <c:pt idx="40">
                  <c:v>863</c:v>
                </c:pt>
                <c:pt idx="41">
                  <c:v>969</c:v>
                </c:pt>
                <c:pt idx="42">
                  <c:v>672</c:v>
                </c:pt>
                <c:pt idx="43">
                  <c:v>747</c:v>
                </c:pt>
                <c:pt idx="44">
                  <c:v>302</c:v>
                </c:pt>
                <c:pt idx="45">
                  <c:v>1307</c:v>
                </c:pt>
                <c:pt idx="46">
                  <c:v>443</c:v>
                </c:pt>
                <c:pt idx="47">
                  <c:v>1671</c:v>
                </c:pt>
                <c:pt idx="48">
                  <c:v>427</c:v>
                </c:pt>
                <c:pt idx="49">
                  <c:v>861</c:v>
                </c:pt>
                <c:pt idx="50">
                  <c:v>1811</c:v>
                </c:pt>
                <c:pt idx="51">
                  <c:v>983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5747280"/>
        <c:axId val="405750416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'cena_zakol_2021_(R)'!$C$14:$C$65</c:f>
              <c:numCache>
                <c:formatCode>General</c:formatCode>
                <c:ptCount val="52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</c:numCache>
            </c:numRef>
          </c:cat>
          <c:val>
            <c:numRef>
              <c:f>'cena_zakol_2021_(R)'!$F$14:$F$65</c:f>
              <c:numCache>
                <c:formatCode>0.00</c:formatCode>
                <c:ptCount val="52"/>
                <c:pt idx="0">
                  <c:v>142.79</c:v>
                </c:pt>
                <c:pt idx="1">
                  <c:v>139.08000000000001</c:v>
                </c:pt>
                <c:pt idx="2">
                  <c:v>135.91999999999999</c:v>
                </c:pt>
                <c:pt idx="3">
                  <c:v>137.52000000000001</c:v>
                </c:pt>
                <c:pt idx="4">
                  <c:v>141.05000000000001</c:v>
                </c:pt>
                <c:pt idx="5">
                  <c:v>139.97999999999999</c:v>
                </c:pt>
                <c:pt idx="6">
                  <c:v>126.89</c:v>
                </c:pt>
                <c:pt idx="7">
                  <c:v>130.94</c:v>
                </c:pt>
                <c:pt idx="8">
                  <c:v>138.56</c:v>
                </c:pt>
                <c:pt idx="9">
                  <c:v>139.86000000000001</c:v>
                </c:pt>
                <c:pt idx="10">
                  <c:v>148.72999999999999</c:v>
                </c:pt>
                <c:pt idx="11">
                  <c:v>146.13999999999999</c:v>
                </c:pt>
                <c:pt idx="12">
                  <c:v>144.41999999999999</c:v>
                </c:pt>
                <c:pt idx="13">
                  <c:v>142.44</c:v>
                </c:pt>
                <c:pt idx="14">
                  <c:v>144.5</c:v>
                </c:pt>
                <c:pt idx="15" formatCode="0.00_ ;[Red]\-0.00\ ">
                  <c:v>141.21</c:v>
                </c:pt>
                <c:pt idx="16" formatCode="0.00_ ;[Red]\-0.00\ ">
                  <c:v>142.29</c:v>
                </c:pt>
                <c:pt idx="17" formatCode="0.00_ ;[Red]\-0.00\ ">
                  <c:v>140.41999999999999</c:v>
                </c:pt>
                <c:pt idx="18" formatCode="0.00_ ;[Red]\-0.00\ ">
                  <c:v>135.49</c:v>
                </c:pt>
                <c:pt idx="19" formatCode="0.00_ ;[Red]\-0.00\ ">
                  <c:v>140.29</c:v>
                </c:pt>
                <c:pt idx="20" formatCode="0.00_ ;[Red]\-0.00\ ">
                  <c:v>140.15</c:v>
                </c:pt>
                <c:pt idx="21" formatCode="0.00_ ;[Red]\-0.00\ ">
                  <c:v>139.13</c:v>
                </c:pt>
                <c:pt idx="22" formatCode="0.00_ ;[Red]\-0.00\ ">
                  <c:v>141.28</c:v>
                </c:pt>
                <c:pt idx="23" formatCode="0.00_ ;[Red]\-0.00\ ">
                  <c:v>136.58000000000001</c:v>
                </c:pt>
                <c:pt idx="24" formatCode="0.00_ ;[Red]\-0.00\ ">
                  <c:v>123.7</c:v>
                </c:pt>
                <c:pt idx="25" formatCode="0.00_ ;[Red]\-0.00\ ">
                  <c:v>129.72999999999999</c:v>
                </c:pt>
                <c:pt idx="26" formatCode="0.00_ ;[Red]\-0.00\ ">
                  <c:v>132.63</c:v>
                </c:pt>
                <c:pt idx="27" formatCode="0.00_ ;[Red]\-0.00\ ">
                  <c:v>135</c:v>
                </c:pt>
                <c:pt idx="28" formatCode="0.00_ ;[Red]\-0.00\ ">
                  <c:v>125.85</c:v>
                </c:pt>
                <c:pt idx="29" formatCode="0.00_ ;[Red]\-0.00\ ">
                  <c:v>126.52</c:v>
                </c:pt>
                <c:pt idx="30" formatCode="0.00_ ;[Red]\-0.00\ ">
                  <c:v>126.45</c:v>
                </c:pt>
                <c:pt idx="31" formatCode="0.00_ ;[Red]\-0.00\ ">
                  <c:v>127.14</c:v>
                </c:pt>
                <c:pt idx="32" formatCode="0.00_ ;[Red]\-0.00\ ">
                  <c:v>123.86</c:v>
                </c:pt>
                <c:pt idx="33" formatCode="0.00_ ;[Red]\-0.00\ ">
                  <c:v>124</c:v>
                </c:pt>
                <c:pt idx="34" formatCode="0.00_ ;[Red]\-0.00\ ">
                  <c:v>126.49</c:v>
                </c:pt>
                <c:pt idx="35" formatCode="0.00_ ;[Red]\-0.00\ ">
                  <c:v>131.91</c:v>
                </c:pt>
                <c:pt idx="36" formatCode="0.00_ ;[Red]\-0.00\ ">
                  <c:v>125.12</c:v>
                </c:pt>
                <c:pt idx="37" formatCode="0.00_ ;[Red]\-0.00\ ">
                  <c:v>124.9</c:v>
                </c:pt>
                <c:pt idx="38" formatCode="0.00_ ;[Red]\-0.00\ ">
                  <c:v>130.94</c:v>
                </c:pt>
                <c:pt idx="39" formatCode="0.00_ ;[Red]\-0.00\ ">
                  <c:v>121.43</c:v>
                </c:pt>
                <c:pt idx="40" formatCode="0.00_ ;[Red]\-0.00\ ">
                  <c:v>122.46</c:v>
                </c:pt>
                <c:pt idx="41" formatCode="General">
                  <c:v>129.02000000000001</c:v>
                </c:pt>
                <c:pt idx="42" formatCode="General">
                  <c:v>125.26</c:v>
                </c:pt>
                <c:pt idx="43" formatCode="General">
                  <c:v>125.92</c:v>
                </c:pt>
                <c:pt idx="44" formatCode="General">
                  <c:v>119.76</c:v>
                </c:pt>
                <c:pt idx="45" formatCode="General">
                  <c:v>119.77</c:v>
                </c:pt>
                <c:pt idx="46" formatCode="General">
                  <c:v>112.46</c:v>
                </c:pt>
                <c:pt idx="47" formatCode="General">
                  <c:v>116.18</c:v>
                </c:pt>
                <c:pt idx="48" formatCode="General">
                  <c:v>122.46</c:v>
                </c:pt>
                <c:pt idx="49" formatCode="General">
                  <c:v>133.81</c:v>
                </c:pt>
                <c:pt idx="50" formatCode="General">
                  <c:v>138.18</c:v>
                </c:pt>
                <c:pt idx="51" formatCode="General">
                  <c:v>167.71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748064"/>
        <c:axId val="405747672"/>
      </c:lineChart>
      <c:catAx>
        <c:axId val="405747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5750416"/>
        <c:crosses val="autoZero"/>
        <c:auto val="1"/>
        <c:lblAlgn val="ctr"/>
        <c:lblOffset val="100"/>
        <c:noMultiLvlLbl val="0"/>
      </c:catAx>
      <c:valAx>
        <c:axId val="40575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5747280"/>
        <c:crosses val="autoZero"/>
        <c:crossBetween val="between"/>
      </c:valAx>
      <c:valAx>
        <c:axId val="405747672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5748064"/>
        <c:crosses val="max"/>
        <c:crossBetween val="between"/>
      </c:valAx>
      <c:catAx>
        <c:axId val="405748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5747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S'!$L$47:$BL$47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E in S'!$L$48:$BL$48</c:f>
              <c:numCache>
                <c:formatCode>0.00</c:formatCode>
                <c:ptCount val="53"/>
                <c:pt idx="0">
                  <c:v>149.86153095139179</c:v>
                </c:pt>
                <c:pt idx="1">
                  <c:v>155.32657498961362</c:v>
                </c:pt>
                <c:pt idx="2">
                  <c:v>155.98767802243452</c:v>
                </c:pt>
                <c:pt idx="3">
                  <c:v>156.6044115392605</c:v>
                </c:pt>
                <c:pt idx="4">
                  <c:v>157.12920333402579</c:v>
                </c:pt>
                <c:pt idx="5">
                  <c:v>157.50377127129207</c:v>
                </c:pt>
                <c:pt idx="6">
                  <c:v>156.51517225799753</c:v>
                </c:pt>
                <c:pt idx="7">
                  <c:v>154.03815093477354</c:v>
                </c:pt>
                <c:pt idx="8">
                  <c:v>154.07625100747822</c:v>
                </c:pt>
                <c:pt idx="9">
                  <c:v>155.74865615911921</c:v>
                </c:pt>
                <c:pt idx="10">
                  <c:v>160.85462858329871</c:v>
                </c:pt>
                <c:pt idx="11">
                  <c:v>165.27</c:v>
                </c:pt>
                <c:pt idx="12">
                  <c:v>165.75</c:v>
                </c:pt>
                <c:pt idx="13">
                  <c:v>166.12623879310345</c:v>
                </c:pt>
                <c:pt idx="14">
                  <c:v>163.66358179268801</c:v>
                </c:pt>
                <c:pt idx="15">
                  <c:v>160.63</c:v>
                </c:pt>
                <c:pt idx="16">
                  <c:v>157.39322042999586</c:v>
                </c:pt>
                <c:pt idx="17">
                  <c:v>156.44721696969697</c:v>
                </c:pt>
                <c:pt idx="18">
                  <c:v>153.88206226750262</c:v>
                </c:pt>
                <c:pt idx="19">
                  <c:v>151.49850676071054</c:v>
                </c:pt>
                <c:pt idx="20">
                  <c:v>150.00114185997907</c:v>
                </c:pt>
                <c:pt idx="21">
                  <c:v>148.56</c:v>
                </c:pt>
                <c:pt idx="22">
                  <c:v>146.73680454545453</c:v>
                </c:pt>
                <c:pt idx="23">
                  <c:v>144.92030127481715</c:v>
                </c:pt>
                <c:pt idx="24">
                  <c:v>142.05824236154646</c:v>
                </c:pt>
                <c:pt idx="25">
                  <c:v>140.48842765935211</c:v>
                </c:pt>
                <c:pt idx="26">
                  <c:v>138.21263848484847</c:v>
                </c:pt>
                <c:pt idx="27">
                  <c:v>136.97429658307209</c:v>
                </c:pt>
                <c:pt idx="28">
                  <c:v>136.08381513061653</c:v>
                </c:pt>
                <c:pt idx="29">
                  <c:v>134.14235580982233</c:v>
                </c:pt>
                <c:pt idx="30">
                  <c:v>132.4008779937304</c:v>
                </c:pt>
                <c:pt idx="31">
                  <c:v>130.37012288401252</c:v>
                </c:pt>
                <c:pt idx="32">
                  <c:v>129.44</c:v>
                </c:pt>
                <c:pt idx="33">
                  <c:v>128.51754739811915</c:v>
                </c:pt>
                <c:pt idx="34">
                  <c:v>128.53115089864161</c:v>
                </c:pt>
                <c:pt idx="35">
                  <c:v>128.67815497387667</c:v>
                </c:pt>
                <c:pt idx="36">
                  <c:v>128.58325079414837</c:v>
                </c:pt>
                <c:pt idx="37">
                  <c:v>128.69026717868337</c:v>
                </c:pt>
                <c:pt idx="38">
                  <c:v>129.26107371995818</c:v>
                </c:pt>
                <c:pt idx="39">
                  <c:v>130.95441894461857</c:v>
                </c:pt>
                <c:pt idx="40">
                  <c:v>132.57900743991641</c:v>
                </c:pt>
                <c:pt idx="41">
                  <c:v>131.95250470219437</c:v>
                </c:pt>
                <c:pt idx="42">
                  <c:v>131.95690396029258</c:v>
                </c:pt>
                <c:pt idx="43">
                  <c:v>132.15255615464994</c:v>
                </c:pt>
                <c:pt idx="44">
                  <c:v>132.48184277951933</c:v>
                </c:pt>
                <c:pt idx="45">
                  <c:v>131.53</c:v>
                </c:pt>
                <c:pt idx="46">
                  <c:v>130.35548563218387</c:v>
                </c:pt>
                <c:pt idx="47">
                  <c:v>129.95792528735632</c:v>
                </c:pt>
                <c:pt idx="48">
                  <c:v>129.90537006269591</c:v>
                </c:pt>
                <c:pt idx="49">
                  <c:v>131.47785893416929</c:v>
                </c:pt>
                <c:pt idx="50">
                  <c:v>135.21369874608152</c:v>
                </c:pt>
                <c:pt idx="51">
                  <c:v>145.1447053814002</c:v>
                </c:pt>
                <c:pt idx="52">
                  <c:v>160.40207297805645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S'!$L$47:$BL$47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E in S'!$L$49:$BL$49</c:f>
              <c:numCache>
                <c:formatCode>0.00</c:formatCode>
                <c:ptCount val="53"/>
                <c:pt idx="0">
                  <c:v>196.97300000000001</c:v>
                </c:pt>
                <c:pt idx="1">
                  <c:v>196.8955</c:v>
                </c:pt>
                <c:pt idx="2">
                  <c:v>196.2903</c:v>
                </c:pt>
                <c:pt idx="3">
                  <c:v>194.904</c:v>
                </c:pt>
                <c:pt idx="4">
                  <c:v>196.70420000000001</c:v>
                </c:pt>
                <c:pt idx="5">
                  <c:v>197.0025</c:v>
                </c:pt>
                <c:pt idx="6">
                  <c:v>196.40620000000001</c:v>
                </c:pt>
                <c:pt idx="7">
                  <c:v>196.99030000000002</c:v>
                </c:pt>
                <c:pt idx="8">
                  <c:v>196.4648</c:v>
                </c:pt>
                <c:pt idx="9">
                  <c:v>196.19490000000002</c:v>
                </c:pt>
                <c:pt idx="10">
                  <c:v>198.64350000000002</c:v>
                </c:pt>
                <c:pt idx="11">
                  <c:v>198.2</c:v>
                </c:pt>
                <c:pt idx="12">
                  <c:v>199</c:v>
                </c:pt>
                <c:pt idx="13">
                  <c:v>200</c:v>
                </c:pt>
                <c:pt idx="14">
                  <c:v>201</c:v>
                </c:pt>
                <c:pt idx="15">
                  <c:v>198.86</c:v>
                </c:pt>
                <c:pt idx="16">
                  <c:v>198.49</c:v>
                </c:pt>
                <c:pt idx="17">
                  <c:v>199.26</c:v>
                </c:pt>
                <c:pt idx="18">
                  <c:v>196.31570000000002</c:v>
                </c:pt>
                <c:pt idx="19">
                  <c:v>197.45000000000002</c:v>
                </c:pt>
                <c:pt idx="20">
                  <c:v>197.58010000000002</c:v>
                </c:pt>
                <c:pt idx="21">
                  <c:v>196.6</c:v>
                </c:pt>
                <c:pt idx="22">
                  <c:v>196.6</c:v>
                </c:pt>
                <c:pt idx="23">
                  <c:v>196.70000000000002</c:v>
                </c:pt>
                <c:pt idx="24">
                  <c:v>197.4272</c:v>
                </c:pt>
                <c:pt idx="25">
                  <c:v>198.68210000000002</c:v>
                </c:pt>
                <c:pt idx="26">
                  <c:v>199.33440000000002</c:v>
                </c:pt>
                <c:pt idx="27">
                  <c:v>200.4126</c:v>
                </c:pt>
                <c:pt idx="28">
                  <c:v>200.7295</c:v>
                </c:pt>
                <c:pt idx="29">
                  <c:v>201.05670000000001</c:v>
                </c:pt>
                <c:pt idx="30">
                  <c:v>199.7492</c:v>
                </c:pt>
                <c:pt idx="31">
                  <c:v>201.9742</c:v>
                </c:pt>
                <c:pt idx="32">
                  <c:v>203.18</c:v>
                </c:pt>
                <c:pt idx="33">
                  <c:v>204.3613</c:v>
                </c:pt>
                <c:pt idx="34">
                  <c:v>205.84610000000001</c:v>
                </c:pt>
                <c:pt idx="35">
                  <c:v>204.3527</c:v>
                </c:pt>
                <c:pt idx="36">
                  <c:v>202.16829999999999</c:v>
                </c:pt>
                <c:pt idx="37">
                  <c:v>200.34110000000001</c:v>
                </c:pt>
                <c:pt idx="38">
                  <c:v>199.3049</c:v>
                </c:pt>
                <c:pt idx="39">
                  <c:v>198.75980000000001</c:v>
                </c:pt>
                <c:pt idx="40">
                  <c:v>200.9973</c:v>
                </c:pt>
                <c:pt idx="41">
                  <c:v>196.7243</c:v>
                </c:pt>
                <c:pt idx="42">
                  <c:v>198.18390000000002</c:v>
                </c:pt>
                <c:pt idx="43">
                  <c:v>198.9838</c:v>
                </c:pt>
                <c:pt idx="44">
                  <c:v>183.26</c:v>
                </c:pt>
                <c:pt idx="45">
                  <c:v>197.05</c:v>
                </c:pt>
                <c:pt idx="46">
                  <c:v>194.59780000000001</c:v>
                </c:pt>
                <c:pt idx="47">
                  <c:v>195.12020000000001</c:v>
                </c:pt>
                <c:pt idx="48">
                  <c:v>195.27360000000002</c:v>
                </c:pt>
                <c:pt idx="49">
                  <c:v>192.9862</c:v>
                </c:pt>
                <c:pt idx="50">
                  <c:v>191.71780000000001</c:v>
                </c:pt>
                <c:pt idx="51">
                  <c:v>190.34060000000002</c:v>
                </c:pt>
                <c:pt idx="52">
                  <c:v>188.89410000000001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S'!$L$47:$BL$47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E in S'!$L$50:$BL$50</c:f>
              <c:numCache>
                <c:formatCode>0.00</c:formatCode>
                <c:ptCount val="53"/>
                <c:pt idx="0">
                  <c:v>130.71080000000001</c:v>
                </c:pt>
                <c:pt idx="1">
                  <c:v>137.3066</c:v>
                </c:pt>
                <c:pt idx="2">
                  <c:v>138.50740000000002</c:v>
                </c:pt>
                <c:pt idx="3">
                  <c:v>139.40219999999999</c:v>
                </c:pt>
                <c:pt idx="4">
                  <c:v>139.99</c:v>
                </c:pt>
                <c:pt idx="5">
                  <c:v>140.22999999999999</c:v>
                </c:pt>
                <c:pt idx="6">
                  <c:v>139.05000000000001</c:v>
                </c:pt>
                <c:pt idx="7">
                  <c:v>132.97999999999999</c:v>
                </c:pt>
                <c:pt idx="8">
                  <c:v>129.62</c:v>
                </c:pt>
                <c:pt idx="9">
                  <c:v>130.4</c:v>
                </c:pt>
                <c:pt idx="10">
                  <c:v>127.03</c:v>
                </c:pt>
                <c:pt idx="11">
                  <c:v>145.02000000000001</c:v>
                </c:pt>
                <c:pt idx="12">
                  <c:v>145.66</c:v>
                </c:pt>
                <c:pt idx="13">
                  <c:v>146.34</c:v>
                </c:pt>
                <c:pt idx="14">
                  <c:v>146.26</c:v>
                </c:pt>
                <c:pt idx="15">
                  <c:v>137.65</c:v>
                </c:pt>
                <c:pt idx="16">
                  <c:v>132.52000000000001</c:v>
                </c:pt>
                <c:pt idx="17">
                  <c:v>130.65</c:v>
                </c:pt>
                <c:pt idx="18">
                  <c:v>130.83000000000001</c:v>
                </c:pt>
                <c:pt idx="19">
                  <c:v>129.03</c:v>
                </c:pt>
                <c:pt idx="20">
                  <c:v>130.12</c:v>
                </c:pt>
                <c:pt idx="21">
                  <c:v>128.88</c:v>
                </c:pt>
                <c:pt idx="22">
                  <c:v>126.13000000000001</c:v>
                </c:pt>
                <c:pt idx="23">
                  <c:v>125.3</c:v>
                </c:pt>
                <c:pt idx="24">
                  <c:v>122.33</c:v>
                </c:pt>
                <c:pt idx="25">
                  <c:v>122.33</c:v>
                </c:pt>
                <c:pt idx="26">
                  <c:v>118.7</c:v>
                </c:pt>
                <c:pt idx="27">
                  <c:v>116.61</c:v>
                </c:pt>
                <c:pt idx="28">
                  <c:v>115.3</c:v>
                </c:pt>
                <c:pt idx="29">
                  <c:v>114.93</c:v>
                </c:pt>
                <c:pt idx="30">
                  <c:v>111.01</c:v>
                </c:pt>
                <c:pt idx="31">
                  <c:v>108.12</c:v>
                </c:pt>
                <c:pt idx="32">
                  <c:v>101.49</c:v>
                </c:pt>
                <c:pt idx="33">
                  <c:v>95.45</c:v>
                </c:pt>
                <c:pt idx="34">
                  <c:v>93.710000000000008</c:v>
                </c:pt>
                <c:pt idx="35">
                  <c:v>96.43</c:v>
                </c:pt>
                <c:pt idx="36">
                  <c:v>97.44</c:v>
                </c:pt>
                <c:pt idx="37">
                  <c:v>105.99</c:v>
                </c:pt>
                <c:pt idx="38">
                  <c:v>110.2</c:v>
                </c:pt>
                <c:pt idx="39">
                  <c:v>109.92</c:v>
                </c:pt>
                <c:pt idx="40">
                  <c:v>111.63</c:v>
                </c:pt>
                <c:pt idx="41">
                  <c:v>112.03</c:v>
                </c:pt>
                <c:pt idx="42">
                  <c:v>112.29</c:v>
                </c:pt>
                <c:pt idx="43">
                  <c:v>112.45</c:v>
                </c:pt>
                <c:pt idx="44">
                  <c:v>112.8</c:v>
                </c:pt>
                <c:pt idx="45">
                  <c:v>111.14</c:v>
                </c:pt>
                <c:pt idx="46">
                  <c:v>111.11</c:v>
                </c:pt>
                <c:pt idx="47">
                  <c:v>110.24000000000001</c:v>
                </c:pt>
                <c:pt idx="48">
                  <c:v>110.37</c:v>
                </c:pt>
                <c:pt idx="49">
                  <c:v>109.81</c:v>
                </c:pt>
                <c:pt idx="50">
                  <c:v>113.66</c:v>
                </c:pt>
                <c:pt idx="51">
                  <c:v>122.89</c:v>
                </c:pt>
                <c:pt idx="52">
                  <c:v>127.39830000000001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S'!$L$47:$BL$47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E in S'!$L$51:$BL$51</c:f>
              <c:numCache>
                <c:formatCode>0.00</c:formatCode>
                <c:ptCount val="53"/>
                <c:pt idx="0">
                  <c:v>162.77000000000001</c:v>
                </c:pt>
                <c:pt idx="1">
                  <c:v>169.33</c:v>
                </c:pt>
                <c:pt idx="2">
                  <c:v>170.58</c:v>
                </c:pt>
                <c:pt idx="3">
                  <c:v>169.91</c:v>
                </c:pt>
                <c:pt idx="4">
                  <c:v>170.99</c:v>
                </c:pt>
                <c:pt idx="5">
                  <c:v>169.28</c:v>
                </c:pt>
                <c:pt idx="6">
                  <c:v>169.18</c:v>
                </c:pt>
                <c:pt idx="7">
                  <c:v>166.25</c:v>
                </c:pt>
                <c:pt idx="8">
                  <c:v>164.36</c:v>
                </c:pt>
                <c:pt idx="9">
                  <c:v>165.44</c:v>
                </c:pt>
                <c:pt idx="10">
                  <c:v>168.37</c:v>
                </c:pt>
                <c:pt idx="11">
                  <c:v>174.21</c:v>
                </c:pt>
                <c:pt idx="12">
                  <c:v>175.17000000000002</c:v>
                </c:pt>
                <c:pt idx="13">
                  <c:v>178.64000000000001</c:v>
                </c:pt>
                <c:pt idx="14">
                  <c:v>177.20000000000002</c:v>
                </c:pt>
                <c:pt idx="15">
                  <c:v>173.86</c:v>
                </c:pt>
                <c:pt idx="16">
                  <c:v>173.84</c:v>
                </c:pt>
                <c:pt idx="17">
                  <c:v>173.76</c:v>
                </c:pt>
                <c:pt idx="18">
                  <c:v>174.14000000000001</c:v>
                </c:pt>
                <c:pt idx="19">
                  <c:v>174.54</c:v>
                </c:pt>
                <c:pt idx="20">
                  <c:v>174.64000000000001</c:v>
                </c:pt>
                <c:pt idx="21">
                  <c:v>173.14</c:v>
                </c:pt>
                <c:pt idx="22">
                  <c:v>170.87</c:v>
                </c:pt>
                <c:pt idx="23">
                  <c:v>171.28</c:v>
                </c:pt>
                <c:pt idx="24">
                  <c:v>170.05</c:v>
                </c:pt>
                <c:pt idx="25">
                  <c:v>166.07</c:v>
                </c:pt>
                <c:pt idx="26">
                  <c:v>165.07</c:v>
                </c:pt>
                <c:pt idx="27">
                  <c:v>164.79</c:v>
                </c:pt>
                <c:pt idx="28">
                  <c:v>164.84</c:v>
                </c:pt>
                <c:pt idx="29">
                  <c:v>164.05</c:v>
                </c:pt>
                <c:pt idx="30">
                  <c:v>160.83000000000001</c:v>
                </c:pt>
                <c:pt idx="31">
                  <c:v>159.76</c:v>
                </c:pt>
                <c:pt idx="32">
                  <c:v>160.47</c:v>
                </c:pt>
                <c:pt idx="33">
                  <c:v>160.34</c:v>
                </c:pt>
                <c:pt idx="34">
                  <c:v>153.62</c:v>
                </c:pt>
                <c:pt idx="35">
                  <c:v>155.13</c:v>
                </c:pt>
                <c:pt idx="36">
                  <c:v>153.91</c:v>
                </c:pt>
                <c:pt idx="37">
                  <c:v>155.56</c:v>
                </c:pt>
                <c:pt idx="38">
                  <c:v>153.43</c:v>
                </c:pt>
                <c:pt idx="39">
                  <c:v>154.12</c:v>
                </c:pt>
                <c:pt idx="40">
                  <c:v>154.86000000000001</c:v>
                </c:pt>
                <c:pt idx="41">
                  <c:v>154.29</c:v>
                </c:pt>
                <c:pt idx="42">
                  <c:v>154.82</c:v>
                </c:pt>
                <c:pt idx="43">
                  <c:v>153.61000000000001</c:v>
                </c:pt>
                <c:pt idx="44">
                  <c:v>153.36000000000001</c:v>
                </c:pt>
                <c:pt idx="45">
                  <c:v>153.61000000000001</c:v>
                </c:pt>
                <c:pt idx="46">
                  <c:v>149.65</c:v>
                </c:pt>
                <c:pt idx="47">
                  <c:v>147.84</c:v>
                </c:pt>
                <c:pt idx="48">
                  <c:v>149.05000000000001</c:v>
                </c:pt>
                <c:pt idx="49">
                  <c:v>148.47</c:v>
                </c:pt>
                <c:pt idx="50">
                  <c:v>149.6</c:v>
                </c:pt>
                <c:pt idx="51">
                  <c:v>158.47</c:v>
                </c:pt>
                <c:pt idx="52">
                  <c:v>174.96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748848"/>
        <c:axId val="405749240"/>
      </c:lineChart>
      <c:catAx>
        <c:axId val="405748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5749240"/>
        <c:crosses val="autoZero"/>
        <c:auto val="1"/>
        <c:lblAlgn val="ctr"/>
        <c:lblOffset val="100"/>
        <c:noMultiLvlLbl val="0"/>
      </c:catAx>
      <c:valAx>
        <c:axId val="40574924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57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S'!$L$60:$BL$60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E in S'!$L$61:$BL$61</c:f>
              <c:numCache>
                <c:formatCode>0.00</c:formatCode>
                <c:ptCount val="53"/>
                <c:pt idx="0">
                  <c:v>155.08478837745687</c:v>
                </c:pt>
                <c:pt idx="1">
                  <c:v>161.07013569995993</c:v>
                </c:pt>
                <c:pt idx="2">
                  <c:v>163.74695205575608</c:v>
                </c:pt>
                <c:pt idx="3">
                  <c:v>165.96238554953871</c:v>
                </c:pt>
                <c:pt idx="4">
                  <c:v>166.2566941937425</c:v>
                </c:pt>
                <c:pt idx="5">
                  <c:v>166.48650362013638</c:v>
                </c:pt>
                <c:pt idx="6">
                  <c:v>165.98841141195348</c:v>
                </c:pt>
                <c:pt idx="7">
                  <c:v>164.78917404733252</c:v>
                </c:pt>
                <c:pt idx="8">
                  <c:v>165.04804310068189</c:v>
                </c:pt>
                <c:pt idx="9">
                  <c:v>166.65679784396312</c:v>
                </c:pt>
                <c:pt idx="10">
                  <c:v>169.79232134977934</c:v>
                </c:pt>
                <c:pt idx="11">
                  <c:v>174.5</c:v>
                </c:pt>
                <c:pt idx="12">
                  <c:v>175.8506450361011</c:v>
                </c:pt>
                <c:pt idx="13">
                  <c:v>176.61913437625353</c:v>
                </c:pt>
                <c:pt idx="14">
                  <c:v>175.40114802446854</c:v>
                </c:pt>
                <c:pt idx="15">
                  <c:v>171.93</c:v>
                </c:pt>
                <c:pt idx="16">
                  <c:v>169.64303370437224</c:v>
                </c:pt>
                <c:pt idx="17">
                  <c:v>166.57734196168889</c:v>
                </c:pt>
                <c:pt idx="18">
                  <c:v>163.11217607060479</c:v>
                </c:pt>
                <c:pt idx="19">
                  <c:v>161.28233354728718</c:v>
                </c:pt>
                <c:pt idx="20">
                  <c:v>156.84720898605957</c:v>
                </c:pt>
                <c:pt idx="21">
                  <c:v>154.33000000000001</c:v>
                </c:pt>
                <c:pt idx="22">
                  <c:v>153.12462101093172</c:v>
                </c:pt>
                <c:pt idx="23">
                  <c:v>150.59961297763519</c:v>
                </c:pt>
                <c:pt idx="24">
                  <c:v>148.19016344398759</c:v>
                </c:pt>
                <c:pt idx="25">
                  <c:v>147.0791673352723</c:v>
                </c:pt>
                <c:pt idx="26">
                  <c:v>144.924457195868</c:v>
                </c:pt>
                <c:pt idx="27">
                  <c:v>143.76556204994489</c:v>
                </c:pt>
                <c:pt idx="28">
                  <c:v>142.21696370474376</c:v>
                </c:pt>
                <c:pt idx="29">
                  <c:v>140.52429768328156</c:v>
                </c:pt>
                <c:pt idx="30">
                  <c:v>137.64271100190555</c:v>
                </c:pt>
                <c:pt idx="31">
                  <c:v>135.31281881456223</c:v>
                </c:pt>
                <c:pt idx="32">
                  <c:v>133.49</c:v>
                </c:pt>
                <c:pt idx="33">
                  <c:v>132.54774997492729</c:v>
                </c:pt>
                <c:pt idx="34">
                  <c:v>132.41347095577174</c:v>
                </c:pt>
                <c:pt idx="35">
                  <c:v>132.00235271286732</c:v>
                </c:pt>
                <c:pt idx="36">
                  <c:v>132.43859559723197</c:v>
                </c:pt>
                <c:pt idx="37">
                  <c:v>132.25618724300472</c:v>
                </c:pt>
                <c:pt idx="38">
                  <c:v>132.50435802828198</c:v>
                </c:pt>
                <c:pt idx="39">
                  <c:v>133.16091350917662</c:v>
                </c:pt>
                <c:pt idx="40">
                  <c:v>134.21873866212019</c:v>
                </c:pt>
                <c:pt idx="41">
                  <c:v>133.54186770634843</c:v>
                </c:pt>
                <c:pt idx="42">
                  <c:v>133.83345145923178</c:v>
                </c:pt>
                <c:pt idx="43">
                  <c:v>134.06664565239194</c:v>
                </c:pt>
                <c:pt idx="44">
                  <c:v>134.89399644970419</c:v>
                </c:pt>
                <c:pt idx="45">
                  <c:v>134.5</c:v>
                </c:pt>
                <c:pt idx="46">
                  <c:v>134.10629214722695</c:v>
                </c:pt>
                <c:pt idx="47">
                  <c:v>134.48496697422524</c:v>
                </c:pt>
                <c:pt idx="48">
                  <c:v>135.2481264667536</c:v>
                </c:pt>
                <c:pt idx="49">
                  <c:v>137.4297574766824</c:v>
                </c:pt>
                <c:pt idx="50">
                  <c:v>141.75861072109117</c:v>
                </c:pt>
                <c:pt idx="51">
                  <c:v>151.33054263363758</c:v>
                </c:pt>
                <c:pt idx="52">
                  <c:v>165.06986973222348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S'!$L$60:$BL$60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E in S'!$L$62:$BL$62</c:f>
              <c:numCache>
                <c:formatCode>0.00</c:formatCode>
                <c:ptCount val="53"/>
                <c:pt idx="0">
                  <c:v>198.5496</c:v>
                </c:pt>
                <c:pt idx="1">
                  <c:v>199.15980000000002</c:v>
                </c:pt>
                <c:pt idx="2">
                  <c:v>198.84470000000002</c:v>
                </c:pt>
                <c:pt idx="3">
                  <c:v>197.24630000000002</c:v>
                </c:pt>
                <c:pt idx="4">
                  <c:v>198.75730000000001</c:v>
                </c:pt>
                <c:pt idx="5">
                  <c:v>199.465</c:v>
                </c:pt>
                <c:pt idx="6">
                  <c:v>199.46730000000002</c:v>
                </c:pt>
                <c:pt idx="7">
                  <c:v>199.8509</c:v>
                </c:pt>
                <c:pt idx="8">
                  <c:v>199.02270000000001</c:v>
                </c:pt>
                <c:pt idx="9">
                  <c:v>199.45330000000001</c:v>
                </c:pt>
                <c:pt idx="10">
                  <c:v>201.79810000000001</c:v>
                </c:pt>
                <c:pt idx="11">
                  <c:v>199.09</c:v>
                </c:pt>
                <c:pt idx="12">
                  <c:v>201</c:v>
                </c:pt>
                <c:pt idx="13">
                  <c:v>203</c:v>
                </c:pt>
                <c:pt idx="14">
                  <c:v>203</c:v>
                </c:pt>
                <c:pt idx="15">
                  <c:v>200</c:v>
                </c:pt>
                <c:pt idx="16">
                  <c:v>199.5788</c:v>
                </c:pt>
                <c:pt idx="17">
                  <c:v>200.08850000000001</c:v>
                </c:pt>
                <c:pt idx="18">
                  <c:v>199.54680000000002</c:v>
                </c:pt>
                <c:pt idx="19">
                  <c:v>199.23260000000002</c:v>
                </c:pt>
                <c:pt idx="20">
                  <c:v>200.5247</c:v>
                </c:pt>
                <c:pt idx="21">
                  <c:v>187.75</c:v>
                </c:pt>
                <c:pt idx="22">
                  <c:v>183.32</c:v>
                </c:pt>
                <c:pt idx="23">
                  <c:v>199.51050000000001</c:v>
                </c:pt>
                <c:pt idx="24">
                  <c:v>200.74530000000001</c:v>
                </c:pt>
                <c:pt idx="25">
                  <c:v>202.41230000000002</c:v>
                </c:pt>
                <c:pt idx="26">
                  <c:v>202.578</c:v>
                </c:pt>
                <c:pt idx="27">
                  <c:v>202.97190000000001</c:v>
                </c:pt>
                <c:pt idx="28">
                  <c:v>202.50070000000002</c:v>
                </c:pt>
                <c:pt idx="29">
                  <c:v>203.1224</c:v>
                </c:pt>
                <c:pt idx="30">
                  <c:v>202.80710000000002</c:v>
                </c:pt>
                <c:pt idx="31">
                  <c:v>204.75319999999999</c:v>
                </c:pt>
                <c:pt idx="32">
                  <c:v>205.38</c:v>
                </c:pt>
                <c:pt idx="33">
                  <c:v>206.96969999999999</c:v>
                </c:pt>
                <c:pt idx="34">
                  <c:v>208.46970000000002</c:v>
                </c:pt>
                <c:pt idx="35">
                  <c:v>206.86320000000001</c:v>
                </c:pt>
                <c:pt idx="36">
                  <c:v>204.9554</c:v>
                </c:pt>
                <c:pt idx="37">
                  <c:v>202.994</c:v>
                </c:pt>
                <c:pt idx="38">
                  <c:v>199.98580000000001</c:v>
                </c:pt>
                <c:pt idx="39">
                  <c:v>201.29310000000001</c:v>
                </c:pt>
                <c:pt idx="40">
                  <c:v>202.2645</c:v>
                </c:pt>
                <c:pt idx="41">
                  <c:v>199.9254</c:v>
                </c:pt>
                <c:pt idx="42">
                  <c:v>200.6174</c:v>
                </c:pt>
                <c:pt idx="43">
                  <c:v>201.22070000000002</c:v>
                </c:pt>
                <c:pt idx="44">
                  <c:v>179.39000000000001</c:v>
                </c:pt>
                <c:pt idx="45">
                  <c:v>199.37</c:v>
                </c:pt>
                <c:pt idx="46">
                  <c:v>196.1233</c:v>
                </c:pt>
                <c:pt idx="47">
                  <c:v>197.41680000000002</c:v>
                </c:pt>
                <c:pt idx="48">
                  <c:v>196.7045</c:v>
                </c:pt>
                <c:pt idx="49">
                  <c:v>194.68819999999999</c:v>
                </c:pt>
                <c:pt idx="50">
                  <c:v>193.0368</c:v>
                </c:pt>
                <c:pt idx="51">
                  <c:v>191.92680000000001</c:v>
                </c:pt>
                <c:pt idx="52">
                  <c:v>190.7542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S'!$L$60:$BL$60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E in S'!$L$63:$BL$63</c:f>
              <c:numCache>
                <c:formatCode>0.00</c:formatCode>
                <c:ptCount val="53"/>
                <c:pt idx="0">
                  <c:v>134.02620000000002</c:v>
                </c:pt>
                <c:pt idx="1">
                  <c:v>141.0145</c:v>
                </c:pt>
                <c:pt idx="2">
                  <c:v>141.79259999999999</c:v>
                </c:pt>
                <c:pt idx="3">
                  <c:v>143.19580000000002</c:v>
                </c:pt>
                <c:pt idx="4">
                  <c:v>142.8254</c:v>
                </c:pt>
                <c:pt idx="5">
                  <c:v>144.72230000000002</c:v>
                </c:pt>
                <c:pt idx="6">
                  <c:v>142.9127</c:v>
                </c:pt>
                <c:pt idx="7">
                  <c:v>137.34569999999999</c:v>
                </c:pt>
                <c:pt idx="8">
                  <c:v>137.30799999999999</c:v>
                </c:pt>
                <c:pt idx="9">
                  <c:v>137.71</c:v>
                </c:pt>
                <c:pt idx="10">
                  <c:v>138.8561</c:v>
                </c:pt>
                <c:pt idx="11">
                  <c:v>146.26</c:v>
                </c:pt>
                <c:pt idx="12">
                  <c:v>146.40700000000001</c:v>
                </c:pt>
                <c:pt idx="13">
                  <c:v>146.97390000000001</c:v>
                </c:pt>
                <c:pt idx="14">
                  <c:v>147.9828</c:v>
                </c:pt>
                <c:pt idx="15">
                  <c:v>144.69999999999999</c:v>
                </c:pt>
                <c:pt idx="16">
                  <c:v>141.25</c:v>
                </c:pt>
                <c:pt idx="17">
                  <c:v>135.68</c:v>
                </c:pt>
                <c:pt idx="18">
                  <c:v>134.94</c:v>
                </c:pt>
                <c:pt idx="19">
                  <c:v>132.22999999999999</c:v>
                </c:pt>
                <c:pt idx="20">
                  <c:v>133.02000000000001</c:v>
                </c:pt>
                <c:pt idx="21">
                  <c:v>130.02000000000001</c:v>
                </c:pt>
                <c:pt idx="22">
                  <c:v>129.14000000000001</c:v>
                </c:pt>
                <c:pt idx="23">
                  <c:v>129.16</c:v>
                </c:pt>
                <c:pt idx="24">
                  <c:v>123.47</c:v>
                </c:pt>
                <c:pt idx="25">
                  <c:v>123.47</c:v>
                </c:pt>
                <c:pt idx="26">
                  <c:v>119.84</c:v>
                </c:pt>
                <c:pt idx="27">
                  <c:v>119.84</c:v>
                </c:pt>
                <c:pt idx="28">
                  <c:v>119.59</c:v>
                </c:pt>
                <c:pt idx="29">
                  <c:v>117.06</c:v>
                </c:pt>
                <c:pt idx="30">
                  <c:v>115.15</c:v>
                </c:pt>
                <c:pt idx="31">
                  <c:v>112.97</c:v>
                </c:pt>
                <c:pt idx="32">
                  <c:v>108.21</c:v>
                </c:pt>
                <c:pt idx="33">
                  <c:v>102.59</c:v>
                </c:pt>
                <c:pt idx="34">
                  <c:v>97.78</c:v>
                </c:pt>
                <c:pt idx="35">
                  <c:v>95.98</c:v>
                </c:pt>
                <c:pt idx="36">
                  <c:v>95.71</c:v>
                </c:pt>
                <c:pt idx="37">
                  <c:v>106.01</c:v>
                </c:pt>
                <c:pt idx="38">
                  <c:v>114.88</c:v>
                </c:pt>
                <c:pt idx="39">
                  <c:v>114.76</c:v>
                </c:pt>
                <c:pt idx="40">
                  <c:v>114.85000000000001</c:v>
                </c:pt>
                <c:pt idx="41">
                  <c:v>115.15</c:v>
                </c:pt>
                <c:pt idx="42">
                  <c:v>115.16</c:v>
                </c:pt>
                <c:pt idx="43">
                  <c:v>114.99000000000001</c:v>
                </c:pt>
                <c:pt idx="44">
                  <c:v>115.23</c:v>
                </c:pt>
                <c:pt idx="45">
                  <c:v>112.28</c:v>
                </c:pt>
                <c:pt idx="46">
                  <c:v>112.25</c:v>
                </c:pt>
                <c:pt idx="47">
                  <c:v>110.72</c:v>
                </c:pt>
                <c:pt idx="48">
                  <c:v>109.08</c:v>
                </c:pt>
                <c:pt idx="49">
                  <c:v>105.74</c:v>
                </c:pt>
                <c:pt idx="50">
                  <c:v>112.78</c:v>
                </c:pt>
                <c:pt idx="51">
                  <c:v>125.94</c:v>
                </c:pt>
                <c:pt idx="52">
                  <c:v>133.04250000000002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S'!$L$60:$BL$60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E in S'!$L$64:$BL$64</c:f>
              <c:numCache>
                <c:formatCode>0.00</c:formatCode>
                <c:ptCount val="53"/>
                <c:pt idx="0">
                  <c:v>175.4</c:v>
                </c:pt>
                <c:pt idx="1">
                  <c:v>184.85</c:v>
                </c:pt>
                <c:pt idx="2">
                  <c:v>184.9</c:v>
                </c:pt>
                <c:pt idx="3">
                  <c:v>184.83</c:v>
                </c:pt>
                <c:pt idx="4">
                  <c:v>187.11</c:v>
                </c:pt>
                <c:pt idx="5">
                  <c:v>185.42000000000002</c:v>
                </c:pt>
                <c:pt idx="6">
                  <c:v>184.52</c:v>
                </c:pt>
                <c:pt idx="7">
                  <c:v>180.91</c:v>
                </c:pt>
                <c:pt idx="8">
                  <c:v>181.41</c:v>
                </c:pt>
                <c:pt idx="9">
                  <c:v>181.22</c:v>
                </c:pt>
                <c:pt idx="10">
                  <c:v>185.26</c:v>
                </c:pt>
                <c:pt idx="11">
                  <c:v>190.14</c:v>
                </c:pt>
                <c:pt idx="12">
                  <c:v>190.88</c:v>
                </c:pt>
                <c:pt idx="13">
                  <c:v>193.45000000000002</c:v>
                </c:pt>
                <c:pt idx="14">
                  <c:v>192.14000000000001</c:v>
                </c:pt>
                <c:pt idx="15">
                  <c:v>188.02</c:v>
                </c:pt>
                <c:pt idx="16">
                  <c:v>188.55</c:v>
                </c:pt>
                <c:pt idx="17">
                  <c:v>188.56</c:v>
                </c:pt>
                <c:pt idx="18">
                  <c:v>188.59</c:v>
                </c:pt>
                <c:pt idx="19">
                  <c:v>188.96</c:v>
                </c:pt>
                <c:pt idx="20">
                  <c:v>188.73</c:v>
                </c:pt>
                <c:pt idx="21">
                  <c:v>187.75</c:v>
                </c:pt>
                <c:pt idx="22">
                  <c:v>183.32</c:v>
                </c:pt>
                <c:pt idx="23">
                  <c:v>184.38</c:v>
                </c:pt>
                <c:pt idx="24">
                  <c:v>182.56</c:v>
                </c:pt>
                <c:pt idx="25">
                  <c:v>177.78</c:v>
                </c:pt>
                <c:pt idx="26">
                  <c:v>177.51</c:v>
                </c:pt>
                <c:pt idx="27">
                  <c:v>177.24</c:v>
                </c:pt>
                <c:pt idx="28">
                  <c:v>178.08</c:v>
                </c:pt>
                <c:pt idx="29">
                  <c:v>177.18</c:v>
                </c:pt>
                <c:pt idx="30">
                  <c:v>173.76</c:v>
                </c:pt>
                <c:pt idx="31">
                  <c:v>174.03</c:v>
                </c:pt>
                <c:pt idx="32">
                  <c:v>173.8</c:v>
                </c:pt>
                <c:pt idx="33">
                  <c:v>172.07</c:v>
                </c:pt>
                <c:pt idx="34">
                  <c:v>168.55</c:v>
                </c:pt>
                <c:pt idx="35">
                  <c:v>169.42</c:v>
                </c:pt>
                <c:pt idx="36">
                  <c:v>169.07</c:v>
                </c:pt>
                <c:pt idx="37">
                  <c:v>168.79</c:v>
                </c:pt>
                <c:pt idx="38">
                  <c:v>168.38</c:v>
                </c:pt>
                <c:pt idx="39">
                  <c:v>168.87</c:v>
                </c:pt>
                <c:pt idx="40">
                  <c:v>168.48</c:v>
                </c:pt>
                <c:pt idx="41">
                  <c:v>168.58</c:v>
                </c:pt>
                <c:pt idx="42">
                  <c:v>168.35</c:v>
                </c:pt>
                <c:pt idx="43">
                  <c:v>168.26</c:v>
                </c:pt>
                <c:pt idx="44">
                  <c:v>168.69</c:v>
                </c:pt>
                <c:pt idx="45">
                  <c:v>167.94</c:v>
                </c:pt>
                <c:pt idx="46">
                  <c:v>163.25</c:v>
                </c:pt>
                <c:pt idx="47">
                  <c:v>162.88</c:v>
                </c:pt>
                <c:pt idx="48">
                  <c:v>163.45000000000002</c:v>
                </c:pt>
                <c:pt idx="49">
                  <c:v>162.06</c:v>
                </c:pt>
                <c:pt idx="50">
                  <c:v>163.15</c:v>
                </c:pt>
                <c:pt idx="51">
                  <c:v>172.72</c:v>
                </c:pt>
                <c:pt idx="52">
                  <c:v>188.84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750808"/>
        <c:axId val="351448280"/>
      </c:lineChart>
      <c:catAx>
        <c:axId val="405750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1448280"/>
        <c:crosses val="autoZero"/>
        <c:auto val="1"/>
        <c:lblAlgn val="ctr"/>
        <c:lblOffset val="100"/>
        <c:noMultiLvlLbl val="0"/>
      </c:catAx>
      <c:valAx>
        <c:axId val="351448280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5750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565610</xdr:colOff>
      <xdr:row>152</xdr:row>
      <xdr:rowOff>80961</xdr:rowOff>
    </xdr:from>
    <xdr:to>
      <xdr:col>11</xdr:col>
      <xdr:colOff>60786</xdr:colOff>
      <xdr:row>172</xdr:row>
      <xdr:rowOff>85725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642849</xdr:colOff>
      <xdr:row>70</xdr:row>
      <xdr:rowOff>52300</xdr:rowOff>
    </xdr:from>
    <xdr:to>
      <xdr:col>10</xdr:col>
      <xdr:colOff>623801</xdr:colOff>
      <xdr:row>90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102523</xdr:colOff>
      <xdr:row>69</xdr:row>
      <xdr:rowOff>184090</xdr:rowOff>
    </xdr:from>
    <xdr:to>
      <xdr:col>9</xdr:col>
      <xdr:colOff>488893</xdr:colOff>
      <xdr:row>89</xdr:row>
      <xdr:rowOff>40524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84513</xdr:colOff>
      <xdr:row>150</xdr:row>
      <xdr:rowOff>71436</xdr:rowOff>
    </xdr:from>
    <xdr:to>
      <xdr:col>8</xdr:col>
      <xdr:colOff>1551364</xdr:colOff>
      <xdr:row>168</xdr:row>
      <xdr:rowOff>114300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27365</xdr:colOff>
      <xdr:row>69</xdr:row>
      <xdr:rowOff>60614</xdr:rowOff>
    </xdr:from>
    <xdr:to>
      <xdr:col>11</xdr:col>
      <xdr:colOff>8313</xdr:colOff>
      <xdr:row>92</xdr:row>
      <xdr:rowOff>21820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572712</xdr:colOff>
      <xdr:row>68</xdr:row>
      <xdr:rowOff>43989</xdr:rowOff>
    </xdr:from>
    <xdr:to>
      <xdr:col>10</xdr:col>
      <xdr:colOff>582237</xdr:colOff>
      <xdr:row>85</xdr:row>
      <xdr:rowOff>5196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72818</xdr:colOff>
      <xdr:row>68</xdr:row>
      <xdr:rowOff>63186</xdr:rowOff>
    </xdr:from>
    <xdr:to>
      <xdr:col>6</xdr:col>
      <xdr:colOff>1549193</xdr:colOff>
      <xdr:row>85</xdr:row>
      <xdr:rowOff>134624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145931</xdr:colOff>
      <xdr:row>93</xdr:row>
      <xdr:rowOff>23812</xdr:rowOff>
    </xdr:from>
    <xdr:to>
      <xdr:col>7</xdr:col>
      <xdr:colOff>136406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32497</xdr:colOff>
      <xdr:row>4</xdr:row>
      <xdr:rowOff>11206</xdr:rowOff>
    </xdr:from>
    <xdr:to>
      <xdr:col>11</xdr:col>
      <xdr:colOff>250116</xdr:colOff>
      <xdr:row>5</xdr:row>
      <xdr:rowOff>1681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2549468" y="840441"/>
          <a:ext cx="1301003" cy="203387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A25" sqref="A25"/>
    </sheetView>
  </sheetViews>
  <sheetFormatPr defaultRowHeight="15.05"/>
  <cols>
    <col min="1" max="1" width="39.5546875" customWidth="1"/>
    <col min="2" max="2" width="120.88671875" customWidth="1"/>
  </cols>
  <sheetData>
    <row r="1" spans="1:6">
      <c r="A1" s="95" t="s">
        <v>0</v>
      </c>
      <c r="B1" s="36"/>
    </row>
    <row r="2" spans="1:6" ht="27" customHeight="1">
      <c r="A2" s="96" t="s">
        <v>1</v>
      </c>
      <c r="B2" s="97" t="s">
        <v>9</v>
      </c>
      <c r="C2" s="1"/>
      <c r="D2" s="1"/>
      <c r="E2" s="1"/>
      <c r="F2" s="1"/>
    </row>
    <row r="3" spans="1:6">
      <c r="A3" s="98" t="s">
        <v>2</v>
      </c>
      <c r="B3" s="36"/>
    </row>
    <row r="4" spans="1:6">
      <c r="A4" s="98" t="s">
        <v>3</v>
      </c>
      <c r="B4" s="36"/>
    </row>
    <row r="5" spans="1:6">
      <c r="A5" s="98" t="s">
        <v>4</v>
      </c>
      <c r="B5" s="36"/>
    </row>
    <row r="6" spans="1:6">
      <c r="A6" s="95" t="s">
        <v>5</v>
      </c>
      <c r="B6" s="36"/>
    </row>
    <row r="7" spans="1:6">
      <c r="A7" s="36"/>
      <c r="B7" s="36"/>
    </row>
    <row r="8" spans="1:6">
      <c r="A8" s="99" t="s">
        <v>6</v>
      </c>
      <c r="B8" s="36"/>
    </row>
    <row r="9" spans="1:6">
      <c r="A9" s="99" t="s">
        <v>7</v>
      </c>
      <c r="B9" s="36"/>
    </row>
    <row r="10" spans="1:6">
      <c r="A10" s="99" t="s">
        <v>8</v>
      </c>
      <c r="B10" s="36"/>
    </row>
    <row r="11" spans="1:6">
      <c r="A11" s="36"/>
      <c r="B11" s="36"/>
    </row>
    <row r="12" spans="1:6">
      <c r="A12" s="36"/>
      <c r="B12" s="36"/>
    </row>
    <row r="13" spans="1:6" ht="16.55" customHeight="1">
      <c r="A13" s="99" t="s">
        <v>122</v>
      </c>
      <c r="B13" s="36" t="s">
        <v>10</v>
      </c>
    </row>
    <row r="14" spans="1:6" ht="15.75">
      <c r="A14" s="99" t="s">
        <v>126</v>
      </c>
      <c r="B14" s="36" t="s">
        <v>92</v>
      </c>
    </row>
    <row r="15" spans="1:6">
      <c r="A15" s="36" t="s">
        <v>123</v>
      </c>
      <c r="B15" s="36"/>
    </row>
    <row r="16" spans="1:6">
      <c r="A16" s="36"/>
      <c r="B16" s="36"/>
    </row>
    <row r="17" spans="1:2">
      <c r="A17" s="36"/>
      <c r="B17" s="36" t="s">
        <v>28</v>
      </c>
    </row>
    <row r="18" spans="1:2">
      <c r="A18" s="100"/>
      <c r="B18" s="100"/>
    </row>
    <row r="19" spans="1:2">
      <c r="A19" s="100"/>
      <c r="B19" s="100"/>
    </row>
    <row r="20" spans="1:2">
      <c r="A20" s="100"/>
      <c r="B20" s="10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91"/>
  <sheetViews>
    <sheetView zoomScaleNormal="100" workbookViewId="0">
      <selection activeCell="E41" sqref="E41"/>
    </sheetView>
  </sheetViews>
  <sheetFormatPr defaultRowHeight="15.05"/>
  <cols>
    <col min="2" max="2" width="17.109375" customWidth="1"/>
    <col min="3" max="3" width="18.5546875" customWidth="1"/>
    <col min="4" max="4" width="22.6640625" customWidth="1"/>
    <col min="5" max="5" width="27.44140625" customWidth="1"/>
    <col min="6" max="6" width="18.109375" customWidth="1"/>
    <col min="7" max="7" width="23.5546875" customWidth="1"/>
    <col min="8" max="8" width="25.5546875" customWidth="1"/>
    <col min="9" max="9" width="13.5546875" customWidth="1"/>
    <col min="10" max="10" width="12" customWidth="1"/>
    <col min="11" max="11" width="16.109375" customWidth="1"/>
    <col min="12" max="12" width="14.6640625" customWidth="1"/>
    <col min="13" max="13" width="27.6640625" customWidth="1"/>
    <col min="14" max="14" width="29.5546875" customWidth="1"/>
    <col min="15" max="15" width="27" customWidth="1"/>
  </cols>
  <sheetData>
    <row r="1" spans="2:15">
      <c r="B1" s="164"/>
    </row>
    <row r="2" spans="2:15">
      <c r="B2" s="81" t="s">
        <v>124</v>
      </c>
      <c r="J2" s="81" t="s">
        <v>102</v>
      </c>
    </row>
    <row r="3" spans="2:15">
      <c r="B3" s="125"/>
    </row>
    <row r="4" spans="2:15" ht="17.05" thickBot="1">
      <c r="B4" t="s">
        <v>81</v>
      </c>
    </row>
    <row r="5" spans="2:15" s="152" customFormat="1" ht="16.399999999999999" thickTop="1" thickBot="1">
      <c r="B5" s="152" t="s">
        <v>94</v>
      </c>
      <c r="J5" s="207" t="s">
        <v>120</v>
      </c>
      <c r="K5" s="207"/>
      <c r="L5" s="208">
        <v>10</v>
      </c>
      <c r="M5" s="209" t="s">
        <v>77</v>
      </c>
      <c r="N5" s="210" t="s">
        <v>78</v>
      </c>
      <c r="O5" s="210" t="s">
        <v>79</v>
      </c>
    </row>
    <row r="6" spans="2:15" ht="16.399999999999999" thickTop="1" thickBot="1">
      <c r="J6" s="211" t="s">
        <v>37</v>
      </c>
      <c r="K6" s="212"/>
      <c r="L6" s="184">
        <v>165.06986973222348</v>
      </c>
      <c r="M6" s="176">
        <v>9.0787078079772154E-2</v>
      </c>
      <c r="N6" s="177">
        <v>0.22049653510579748</v>
      </c>
      <c r="O6" s="177">
        <v>6.4384659896263852E-2</v>
      </c>
    </row>
    <row r="7" spans="2:15" ht="16.399999999999999" thickTop="1" thickBot="1">
      <c r="B7" s="113"/>
      <c r="C7" s="126" t="s">
        <v>36</v>
      </c>
      <c r="D7" s="127" t="s">
        <v>15</v>
      </c>
      <c r="E7" s="128" t="s">
        <v>16</v>
      </c>
      <c r="F7" s="126" t="s">
        <v>37</v>
      </c>
      <c r="G7" s="127" t="s">
        <v>15</v>
      </c>
      <c r="H7" s="128" t="s">
        <v>16</v>
      </c>
      <c r="J7" s="213" t="s">
        <v>36</v>
      </c>
      <c r="K7" s="214"/>
      <c r="L7" s="184">
        <v>160.40207297805645</v>
      </c>
      <c r="M7" s="178">
        <v>0.10508423754840024</v>
      </c>
      <c r="N7" s="179">
        <v>0.23476091019672229</v>
      </c>
      <c r="O7" s="179">
        <v>7.0335208507135372E-2</v>
      </c>
    </row>
    <row r="8" spans="2:15" ht="16.399999999999999" thickTop="1" thickBot="1">
      <c r="B8" s="115"/>
      <c r="C8" s="126" t="s">
        <v>38</v>
      </c>
      <c r="D8" s="129"/>
      <c r="E8" s="171"/>
      <c r="F8" s="126" t="s">
        <v>38</v>
      </c>
      <c r="G8" s="129"/>
      <c r="H8" s="130"/>
      <c r="J8" s="215" t="s">
        <v>80</v>
      </c>
      <c r="K8" s="216"/>
      <c r="L8" s="184">
        <v>174.45798157248157</v>
      </c>
      <c r="M8" s="180">
        <v>2.4098217994534599E-2</v>
      </c>
      <c r="N8" s="181">
        <v>-2.3197847901434976E-4</v>
      </c>
      <c r="O8" s="181">
        <v>2.8753431084288961E-2</v>
      </c>
    </row>
    <row r="9" spans="2:15" ht="15.75" thickBot="1">
      <c r="B9" s="114" t="s">
        <v>39</v>
      </c>
      <c r="C9" s="168">
        <v>140.75</v>
      </c>
      <c r="D9" s="189">
        <v>17.86</v>
      </c>
      <c r="E9" s="169">
        <v>0.14533322483521838</v>
      </c>
      <c r="F9" s="59">
        <v>152.82</v>
      </c>
      <c r="G9" s="189">
        <v>21.25</v>
      </c>
      <c r="H9" s="167">
        <v>0.16151098274682685</v>
      </c>
      <c r="J9" s="217" t="s">
        <v>121</v>
      </c>
      <c r="K9" s="218"/>
      <c r="L9" s="185">
        <v>163.52137511423729</v>
      </c>
      <c r="M9" s="182">
        <v>9.5398765174432132E-2</v>
      </c>
      <c r="N9" s="183">
        <v>0.22510201979259881</v>
      </c>
      <c r="O9" s="183">
        <v>6.6298182443393028E-2</v>
      </c>
    </row>
    <row r="10" spans="2:15" ht="15.75" thickTop="1">
      <c r="B10" s="58" t="s">
        <v>40</v>
      </c>
      <c r="C10" s="168">
        <v>174.60890000000001</v>
      </c>
      <c r="D10" s="190">
        <v>0.26589999999998781</v>
      </c>
      <c r="E10" s="204">
        <v>1.5251544369432324E-3</v>
      </c>
      <c r="F10" s="190" t="s">
        <v>82</v>
      </c>
      <c r="G10" s="147"/>
      <c r="H10" s="172"/>
    </row>
    <row r="11" spans="2:15">
      <c r="B11" s="58" t="s">
        <v>41</v>
      </c>
      <c r="C11" s="168">
        <v>140.49610000000001</v>
      </c>
      <c r="D11" s="189">
        <v>15.271500000000003</v>
      </c>
      <c r="E11" s="169">
        <v>0.12195287507406682</v>
      </c>
      <c r="F11" s="59">
        <v>144.0341</v>
      </c>
      <c r="G11" s="60">
        <v>14.603899999999982</v>
      </c>
      <c r="H11" s="167">
        <v>0.11283224471568443</v>
      </c>
    </row>
    <row r="12" spans="2:15">
      <c r="B12" s="58" t="s">
        <v>42</v>
      </c>
      <c r="C12" s="168">
        <v>127.39830000000001</v>
      </c>
      <c r="D12" s="189">
        <v>1.4509000000000043</v>
      </c>
      <c r="E12" s="169">
        <v>1.151988846137364E-2</v>
      </c>
      <c r="F12" s="59">
        <v>133.04250000000002</v>
      </c>
      <c r="G12" s="205">
        <v>1.4497000000000071</v>
      </c>
      <c r="H12" s="206">
        <v>1.1016560176544621E-2</v>
      </c>
    </row>
    <row r="13" spans="2:15">
      <c r="B13" s="58" t="s">
        <v>43</v>
      </c>
      <c r="C13" s="168">
        <v>174.1</v>
      </c>
      <c r="D13" s="189">
        <v>23.319999999999993</v>
      </c>
      <c r="E13" s="169">
        <v>0.15466242207189285</v>
      </c>
      <c r="F13" s="59">
        <v>177.81</v>
      </c>
      <c r="G13" s="60">
        <v>23.990000000000009</v>
      </c>
      <c r="H13" s="167">
        <v>0.15596151345728781</v>
      </c>
    </row>
    <row r="14" spans="2:15">
      <c r="B14" s="58" t="s">
        <v>44</v>
      </c>
      <c r="C14" s="168">
        <v>150.77000000000001</v>
      </c>
      <c r="D14" s="189">
        <v>7.8600000000000136</v>
      </c>
      <c r="E14" s="169">
        <v>5.4999650129452293E-2</v>
      </c>
      <c r="F14" s="59">
        <v>152.1</v>
      </c>
      <c r="G14" s="60">
        <v>5.5699999999999896</v>
      </c>
      <c r="H14" s="167">
        <v>3.8012693646352291E-2</v>
      </c>
      <c r="K14" s="187"/>
      <c r="L14" s="187"/>
      <c r="M14" s="187"/>
      <c r="N14" s="187"/>
      <c r="O14" s="187"/>
    </row>
    <row r="15" spans="2:15">
      <c r="B15" s="58" t="s">
        <v>45</v>
      </c>
      <c r="C15" s="190" t="s">
        <v>125</v>
      </c>
      <c r="D15" s="189"/>
      <c r="E15" s="169"/>
      <c r="F15" s="190" t="s">
        <v>82</v>
      </c>
      <c r="G15" s="147"/>
      <c r="H15" s="172"/>
      <c r="K15" s="187"/>
      <c r="L15" s="186"/>
      <c r="M15" s="139"/>
      <c r="N15" s="188"/>
      <c r="O15" s="187"/>
    </row>
    <row r="16" spans="2:15">
      <c r="B16" s="58" t="s">
        <v>46</v>
      </c>
      <c r="C16" s="168">
        <v>169.69</v>
      </c>
      <c r="D16" s="189">
        <v>9.6399999999999864</v>
      </c>
      <c r="E16" s="169">
        <v>6.023117775695086E-2</v>
      </c>
      <c r="F16" s="59">
        <v>177.52</v>
      </c>
      <c r="G16" s="60">
        <v>10.340000000000003</v>
      </c>
      <c r="H16" s="167">
        <v>6.1849503529130212E-2</v>
      </c>
      <c r="K16" s="187"/>
      <c r="L16" s="186"/>
      <c r="M16" s="139"/>
      <c r="N16" s="188"/>
      <c r="O16" s="187"/>
    </row>
    <row r="17" spans="2:15">
      <c r="B17" s="58" t="s">
        <v>47</v>
      </c>
      <c r="C17" s="168">
        <v>144</v>
      </c>
      <c r="D17" s="189">
        <v>5</v>
      </c>
      <c r="E17" s="169">
        <v>3.5971223021582732E-2</v>
      </c>
      <c r="F17" s="59">
        <v>151</v>
      </c>
      <c r="G17" s="59">
        <v>4</v>
      </c>
      <c r="H17" s="167">
        <v>2.7210884353741527E-2</v>
      </c>
      <c r="K17" s="187"/>
      <c r="L17" s="186"/>
      <c r="M17" s="139"/>
      <c r="N17" s="188"/>
      <c r="O17" s="187"/>
    </row>
    <row r="18" spans="2:15">
      <c r="B18" s="58" t="s">
        <v>48</v>
      </c>
      <c r="C18" s="168">
        <v>152.7902</v>
      </c>
      <c r="D18" s="189">
        <v>11.062999999999988</v>
      </c>
      <c r="E18" s="169">
        <v>7.8058410806111977E-2</v>
      </c>
      <c r="F18" s="59">
        <v>154.2441</v>
      </c>
      <c r="G18" s="148">
        <v>-0.96829999999999927</v>
      </c>
      <c r="H18" s="170">
        <v>-6.2385479510657094E-3</v>
      </c>
      <c r="K18" s="187"/>
      <c r="L18" s="186"/>
      <c r="M18" s="139"/>
      <c r="N18" s="188"/>
      <c r="O18" s="187"/>
    </row>
    <row r="19" spans="2:15">
      <c r="B19" s="58" t="s">
        <v>49</v>
      </c>
      <c r="C19" s="190">
        <v>141.74</v>
      </c>
      <c r="D19" s="189">
        <v>0.11000000000001364</v>
      </c>
      <c r="E19" s="169">
        <v>7.7667160912242572E-4</v>
      </c>
      <c r="F19" s="190">
        <v>143.03</v>
      </c>
      <c r="G19" s="189">
        <v>0.24000000000000909</v>
      </c>
      <c r="H19" s="169">
        <v>1.6807899712865115E-3</v>
      </c>
      <c r="K19" s="187"/>
      <c r="L19" s="186"/>
      <c r="M19" s="139"/>
      <c r="N19" s="188"/>
      <c r="O19" s="187"/>
    </row>
    <row r="20" spans="2:15">
      <c r="B20" s="58" t="s">
        <v>50</v>
      </c>
      <c r="C20" s="190" t="s">
        <v>125</v>
      </c>
      <c r="D20" s="189"/>
      <c r="E20" s="169"/>
      <c r="F20" s="190" t="s">
        <v>82</v>
      </c>
      <c r="G20" s="147"/>
      <c r="H20" s="172"/>
      <c r="K20" s="187"/>
      <c r="L20" s="186"/>
      <c r="M20" s="139"/>
      <c r="N20" s="188"/>
      <c r="O20" s="187"/>
    </row>
    <row r="21" spans="2:15">
      <c r="B21" s="58" t="s">
        <v>51</v>
      </c>
      <c r="C21" s="168">
        <v>187.84</v>
      </c>
      <c r="D21" s="189">
        <v>0.21000000000000796</v>
      </c>
      <c r="E21" s="169">
        <v>1.1192240046902224E-3</v>
      </c>
      <c r="F21" s="190" t="s">
        <v>82</v>
      </c>
      <c r="G21" s="147"/>
      <c r="H21" s="172"/>
      <c r="K21" s="187"/>
      <c r="L21" s="186"/>
      <c r="M21" s="139"/>
      <c r="N21" s="188"/>
      <c r="O21" s="187"/>
    </row>
    <row r="22" spans="2:15">
      <c r="B22" s="58" t="s">
        <v>52</v>
      </c>
      <c r="C22" s="168">
        <v>158.47999999999999</v>
      </c>
      <c r="D22" s="190">
        <v>27.759999999999991</v>
      </c>
      <c r="E22" s="204">
        <v>0.21236230110159116</v>
      </c>
      <c r="F22" s="59">
        <v>153.79</v>
      </c>
      <c r="G22" s="205">
        <v>27.849999999999994</v>
      </c>
      <c r="H22" s="206">
        <v>0.2211370493885978</v>
      </c>
      <c r="K22" s="187"/>
      <c r="L22" s="186"/>
      <c r="M22" s="139"/>
      <c r="N22" s="188"/>
      <c r="O22" s="187"/>
    </row>
    <row r="23" spans="2:15">
      <c r="B23" s="58" t="s">
        <v>53</v>
      </c>
      <c r="C23" s="168">
        <v>149.31</v>
      </c>
      <c r="D23" s="190">
        <v>20.919999999999987</v>
      </c>
      <c r="E23" s="204">
        <v>0.16294103902173052</v>
      </c>
      <c r="F23" s="59">
        <v>154.63</v>
      </c>
      <c r="G23" s="205">
        <v>24.109999999999985</v>
      </c>
      <c r="H23" s="206">
        <v>0.1847226478700581</v>
      </c>
      <c r="K23" s="187"/>
      <c r="L23" s="186"/>
      <c r="M23" s="139"/>
      <c r="N23" s="188"/>
      <c r="O23" s="187"/>
    </row>
    <row r="24" spans="2:15">
      <c r="B24" s="58" t="s">
        <v>54</v>
      </c>
      <c r="C24" s="168">
        <v>164.69</v>
      </c>
      <c r="D24" s="189">
        <v>22.460000000000008</v>
      </c>
      <c r="E24" s="169">
        <v>0.15791323911973576</v>
      </c>
      <c r="F24" s="59">
        <v>170.08</v>
      </c>
      <c r="G24" s="189">
        <v>20.510000000000019</v>
      </c>
      <c r="H24" s="167">
        <v>0.13712642909674422</v>
      </c>
      <c r="K24" s="187"/>
      <c r="L24" s="186"/>
      <c r="M24" s="139"/>
      <c r="N24" s="188"/>
      <c r="O24" s="187"/>
    </row>
    <row r="25" spans="2:15">
      <c r="B25" s="58" t="s">
        <v>55</v>
      </c>
      <c r="C25" s="168" t="s">
        <v>125</v>
      </c>
      <c r="D25" s="189"/>
      <c r="E25" s="169"/>
      <c r="F25" s="168" t="s">
        <v>82</v>
      </c>
      <c r="G25" s="190"/>
      <c r="H25" s="206"/>
      <c r="K25" s="187"/>
      <c r="L25" s="186"/>
      <c r="M25" s="139"/>
      <c r="N25" s="188"/>
      <c r="O25" s="187"/>
    </row>
    <row r="26" spans="2:15">
      <c r="B26" s="58" t="s">
        <v>56</v>
      </c>
      <c r="C26" s="190" t="s">
        <v>125</v>
      </c>
      <c r="D26" s="147"/>
      <c r="E26" s="172"/>
      <c r="F26" s="190" t="s">
        <v>82</v>
      </c>
      <c r="G26" s="147"/>
      <c r="H26" s="172"/>
      <c r="K26" s="187"/>
      <c r="L26" s="186"/>
      <c r="M26" s="139"/>
      <c r="N26" s="188"/>
      <c r="O26" s="187"/>
    </row>
    <row r="27" spans="2:15">
      <c r="B27" s="58" t="s">
        <v>57</v>
      </c>
      <c r="C27" s="168">
        <v>141.14000000000001</v>
      </c>
      <c r="D27" s="189">
        <v>15.070000000000007</v>
      </c>
      <c r="E27" s="169">
        <v>0.11953676528912505</v>
      </c>
      <c r="F27" s="59">
        <v>142.28</v>
      </c>
      <c r="G27" s="189">
        <v>15.069999999999993</v>
      </c>
      <c r="H27" s="167">
        <v>0.11846552943950939</v>
      </c>
      <c r="K27" s="187"/>
      <c r="L27" s="186"/>
      <c r="M27" s="139"/>
      <c r="N27" s="188"/>
      <c r="O27" s="187"/>
    </row>
    <row r="28" spans="2:15">
      <c r="B28" s="58" t="s">
        <v>58</v>
      </c>
      <c r="C28" s="168">
        <v>175.6</v>
      </c>
      <c r="D28" s="189">
        <v>18.70999999999998</v>
      </c>
      <c r="E28" s="169">
        <v>0.11925552935177497</v>
      </c>
      <c r="F28" s="59">
        <v>187.94</v>
      </c>
      <c r="G28" s="205">
        <v>21.159999999999997</v>
      </c>
      <c r="H28" s="206">
        <v>0.12687372586641077</v>
      </c>
      <c r="K28" s="187"/>
      <c r="L28" s="186"/>
      <c r="M28" s="139"/>
      <c r="N28" s="188"/>
      <c r="O28" s="187"/>
    </row>
    <row r="29" spans="2:15">
      <c r="B29" s="58" t="s">
        <v>59</v>
      </c>
      <c r="C29" s="168">
        <v>168.17350000000002</v>
      </c>
      <c r="D29" s="189">
        <v>25.70950000000002</v>
      </c>
      <c r="E29" s="169">
        <v>0.1804631345462715</v>
      </c>
      <c r="F29" s="168">
        <v>166.6259</v>
      </c>
      <c r="G29" s="189">
        <v>24.518299999999982</v>
      </c>
      <c r="H29" s="167">
        <v>0.17253334797012942</v>
      </c>
      <c r="K29" s="187"/>
      <c r="L29" s="186"/>
      <c r="M29" s="139"/>
      <c r="N29" s="188"/>
      <c r="O29" s="187"/>
    </row>
    <row r="30" spans="2:15">
      <c r="B30" s="58" t="s">
        <v>60</v>
      </c>
      <c r="C30" s="168">
        <v>163.36000000000001</v>
      </c>
      <c r="D30" s="189">
        <v>9.6100000000000136</v>
      </c>
      <c r="E30" s="169">
        <v>6.2504065040650536E-2</v>
      </c>
      <c r="F30" s="59">
        <v>163.72999999999999</v>
      </c>
      <c r="G30" s="189">
        <v>9.6899999999999977</v>
      </c>
      <c r="H30" s="167">
        <v>6.2905738769150954E-2</v>
      </c>
      <c r="K30" s="187"/>
      <c r="L30" s="186"/>
      <c r="M30" s="139"/>
      <c r="N30" s="188"/>
      <c r="O30" s="187"/>
    </row>
    <row r="31" spans="2:15">
      <c r="B31" s="58" t="s">
        <v>61</v>
      </c>
      <c r="C31" s="168">
        <v>165.87360000000001</v>
      </c>
      <c r="D31" s="190">
        <v>14.860100000000017</v>
      </c>
      <c r="E31" s="204">
        <v>9.8402460707155415E-2</v>
      </c>
      <c r="F31" s="59">
        <v>170.52500000000001</v>
      </c>
      <c r="G31" s="60">
        <v>17.725300000000004</v>
      </c>
      <c r="H31" s="167">
        <v>0.11600350000687176</v>
      </c>
      <c r="K31" s="187"/>
      <c r="L31" s="186"/>
      <c r="M31" s="139"/>
      <c r="N31" s="188"/>
      <c r="O31" s="187"/>
    </row>
    <row r="32" spans="2:15">
      <c r="B32" s="61" t="s">
        <v>62</v>
      </c>
      <c r="C32" s="168">
        <v>174.96</v>
      </c>
      <c r="D32" s="190">
        <v>16.490000000000009</v>
      </c>
      <c r="E32" s="204">
        <v>0.10405755032498276</v>
      </c>
      <c r="F32" s="59">
        <v>188.84</v>
      </c>
      <c r="G32" s="205">
        <v>16.120000000000005</v>
      </c>
      <c r="H32" s="206">
        <v>9.3330245484020358E-2</v>
      </c>
      <c r="K32" s="187"/>
      <c r="L32" s="186"/>
      <c r="M32" s="139"/>
      <c r="N32" s="188"/>
      <c r="O32" s="187"/>
    </row>
    <row r="33" spans="1:99">
      <c r="B33" s="58" t="s">
        <v>63</v>
      </c>
      <c r="C33" s="168">
        <v>156.81</v>
      </c>
      <c r="D33" s="189">
        <v>16.930000000000007</v>
      </c>
      <c r="E33" s="169">
        <v>0.12103231341149567</v>
      </c>
      <c r="F33" s="59">
        <v>159.57</v>
      </c>
      <c r="G33" s="60">
        <v>23.47</v>
      </c>
      <c r="H33" s="167">
        <v>0.17244673034533431</v>
      </c>
      <c r="K33" s="187"/>
      <c r="L33" s="186"/>
      <c r="M33" s="139"/>
      <c r="N33" s="188"/>
      <c r="O33" s="187"/>
    </row>
    <row r="34" spans="1:99">
      <c r="B34" s="58" t="s">
        <v>64</v>
      </c>
      <c r="C34" s="168">
        <v>178.35</v>
      </c>
      <c r="D34" s="189">
        <v>2.8299999999999841</v>
      </c>
      <c r="E34" s="169">
        <v>1.6123518687328975E-2</v>
      </c>
      <c r="F34" s="59">
        <v>185.09</v>
      </c>
      <c r="G34" s="60">
        <v>1.4399999999999977</v>
      </c>
      <c r="H34" s="167">
        <v>7.841001905799061E-3</v>
      </c>
      <c r="K34" s="187"/>
      <c r="L34" s="186"/>
      <c r="M34" s="139"/>
      <c r="N34" s="188"/>
      <c r="O34" s="187"/>
    </row>
    <row r="35" spans="1:99">
      <c r="B35" s="58" t="s">
        <v>65</v>
      </c>
      <c r="C35" s="190">
        <v>188.89410000000001</v>
      </c>
      <c r="D35" s="147">
        <v>-1.4465000000000146</v>
      </c>
      <c r="E35" s="172">
        <v>-7.5995347287968196E-3</v>
      </c>
      <c r="F35" s="190">
        <v>190.7542</v>
      </c>
      <c r="G35" s="147">
        <v>-1.172600000000017</v>
      </c>
      <c r="H35" s="172">
        <v>-6.1096209596576134E-3</v>
      </c>
      <c r="K35" s="187"/>
      <c r="L35" s="186"/>
      <c r="M35" s="139"/>
      <c r="N35" s="188"/>
      <c r="O35" s="187"/>
    </row>
    <row r="36" spans="1:99">
      <c r="B36" s="120"/>
      <c r="C36" s="116"/>
      <c r="D36" s="117"/>
      <c r="E36" s="153"/>
      <c r="F36" s="116"/>
      <c r="G36" s="118"/>
      <c r="H36" s="119"/>
      <c r="K36" s="187"/>
      <c r="L36" s="186"/>
      <c r="M36" s="139"/>
      <c r="N36" s="188"/>
      <c r="O36" s="187"/>
    </row>
    <row r="37" spans="1:99" ht="15.75" thickBot="1">
      <c r="B37" s="62" t="s">
        <v>66</v>
      </c>
      <c r="C37" s="80">
        <v>160.40207297805645</v>
      </c>
      <c r="D37" s="200">
        <v>15.252891107628045</v>
      </c>
      <c r="E37" s="201">
        <v>0.10508423754840024</v>
      </c>
      <c r="F37" s="156">
        <v>165.06986973222348</v>
      </c>
      <c r="G37" s="195">
        <v>13.738896850867548</v>
      </c>
      <c r="H37" s="196">
        <v>9.0787078079772154E-2</v>
      </c>
      <c r="K37" s="187"/>
      <c r="L37" s="186"/>
      <c r="M37" s="139"/>
      <c r="N37" s="188"/>
      <c r="O37" s="187"/>
    </row>
    <row r="38" spans="1:99">
      <c r="B38" s="63"/>
      <c r="K38" s="187"/>
      <c r="L38" s="186"/>
      <c r="M38" s="139"/>
      <c r="N38" s="188"/>
      <c r="O38" s="187"/>
    </row>
    <row r="39" spans="1:99">
      <c r="B39" t="s">
        <v>67</v>
      </c>
      <c r="K39" s="187"/>
      <c r="L39" s="186"/>
      <c r="M39" s="139"/>
      <c r="N39" s="188"/>
      <c r="O39" s="187"/>
    </row>
    <row r="40" spans="1:99">
      <c r="K40" s="187"/>
      <c r="L40" s="186"/>
      <c r="M40" s="139"/>
      <c r="N40" s="188"/>
      <c r="O40" s="187"/>
    </row>
    <row r="41" spans="1:99">
      <c r="B41" s="4" t="s">
        <v>68</v>
      </c>
      <c r="K41" s="187"/>
      <c r="L41" s="186"/>
      <c r="M41" s="139"/>
      <c r="N41" s="188"/>
      <c r="O41" s="187"/>
    </row>
    <row r="42" spans="1:99">
      <c r="B42" s="4"/>
      <c r="K42" s="187"/>
      <c r="L42" s="186"/>
      <c r="M42" s="139"/>
      <c r="N42" s="188"/>
      <c r="O42" s="187"/>
    </row>
    <row r="43" spans="1:99">
      <c r="B43" s="4"/>
      <c r="K43" s="187"/>
      <c r="L43" s="186"/>
      <c r="M43" s="139"/>
      <c r="N43" s="188"/>
      <c r="O43" s="187"/>
    </row>
    <row r="44" spans="1:99" ht="18.350000000000001">
      <c r="A44" s="64" t="s">
        <v>69</v>
      </c>
      <c r="F44" s="65"/>
      <c r="K44" s="187"/>
      <c r="L44" s="187"/>
      <c r="M44" s="187"/>
      <c r="N44" s="187"/>
      <c r="O44" s="187"/>
    </row>
    <row r="45" spans="1:99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7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</row>
    <row r="46" spans="1:99">
      <c r="A46" s="68"/>
      <c r="B46" s="70">
        <v>2020</v>
      </c>
      <c r="C46" s="70">
        <v>2021</v>
      </c>
      <c r="BC46" s="1">
        <v>2022</v>
      </c>
    </row>
    <row r="47" spans="1:99">
      <c r="A47" s="69" t="s">
        <v>70</v>
      </c>
      <c r="B47" s="70">
        <v>53</v>
      </c>
      <c r="C47" s="70">
        <v>1</v>
      </c>
      <c r="D47" s="70">
        <v>2</v>
      </c>
      <c r="E47" s="70">
        <v>3</v>
      </c>
      <c r="F47" s="70">
        <v>4</v>
      </c>
      <c r="G47" s="70">
        <v>5</v>
      </c>
      <c r="H47" s="70">
        <v>6</v>
      </c>
      <c r="I47" s="70">
        <v>7</v>
      </c>
      <c r="J47" s="70">
        <v>8</v>
      </c>
      <c r="K47" s="70">
        <v>9</v>
      </c>
      <c r="L47" s="70">
        <v>10</v>
      </c>
      <c r="M47" s="70">
        <v>11</v>
      </c>
      <c r="N47" s="70">
        <v>12</v>
      </c>
      <c r="O47" s="70">
        <v>13</v>
      </c>
      <c r="P47" s="70">
        <v>14</v>
      </c>
      <c r="Q47" s="70">
        <v>15</v>
      </c>
      <c r="R47" s="70">
        <v>16</v>
      </c>
      <c r="S47" s="70">
        <v>17</v>
      </c>
      <c r="T47" s="70">
        <v>18</v>
      </c>
      <c r="U47" s="70">
        <v>19</v>
      </c>
      <c r="V47" s="70">
        <v>20</v>
      </c>
      <c r="W47" s="70">
        <v>21</v>
      </c>
      <c r="X47" s="70">
        <v>22</v>
      </c>
      <c r="Y47" s="70">
        <v>23</v>
      </c>
      <c r="Z47" s="70">
        <v>24</v>
      </c>
      <c r="AA47" s="70">
        <v>25</v>
      </c>
      <c r="AB47" s="70">
        <v>26</v>
      </c>
      <c r="AC47" s="70">
        <v>27</v>
      </c>
      <c r="AD47" s="70">
        <v>28</v>
      </c>
      <c r="AE47" s="70">
        <v>29</v>
      </c>
      <c r="AF47" s="70">
        <v>30</v>
      </c>
      <c r="AG47" s="143">
        <v>31</v>
      </c>
      <c r="AH47" s="143">
        <v>32</v>
      </c>
      <c r="AI47" s="143">
        <v>33</v>
      </c>
      <c r="AJ47" s="143">
        <v>34</v>
      </c>
      <c r="AK47" s="143">
        <v>35</v>
      </c>
      <c r="AL47" s="143">
        <v>36</v>
      </c>
      <c r="AM47" s="143">
        <v>37</v>
      </c>
      <c r="AN47" s="143">
        <v>38</v>
      </c>
      <c r="AO47" s="143">
        <v>39</v>
      </c>
      <c r="AP47" s="143">
        <v>40</v>
      </c>
      <c r="AQ47" s="143">
        <v>41</v>
      </c>
      <c r="AR47" s="143">
        <v>42</v>
      </c>
      <c r="AS47" s="143">
        <v>43</v>
      </c>
      <c r="AT47" s="143">
        <v>44</v>
      </c>
      <c r="AU47" s="143">
        <v>45</v>
      </c>
      <c r="AV47" s="143">
        <v>46</v>
      </c>
      <c r="AW47" s="143">
        <v>47</v>
      </c>
      <c r="AX47" s="143">
        <v>48</v>
      </c>
      <c r="AY47" s="143">
        <v>49</v>
      </c>
      <c r="AZ47" s="143">
        <v>50</v>
      </c>
      <c r="BA47" s="143">
        <v>51</v>
      </c>
      <c r="BB47" s="143">
        <v>52</v>
      </c>
      <c r="BC47" s="192">
        <v>1</v>
      </c>
      <c r="BD47" s="192">
        <v>2</v>
      </c>
      <c r="BE47" s="192">
        <v>3</v>
      </c>
      <c r="BF47" s="192">
        <v>4</v>
      </c>
      <c r="BG47" s="192">
        <v>5</v>
      </c>
      <c r="BH47" s="192">
        <v>6</v>
      </c>
      <c r="BI47" s="192">
        <v>7</v>
      </c>
      <c r="BJ47" s="192">
        <v>8</v>
      </c>
      <c r="BK47" s="192">
        <v>9</v>
      </c>
      <c r="BL47" s="192">
        <v>10</v>
      </c>
      <c r="BM47" s="192">
        <v>11</v>
      </c>
      <c r="BN47" s="192">
        <v>12</v>
      </c>
      <c r="BO47" s="192">
        <v>13</v>
      </c>
      <c r="BP47" s="192">
        <v>14</v>
      </c>
      <c r="BQ47" s="192">
        <v>15</v>
      </c>
      <c r="BR47" s="192">
        <v>16</v>
      </c>
      <c r="BS47" s="192">
        <v>17</v>
      </c>
      <c r="BT47" s="192">
        <v>18</v>
      </c>
      <c r="BU47" s="192">
        <v>19</v>
      </c>
      <c r="BV47" s="192">
        <v>20</v>
      </c>
      <c r="BW47" s="192">
        <v>21</v>
      </c>
      <c r="BX47" s="192">
        <v>22</v>
      </c>
      <c r="BY47" s="192">
        <v>23</v>
      </c>
      <c r="BZ47" s="192">
        <v>24</v>
      </c>
      <c r="CA47" s="192">
        <v>25</v>
      </c>
      <c r="CB47" s="192">
        <v>26</v>
      </c>
      <c r="CC47" s="192">
        <v>27</v>
      </c>
      <c r="CD47" s="192">
        <v>28</v>
      </c>
      <c r="CE47" s="192">
        <v>29</v>
      </c>
      <c r="CF47" s="192">
        <v>30</v>
      </c>
      <c r="CG47" s="192">
        <v>31</v>
      </c>
      <c r="CH47" s="192">
        <v>32</v>
      </c>
      <c r="CI47" s="192">
        <v>33</v>
      </c>
      <c r="CJ47" s="192">
        <v>34</v>
      </c>
      <c r="CK47" s="192">
        <v>35</v>
      </c>
      <c r="CL47" s="192">
        <v>36</v>
      </c>
      <c r="CM47" s="192">
        <v>37</v>
      </c>
      <c r="CN47" s="192">
        <v>38</v>
      </c>
      <c r="CO47" s="192">
        <v>39</v>
      </c>
      <c r="CP47" s="192">
        <v>40</v>
      </c>
      <c r="CQ47" s="192">
        <v>41</v>
      </c>
      <c r="CR47" s="192">
        <v>42</v>
      </c>
      <c r="CS47" s="192">
        <v>43</v>
      </c>
    </row>
    <row r="48" spans="1:99">
      <c r="A48" s="71" t="s">
        <v>71</v>
      </c>
      <c r="B48" s="72">
        <v>127.97630417532197</v>
      </c>
      <c r="C48" s="72">
        <v>127.65270482966349</v>
      </c>
      <c r="D48" s="72">
        <v>128.01515799750726</v>
      </c>
      <c r="E48" s="72">
        <v>128.0031819173245</v>
      </c>
      <c r="F48" s="72">
        <v>127.89378149148314</v>
      </c>
      <c r="G48" s="72">
        <v>128.42514867054425</v>
      </c>
      <c r="H48" s="72">
        <v>129.44885446614043</v>
      </c>
      <c r="I48" s="72">
        <v>131.08417556086417</v>
      </c>
      <c r="J48" s="72">
        <v>135.69320090361447</v>
      </c>
      <c r="K48" s="72">
        <v>142.13449773577068</v>
      </c>
      <c r="L48" s="72">
        <v>149.86153095139179</v>
      </c>
      <c r="M48" s="72">
        <v>155.32657498961362</v>
      </c>
      <c r="N48" s="72">
        <v>155.98767802243452</v>
      </c>
      <c r="O48" s="72">
        <v>156.6044115392605</v>
      </c>
      <c r="P48" s="72">
        <v>157.12920333402579</v>
      </c>
      <c r="Q48" s="72">
        <v>157.50377127129207</v>
      </c>
      <c r="R48" s="72">
        <v>156.51517225799753</v>
      </c>
      <c r="S48" s="72">
        <v>154.03815093477354</v>
      </c>
      <c r="T48" s="72">
        <v>154.07625100747822</v>
      </c>
      <c r="U48" s="72">
        <v>155.74865615911921</v>
      </c>
      <c r="V48" s="72">
        <v>160.85462858329871</v>
      </c>
      <c r="W48" s="72">
        <v>165.27</v>
      </c>
      <c r="X48" s="72">
        <v>165.75</v>
      </c>
      <c r="Y48" s="72">
        <v>166.12623879310345</v>
      </c>
      <c r="Z48" s="72">
        <v>163.66358179268801</v>
      </c>
      <c r="AA48" s="72">
        <v>160.63</v>
      </c>
      <c r="AB48" s="72">
        <v>157.39322042999586</v>
      </c>
      <c r="AC48" s="72">
        <v>156.44721696969697</v>
      </c>
      <c r="AD48" s="72">
        <v>153.88206226750262</v>
      </c>
      <c r="AE48" s="72">
        <v>151.49850676071054</v>
      </c>
      <c r="AF48" s="72">
        <v>150.00114185997907</v>
      </c>
      <c r="AG48" s="72">
        <v>148.56</v>
      </c>
      <c r="AH48" s="72">
        <v>146.73680454545453</v>
      </c>
      <c r="AI48" s="72">
        <v>144.92030127481715</v>
      </c>
      <c r="AJ48" s="72">
        <v>142.05824236154646</v>
      </c>
      <c r="AK48" s="72">
        <v>140.48842765935211</v>
      </c>
      <c r="AL48" s="72">
        <v>138.21263848484847</v>
      </c>
      <c r="AM48" s="72">
        <v>136.97429658307209</v>
      </c>
      <c r="AN48" s="72">
        <v>136.08381513061653</v>
      </c>
      <c r="AO48" s="72">
        <v>134.14235580982233</v>
      </c>
      <c r="AP48" s="72">
        <v>132.4008779937304</v>
      </c>
      <c r="AQ48" s="72">
        <v>130.37012288401252</v>
      </c>
      <c r="AR48" s="72">
        <v>129.44</v>
      </c>
      <c r="AS48" s="72">
        <v>128.51754739811915</v>
      </c>
      <c r="AT48" s="72">
        <v>128.53115089864161</v>
      </c>
      <c r="AU48" s="72">
        <v>128.67815497387667</v>
      </c>
      <c r="AV48" s="72">
        <v>128.58325079414837</v>
      </c>
      <c r="AW48" s="72">
        <v>128.69026717868337</v>
      </c>
      <c r="AX48" s="72">
        <v>129.26107371995818</v>
      </c>
      <c r="AY48" s="72">
        <v>130.95441894461857</v>
      </c>
      <c r="AZ48" s="72">
        <v>132.57900743991641</v>
      </c>
      <c r="BA48" s="72">
        <v>131.95250470219437</v>
      </c>
      <c r="BB48" s="72">
        <v>131.95690396029258</v>
      </c>
      <c r="BC48" s="72">
        <v>132.15255615464994</v>
      </c>
      <c r="BD48" s="72">
        <v>132.48184277951933</v>
      </c>
      <c r="BE48" s="72">
        <v>131.53</v>
      </c>
      <c r="BF48" s="72">
        <v>130.35548563218387</v>
      </c>
      <c r="BG48" s="72">
        <v>129.95792528735632</v>
      </c>
      <c r="BH48" s="72">
        <v>129.90537006269591</v>
      </c>
      <c r="BI48" s="72">
        <v>131.47785893416929</v>
      </c>
      <c r="BJ48" s="72">
        <v>135.21369874608152</v>
      </c>
      <c r="BK48" s="72">
        <v>145.1447053814002</v>
      </c>
      <c r="BL48" s="72">
        <v>160.40207297805645</v>
      </c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2"/>
      <c r="CA48" s="72"/>
      <c r="CB48" s="72"/>
      <c r="CC48" s="72"/>
      <c r="CD48" s="72"/>
      <c r="CE48" s="72"/>
      <c r="CF48" s="72"/>
      <c r="CG48" s="72"/>
      <c r="CH48" s="72"/>
      <c r="CI48" s="72"/>
      <c r="CJ48" s="72"/>
      <c r="CK48" s="72"/>
      <c r="CL48" s="72"/>
      <c r="CM48" s="72"/>
      <c r="CN48" s="72"/>
      <c r="CO48" s="72"/>
      <c r="CP48" s="72"/>
      <c r="CQ48" s="72"/>
      <c r="CR48" s="72"/>
      <c r="CS48" s="72"/>
    </row>
    <row r="49" spans="1:105">
      <c r="A49" s="71" t="s">
        <v>72</v>
      </c>
      <c r="B49" s="72">
        <v>199.38380000000001</v>
      </c>
      <c r="C49" s="72">
        <v>199.64320000000001</v>
      </c>
      <c r="D49" s="72">
        <v>197.76580000000001</v>
      </c>
      <c r="E49" s="72">
        <v>198.03970000000001</v>
      </c>
      <c r="F49" s="72">
        <v>197.56190000000001</v>
      </c>
      <c r="G49" s="72">
        <v>198.52080000000001</v>
      </c>
      <c r="H49" s="72">
        <v>198.6875</v>
      </c>
      <c r="I49" s="72">
        <v>199.22650000000002</v>
      </c>
      <c r="J49" s="72">
        <v>197.4837</v>
      </c>
      <c r="K49" s="72">
        <v>197.44320000000002</v>
      </c>
      <c r="L49" s="72">
        <v>196.97300000000001</v>
      </c>
      <c r="M49" s="72">
        <v>196.8955</v>
      </c>
      <c r="N49" s="72">
        <v>196.2903</v>
      </c>
      <c r="O49" s="72">
        <v>194.904</v>
      </c>
      <c r="P49" s="72">
        <v>196.70420000000001</v>
      </c>
      <c r="Q49" s="72">
        <v>197.0025</v>
      </c>
      <c r="R49" s="72">
        <v>196.40620000000001</v>
      </c>
      <c r="S49" s="72">
        <v>196.99030000000002</v>
      </c>
      <c r="T49" s="72">
        <v>196.4648</v>
      </c>
      <c r="U49" s="72">
        <v>196.19490000000002</v>
      </c>
      <c r="V49" s="72">
        <v>198.64350000000002</v>
      </c>
      <c r="W49" s="72">
        <v>198.2</v>
      </c>
      <c r="X49" s="72">
        <v>199</v>
      </c>
      <c r="Y49" s="72">
        <v>200</v>
      </c>
      <c r="Z49" s="72">
        <v>201</v>
      </c>
      <c r="AA49" s="72">
        <v>198.86</v>
      </c>
      <c r="AB49" s="72">
        <v>198.49</v>
      </c>
      <c r="AC49" s="72">
        <v>199.26</v>
      </c>
      <c r="AD49" s="72">
        <v>196.31570000000002</v>
      </c>
      <c r="AE49" s="72">
        <v>197.45000000000002</v>
      </c>
      <c r="AF49" s="72">
        <v>197.58010000000002</v>
      </c>
      <c r="AG49" s="72">
        <v>196.6</v>
      </c>
      <c r="AH49" s="72">
        <v>196.6</v>
      </c>
      <c r="AI49" s="72">
        <v>196.70000000000002</v>
      </c>
      <c r="AJ49" s="72">
        <v>197.4272</v>
      </c>
      <c r="AK49" s="72">
        <v>198.68210000000002</v>
      </c>
      <c r="AL49" s="72">
        <v>199.33440000000002</v>
      </c>
      <c r="AM49" s="72">
        <v>200.4126</v>
      </c>
      <c r="AN49" s="72">
        <v>200.7295</v>
      </c>
      <c r="AO49" s="72">
        <v>201.05670000000001</v>
      </c>
      <c r="AP49" s="72">
        <v>199.7492</v>
      </c>
      <c r="AQ49" s="72">
        <v>201.9742</v>
      </c>
      <c r="AR49" s="72">
        <v>203.18</v>
      </c>
      <c r="AS49" s="72">
        <v>204.3613</v>
      </c>
      <c r="AT49" s="72">
        <v>205.84610000000001</v>
      </c>
      <c r="AU49" s="72">
        <v>204.3527</v>
      </c>
      <c r="AV49" s="72">
        <v>202.16829999999999</v>
      </c>
      <c r="AW49" s="72">
        <v>200.34110000000001</v>
      </c>
      <c r="AX49" s="72">
        <v>199.3049</v>
      </c>
      <c r="AY49" s="72">
        <v>198.75980000000001</v>
      </c>
      <c r="AZ49" s="72">
        <v>200.9973</v>
      </c>
      <c r="BA49" s="72">
        <v>196.7243</v>
      </c>
      <c r="BB49" s="72">
        <v>198.18390000000002</v>
      </c>
      <c r="BC49" s="72">
        <v>198.9838</v>
      </c>
      <c r="BD49" s="72">
        <v>183.26</v>
      </c>
      <c r="BE49" s="72">
        <v>197.05</v>
      </c>
      <c r="BF49" s="72">
        <v>194.59780000000001</v>
      </c>
      <c r="BG49" s="72">
        <v>195.12020000000001</v>
      </c>
      <c r="BH49" s="72">
        <v>195.27360000000002</v>
      </c>
      <c r="BI49" s="72">
        <v>192.9862</v>
      </c>
      <c r="BJ49" s="72">
        <v>191.71780000000001</v>
      </c>
      <c r="BK49" s="72">
        <v>190.34060000000002</v>
      </c>
      <c r="BL49" s="72">
        <v>188.89410000000001</v>
      </c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2"/>
      <c r="CA49" s="72"/>
      <c r="CB49" s="72"/>
      <c r="CC49" s="72"/>
      <c r="CD49" s="72"/>
      <c r="CE49" s="72"/>
      <c r="CF49" s="72"/>
      <c r="CG49" s="72"/>
      <c r="CH49" s="72"/>
      <c r="CI49" s="72"/>
      <c r="CJ49" s="72"/>
      <c r="CK49" s="72"/>
      <c r="CL49" s="72"/>
      <c r="CM49" s="72"/>
      <c r="CN49" s="72"/>
      <c r="CO49" s="72"/>
      <c r="CP49" s="72"/>
      <c r="CQ49" s="72"/>
      <c r="CR49" s="72"/>
      <c r="CS49" s="72"/>
    </row>
    <row r="50" spans="1:105">
      <c r="A50" s="71" t="s">
        <v>73</v>
      </c>
      <c r="B50" s="72">
        <v>86.8</v>
      </c>
      <c r="C50" s="72">
        <v>87.8</v>
      </c>
      <c r="D50" s="72">
        <v>102.99000000000001</v>
      </c>
      <c r="E50" s="72">
        <v>103</v>
      </c>
      <c r="F50" s="72">
        <v>102.83</v>
      </c>
      <c r="G50" s="72">
        <v>104.68</v>
      </c>
      <c r="H50" s="72">
        <v>106.21000000000001</v>
      </c>
      <c r="I50" s="72">
        <v>109.06</v>
      </c>
      <c r="J50" s="72">
        <v>112.48</v>
      </c>
      <c r="K50" s="72">
        <v>123.86</v>
      </c>
      <c r="L50" s="72">
        <v>130.71080000000001</v>
      </c>
      <c r="M50" s="72">
        <v>137.3066</v>
      </c>
      <c r="N50" s="72">
        <v>138.50740000000002</v>
      </c>
      <c r="O50" s="72">
        <v>139.40219999999999</v>
      </c>
      <c r="P50" s="72">
        <v>139.99</v>
      </c>
      <c r="Q50" s="72">
        <v>140.22999999999999</v>
      </c>
      <c r="R50" s="72">
        <v>139.05000000000001</v>
      </c>
      <c r="S50" s="72">
        <v>132.97999999999999</v>
      </c>
      <c r="T50" s="72">
        <v>129.62</v>
      </c>
      <c r="U50" s="72">
        <v>130.4</v>
      </c>
      <c r="V50" s="72">
        <v>127.03</v>
      </c>
      <c r="W50" s="72">
        <v>145.02000000000001</v>
      </c>
      <c r="X50" s="72">
        <v>145.66</v>
      </c>
      <c r="Y50" s="72">
        <v>146.34</v>
      </c>
      <c r="Z50" s="72">
        <v>146.26</v>
      </c>
      <c r="AA50" s="72">
        <v>137.65</v>
      </c>
      <c r="AB50" s="72">
        <v>132.52000000000001</v>
      </c>
      <c r="AC50" s="72">
        <v>130.65</v>
      </c>
      <c r="AD50" s="72">
        <v>130.83000000000001</v>
      </c>
      <c r="AE50" s="72">
        <v>129.03</v>
      </c>
      <c r="AF50" s="72">
        <v>130.12</v>
      </c>
      <c r="AG50" s="72">
        <v>128.88</v>
      </c>
      <c r="AH50" s="72">
        <v>126.13000000000001</v>
      </c>
      <c r="AI50" s="72">
        <v>125.3</v>
      </c>
      <c r="AJ50" s="72">
        <v>122.33</v>
      </c>
      <c r="AK50" s="72">
        <v>122.33</v>
      </c>
      <c r="AL50" s="72">
        <v>118.7</v>
      </c>
      <c r="AM50" s="72">
        <v>116.61</v>
      </c>
      <c r="AN50" s="72">
        <v>115.3</v>
      </c>
      <c r="AO50" s="72">
        <v>114.93</v>
      </c>
      <c r="AP50" s="72">
        <v>111.01</v>
      </c>
      <c r="AQ50" s="72">
        <v>108.12</v>
      </c>
      <c r="AR50" s="72">
        <v>101.49</v>
      </c>
      <c r="AS50" s="72">
        <v>95.45</v>
      </c>
      <c r="AT50" s="72">
        <v>93.710000000000008</v>
      </c>
      <c r="AU50" s="72">
        <v>96.43</v>
      </c>
      <c r="AV50" s="72">
        <v>97.44</v>
      </c>
      <c r="AW50" s="72">
        <v>105.99</v>
      </c>
      <c r="AX50" s="72">
        <v>110.2</v>
      </c>
      <c r="AY50" s="72">
        <v>109.92</v>
      </c>
      <c r="AZ50" s="72">
        <v>111.63</v>
      </c>
      <c r="BA50" s="72">
        <v>112.03</v>
      </c>
      <c r="BB50" s="72">
        <v>112.29</v>
      </c>
      <c r="BC50" s="72">
        <v>112.45</v>
      </c>
      <c r="BD50" s="72">
        <v>112.8</v>
      </c>
      <c r="BE50" s="72">
        <v>111.14</v>
      </c>
      <c r="BF50" s="72">
        <v>111.11</v>
      </c>
      <c r="BG50" s="72">
        <v>110.24000000000001</v>
      </c>
      <c r="BH50" s="72">
        <v>110.37</v>
      </c>
      <c r="BI50" s="72">
        <v>109.81</v>
      </c>
      <c r="BJ50" s="72">
        <v>113.66</v>
      </c>
      <c r="BK50" s="72">
        <v>122.89</v>
      </c>
      <c r="BL50" s="72">
        <v>127.39830000000001</v>
      </c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/>
      <c r="CI50" s="72"/>
      <c r="CJ50" s="72"/>
      <c r="CK50" s="72"/>
      <c r="CL50" s="72"/>
      <c r="CM50" s="72"/>
      <c r="CN50" s="72"/>
      <c r="CO50" s="72"/>
      <c r="CP50" s="72"/>
      <c r="CQ50" s="72"/>
      <c r="CR50" s="72"/>
      <c r="CS50" s="72"/>
    </row>
    <row r="51" spans="1:105">
      <c r="A51" s="71" t="s">
        <v>74</v>
      </c>
      <c r="B51" s="72">
        <v>140</v>
      </c>
      <c r="C51" s="72">
        <v>139</v>
      </c>
      <c r="D51" s="72">
        <v>139.20000000000002</v>
      </c>
      <c r="E51" s="72">
        <v>139.02000000000001</v>
      </c>
      <c r="F51" s="72">
        <v>140.33000000000001</v>
      </c>
      <c r="G51" s="72">
        <v>139.39000000000001</v>
      </c>
      <c r="H51" s="72">
        <v>139.51</v>
      </c>
      <c r="I51" s="90">
        <v>143.63</v>
      </c>
      <c r="J51" s="90">
        <v>145.29</v>
      </c>
      <c r="K51" s="72">
        <v>154.51</v>
      </c>
      <c r="L51" s="72">
        <v>162.77000000000001</v>
      </c>
      <c r="M51" s="72">
        <v>169.33</v>
      </c>
      <c r="N51" s="72">
        <v>170.58</v>
      </c>
      <c r="O51" s="72">
        <v>169.91</v>
      </c>
      <c r="P51" s="72">
        <v>170.99</v>
      </c>
      <c r="Q51" s="72">
        <v>169.28</v>
      </c>
      <c r="R51" s="72">
        <v>169.18</v>
      </c>
      <c r="S51" s="72">
        <v>166.25</v>
      </c>
      <c r="T51" s="72">
        <v>164.36</v>
      </c>
      <c r="U51" s="72">
        <v>165.44</v>
      </c>
      <c r="V51" s="72">
        <v>168.37</v>
      </c>
      <c r="W51" s="72">
        <v>174.21</v>
      </c>
      <c r="X51" s="72">
        <v>175.17000000000002</v>
      </c>
      <c r="Y51" s="72">
        <v>178.64000000000001</v>
      </c>
      <c r="Z51" s="72">
        <v>177.20000000000002</v>
      </c>
      <c r="AA51" s="72">
        <v>173.86</v>
      </c>
      <c r="AB51" s="72">
        <v>173.84</v>
      </c>
      <c r="AC51" s="72">
        <v>173.76</v>
      </c>
      <c r="AD51" s="72">
        <v>174.14000000000001</v>
      </c>
      <c r="AE51" s="72">
        <v>174.54</v>
      </c>
      <c r="AF51" s="72">
        <v>174.64000000000001</v>
      </c>
      <c r="AG51" s="72">
        <v>173.14</v>
      </c>
      <c r="AH51" s="72">
        <v>170.87</v>
      </c>
      <c r="AI51" s="72">
        <v>171.28</v>
      </c>
      <c r="AJ51" s="72">
        <v>170.05</v>
      </c>
      <c r="AK51" s="72">
        <v>166.07</v>
      </c>
      <c r="AL51" s="72">
        <v>165.07</v>
      </c>
      <c r="AM51" s="72">
        <v>164.79</v>
      </c>
      <c r="AN51" s="72">
        <v>164.84</v>
      </c>
      <c r="AO51" s="72">
        <v>164.05</v>
      </c>
      <c r="AP51" s="72">
        <v>160.83000000000001</v>
      </c>
      <c r="AQ51" s="72">
        <v>159.76</v>
      </c>
      <c r="AR51" s="72">
        <v>160.47</v>
      </c>
      <c r="AS51" s="72">
        <v>160.34</v>
      </c>
      <c r="AT51" s="72">
        <v>153.62</v>
      </c>
      <c r="AU51" s="72">
        <v>155.13</v>
      </c>
      <c r="AV51" s="72">
        <v>153.91</v>
      </c>
      <c r="AW51" s="72">
        <v>155.56</v>
      </c>
      <c r="AX51" s="72">
        <v>153.43</v>
      </c>
      <c r="AY51" s="72">
        <v>154.12</v>
      </c>
      <c r="AZ51" s="72">
        <v>154.86000000000001</v>
      </c>
      <c r="BA51" s="72">
        <v>154.29</v>
      </c>
      <c r="BB51" s="72">
        <v>154.82</v>
      </c>
      <c r="BC51" s="72">
        <v>153.61000000000001</v>
      </c>
      <c r="BD51" s="72">
        <v>153.36000000000001</v>
      </c>
      <c r="BE51" s="72">
        <v>153.61000000000001</v>
      </c>
      <c r="BF51" s="72">
        <v>149.65</v>
      </c>
      <c r="BG51" s="72">
        <v>147.84</v>
      </c>
      <c r="BH51" s="72">
        <v>149.05000000000001</v>
      </c>
      <c r="BI51" s="72">
        <v>148.47</v>
      </c>
      <c r="BJ51" s="72">
        <v>149.6</v>
      </c>
      <c r="BK51" s="72">
        <v>158.47</v>
      </c>
      <c r="BL51" s="72">
        <v>174.96</v>
      </c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2"/>
      <c r="CA51" s="72"/>
      <c r="CB51" s="72"/>
      <c r="CC51" s="72"/>
      <c r="CD51" s="72"/>
      <c r="CE51" s="72"/>
      <c r="CF51" s="72"/>
      <c r="CG51" s="72"/>
      <c r="CH51" s="72"/>
      <c r="CI51" s="72"/>
      <c r="CJ51" s="72"/>
      <c r="CK51" s="72"/>
      <c r="CL51" s="72"/>
      <c r="CM51" s="72"/>
      <c r="CN51" s="72"/>
      <c r="CO51" s="72"/>
      <c r="CP51" s="72"/>
      <c r="CQ51" s="72"/>
      <c r="CR51" s="72"/>
      <c r="CS51" s="72"/>
    </row>
    <row r="52" spans="1:105">
      <c r="A52" s="74"/>
      <c r="B52" s="75"/>
      <c r="C52" s="75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</row>
    <row r="54" spans="1:105">
      <c r="B54" s="4" t="s">
        <v>75</v>
      </c>
    </row>
    <row r="55" spans="1:105">
      <c r="B55" s="4"/>
    </row>
    <row r="56" spans="1:105">
      <c r="B56" s="4"/>
    </row>
    <row r="57" spans="1:105" ht="18.350000000000001">
      <c r="A57" s="64" t="s">
        <v>76</v>
      </c>
      <c r="F57" s="77"/>
    </row>
    <row r="59" spans="1:105">
      <c r="B59" s="192">
        <v>2020</v>
      </c>
      <c r="C59" s="70">
        <v>2021</v>
      </c>
      <c r="BC59" s="1">
        <v>2022</v>
      </c>
    </row>
    <row r="60" spans="1:105">
      <c r="A60" s="78" t="s">
        <v>70</v>
      </c>
      <c r="B60" s="70">
        <v>53</v>
      </c>
      <c r="C60" s="70">
        <v>1</v>
      </c>
      <c r="D60" s="70">
        <v>2</v>
      </c>
      <c r="E60" s="70">
        <v>3</v>
      </c>
      <c r="F60" s="70">
        <v>4</v>
      </c>
      <c r="G60" s="70">
        <v>5</v>
      </c>
      <c r="H60" s="70">
        <v>6</v>
      </c>
      <c r="I60" s="70">
        <v>7</v>
      </c>
      <c r="J60" s="70">
        <v>8</v>
      </c>
      <c r="K60" s="70">
        <v>9</v>
      </c>
      <c r="L60" s="70">
        <v>10</v>
      </c>
      <c r="M60" s="70">
        <v>11</v>
      </c>
      <c r="N60" s="70">
        <v>12</v>
      </c>
      <c r="O60" s="70">
        <v>13</v>
      </c>
      <c r="P60" s="70">
        <v>14</v>
      </c>
      <c r="Q60" s="70">
        <v>15</v>
      </c>
      <c r="R60" s="70">
        <v>16</v>
      </c>
      <c r="S60" s="70">
        <v>17</v>
      </c>
      <c r="T60" s="70">
        <v>18</v>
      </c>
      <c r="U60" s="70">
        <v>19</v>
      </c>
      <c r="V60" s="70">
        <v>20</v>
      </c>
      <c r="W60" s="70">
        <v>21</v>
      </c>
      <c r="X60" s="70">
        <v>22</v>
      </c>
      <c r="Y60" s="70">
        <v>23</v>
      </c>
      <c r="Z60" s="70">
        <v>24</v>
      </c>
      <c r="AA60" s="70">
        <v>25</v>
      </c>
      <c r="AB60" s="70">
        <v>26</v>
      </c>
      <c r="AC60" s="70">
        <v>27</v>
      </c>
      <c r="AD60" s="70">
        <v>28</v>
      </c>
      <c r="AE60" s="70">
        <v>29</v>
      </c>
      <c r="AF60" s="70">
        <v>30</v>
      </c>
      <c r="AG60" s="143">
        <v>31</v>
      </c>
      <c r="AH60" s="143">
        <v>32</v>
      </c>
      <c r="AI60" s="143">
        <v>33</v>
      </c>
      <c r="AJ60" s="143">
        <v>34</v>
      </c>
      <c r="AK60" s="143">
        <v>35</v>
      </c>
      <c r="AL60" s="143">
        <v>36</v>
      </c>
      <c r="AM60" s="143">
        <v>37</v>
      </c>
      <c r="AN60" s="143">
        <v>38</v>
      </c>
      <c r="AO60" s="143">
        <v>39</v>
      </c>
      <c r="AP60" s="143">
        <v>40</v>
      </c>
      <c r="AQ60" s="143">
        <v>41</v>
      </c>
      <c r="AR60" s="143">
        <v>42</v>
      </c>
      <c r="AS60" s="143">
        <v>43</v>
      </c>
      <c r="AT60" s="143">
        <v>44</v>
      </c>
      <c r="AU60" s="143">
        <v>45</v>
      </c>
      <c r="AV60" s="143">
        <v>46</v>
      </c>
      <c r="AW60" s="143">
        <v>47</v>
      </c>
      <c r="AX60" s="143">
        <v>48</v>
      </c>
      <c r="AY60" s="143">
        <v>49</v>
      </c>
      <c r="AZ60" s="143">
        <v>50</v>
      </c>
      <c r="BA60" s="143">
        <v>51</v>
      </c>
      <c r="BB60" s="143">
        <v>52</v>
      </c>
      <c r="BC60" s="191">
        <v>1</v>
      </c>
      <c r="BD60" s="192">
        <v>2</v>
      </c>
      <c r="BE60" s="192">
        <v>3</v>
      </c>
      <c r="BF60" s="192">
        <v>4</v>
      </c>
      <c r="BG60" s="192">
        <v>5</v>
      </c>
      <c r="BH60" s="192">
        <v>6</v>
      </c>
      <c r="BI60" s="192">
        <v>7</v>
      </c>
      <c r="BJ60" s="192">
        <v>8</v>
      </c>
      <c r="BK60" s="192">
        <v>9</v>
      </c>
      <c r="BL60" s="192">
        <v>10</v>
      </c>
      <c r="BM60" s="192">
        <v>11</v>
      </c>
      <c r="BN60" s="192">
        <v>12</v>
      </c>
      <c r="BO60" s="192">
        <v>13</v>
      </c>
      <c r="BP60" s="192">
        <v>14</v>
      </c>
      <c r="BQ60" s="192">
        <v>15</v>
      </c>
      <c r="BR60" s="192">
        <v>16</v>
      </c>
      <c r="BS60" s="192">
        <v>17</v>
      </c>
      <c r="BT60" s="192">
        <v>18</v>
      </c>
      <c r="BU60" s="192">
        <v>19</v>
      </c>
      <c r="BV60" s="192">
        <v>20</v>
      </c>
      <c r="BW60" s="192">
        <v>21</v>
      </c>
      <c r="BX60" s="192">
        <v>22</v>
      </c>
      <c r="BY60" s="192">
        <v>23</v>
      </c>
      <c r="BZ60" s="192">
        <v>24</v>
      </c>
      <c r="CA60" s="192">
        <v>25</v>
      </c>
      <c r="CB60" s="192">
        <v>26</v>
      </c>
      <c r="CC60" s="192">
        <v>27</v>
      </c>
      <c r="CD60" s="192">
        <v>28</v>
      </c>
      <c r="CE60" s="192">
        <v>29</v>
      </c>
      <c r="CF60" s="192">
        <v>30</v>
      </c>
      <c r="CG60" s="192">
        <v>31</v>
      </c>
      <c r="CH60" s="192">
        <v>32</v>
      </c>
      <c r="CI60" s="192">
        <v>33</v>
      </c>
      <c r="CJ60" s="192">
        <v>34</v>
      </c>
      <c r="CK60" s="192">
        <v>35</v>
      </c>
      <c r="CL60" s="192">
        <v>36</v>
      </c>
      <c r="CM60" s="192">
        <v>37</v>
      </c>
      <c r="CN60" s="192">
        <v>38</v>
      </c>
      <c r="CO60" s="192">
        <v>39</v>
      </c>
      <c r="CP60" s="192">
        <v>40</v>
      </c>
      <c r="CQ60" s="192">
        <v>41</v>
      </c>
      <c r="CR60" s="192">
        <v>42</v>
      </c>
      <c r="CS60" s="192">
        <v>43</v>
      </c>
    </row>
    <row r="61" spans="1:105">
      <c r="A61" s="79" t="s">
        <v>71</v>
      </c>
      <c r="B61" s="72">
        <v>133.47850112314481</v>
      </c>
      <c r="C61" s="72">
        <v>133.17084885679904</v>
      </c>
      <c r="D61" s="72">
        <v>134.08724300040114</v>
      </c>
      <c r="E61" s="72">
        <v>133.83301914360209</v>
      </c>
      <c r="F61" s="72">
        <v>133.88043452667469</v>
      </c>
      <c r="G61" s="72">
        <v>133.88286386883274</v>
      </c>
      <c r="H61" s="72">
        <v>134.7476074508624</v>
      </c>
      <c r="I61" s="72">
        <v>136.47123205976737</v>
      </c>
      <c r="J61" s="72">
        <v>140.69964440433199</v>
      </c>
      <c r="K61" s="90">
        <v>147.15464726233455</v>
      </c>
      <c r="L61" s="90">
        <v>155.08478837745687</v>
      </c>
      <c r="M61" s="90">
        <v>161.07013569995993</v>
      </c>
      <c r="N61" s="90">
        <v>163.74695205575608</v>
      </c>
      <c r="O61" s="90">
        <v>165.96238554953871</v>
      </c>
      <c r="P61" s="90">
        <v>166.2566941937425</v>
      </c>
      <c r="Q61" s="90">
        <v>166.48650362013638</v>
      </c>
      <c r="R61" s="90">
        <v>165.98841141195348</v>
      </c>
      <c r="S61" s="90">
        <v>164.78917404733252</v>
      </c>
      <c r="T61" s="90">
        <v>165.04804310068189</v>
      </c>
      <c r="U61" s="90">
        <v>166.65679784396312</v>
      </c>
      <c r="V61" s="90">
        <v>169.79232134977934</v>
      </c>
      <c r="W61" s="90">
        <v>174.5</v>
      </c>
      <c r="X61" s="90">
        <v>175.8506450361011</v>
      </c>
      <c r="Y61" s="90">
        <v>176.61913437625353</v>
      </c>
      <c r="Z61" s="90">
        <v>175.40114802446854</v>
      </c>
      <c r="AA61" s="90">
        <v>171.93</v>
      </c>
      <c r="AB61" s="72">
        <v>169.64303370437224</v>
      </c>
      <c r="AC61" s="72">
        <v>166.57734196168889</v>
      </c>
      <c r="AD61" s="72">
        <v>163.11217607060479</v>
      </c>
      <c r="AE61" s="72">
        <v>161.28233354728718</v>
      </c>
      <c r="AF61" s="72">
        <v>156.84720898605957</v>
      </c>
      <c r="AG61" s="72">
        <v>154.33000000000001</v>
      </c>
      <c r="AH61" s="72">
        <v>153.12462101093172</v>
      </c>
      <c r="AI61" s="72">
        <v>150.59961297763519</v>
      </c>
      <c r="AJ61" s="72">
        <v>148.19016344398759</v>
      </c>
      <c r="AK61" s="72">
        <v>147.0791673352723</v>
      </c>
      <c r="AL61" s="72">
        <v>144.924457195868</v>
      </c>
      <c r="AM61" s="72">
        <v>143.76556204994489</v>
      </c>
      <c r="AN61" s="72">
        <v>142.21696370474376</v>
      </c>
      <c r="AO61" s="72">
        <v>140.52429768328156</v>
      </c>
      <c r="AP61" s="72">
        <v>137.64271100190555</v>
      </c>
      <c r="AQ61" s="72">
        <v>135.31281881456223</v>
      </c>
      <c r="AR61" s="72">
        <v>133.49</v>
      </c>
      <c r="AS61" s="72">
        <v>132.54774997492729</v>
      </c>
      <c r="AT61" s="72">
        <v>132.41347095577174</v>
      </c>
      <c r="AU61" s="72">
        <v>132.00235271286732</v>
      </c>
      <c r="AV61" s="72">
        <v>132.43859559723197</v>
      </c>
      <c r="AW61" s="72">
        <v>132.25618724300472</v>
      </c>
      <c r="AX61" s="72">
        <v>132.50435802828198</v>
      </c>
      <c r="AY61" s="72">
        <v>133.16091350917662</v>
      </c>
      <c r="AZ61" s="72">
        <v>134.21873866212019</v>
      </c>
      <c r="BA61" s="72">
        <v>133.54186770634843</v>
      </c>
      <c r="BB61" s="72">
        <v>133.83345145923178</v>
      </c>
      <c r="BC61" s="72">
        <v>134.06664565239194</v>
      </c>
      <c r="BD61" s="72">
        <v>134.89399644970419</v>
      </c>
      <c r="BE61" s="72">
        <v>134.5</v>
      </c>
      <c r="BF61" s="72">
        <v>134.10629214722695</v>
      </c>
      <c r="BG61" s="72">
        <v>134.48496697422524</v>
      </c>
      <c r="BH61" s="72">
        <v>135.2481264667536</v>
      </c>
      <c r="BI61" s="72">
        <v>137.4297574766824</v>
      </c>
      <c r="BJ61" s="72">
        <v>141.75861072109117</v>
      </c>
      <c r="BK61" s="72">
        <v>151.33054263363758</v>
      </c>
      <c r="BL61" s="72">
        <v>165.06986973222348</v>
      </c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</row>
    <row r="62" spans="1:105">
      <c r="A62" s="79" t="s">
        <v>72</v>
      </c>
      <c r="B62" s="72">
        <v>203.75710000000001</v>
      </c>
      <c r="C62" s="72">
        <v>202.92420000000001</v>
      </c>
      <c r="D62" s="72">
        <v>200.83430000000001</v>
      </c>
      <c r="E62" s="72">
        <v>199.8202</v>
      </c>
      <c r="F62" s="72">
        <v>201.12690000000001</v>
      </c>
      <c r="G62" s="72">
        <v>200.49420000000001</v>
      </c>
      <c r="H62" s="72">
        <v>200.96560000000002</v>
      </c>
      <c r="I62" s="72">
        <v>201.1182</v>
      </c>
      <c r="J62" s="72">
        <v>200.45940000000002</v>
      </c>
      <c r="K62" s="90">
        <v>198.7227</v>
      </c>
      <c r="L62" s="90">
        <v>198.5496</v>
      </c>
      <c r="M62" s="90">
        <v>199.15980000000002</v>
      </c>
      <c r="N62" s="90">
        <v>198.84470000000002</v>
      </c>
      <c r="O62" s="90">
        <v>197.24630000000002</v>
      </c>
      <c r="P62" s="90">
        <v>198.75730000000001</v>
      </c>
      <c r="Q62" s="90">
        <v>199.465</v>
      </c>
      <c r="R62" s="90">
        <v>199.46730000000002</v>
      </c>
      <c r="S62" s="90">
        <v>199.8509</v>
      </c>
      <c r="T62" s="90">
        <v>199.02270000000001</v>
      </c>
      <c r="U62" s="90">
        <v>199.45330000000001</v>
      </c>
      <c r="V62" s="90">
        <v>201.79810000000001</v>
      </c>
      <c r="W62" s="90">
        <v>199.09</v>
      </c>
      <c r="X62" s="90">
        <v>201</v>
      </c>
      <c r="Y62" s="90">
        <v>203</v>
      </c>
      <c r="Z62" s="90">
        <v>203</v>
      </c>
      <c r="AA62" s="90">
        <v>200</v>
      </c>
      <c r="AB62" s="72">
        <v>199.5788</v>
      </c>
      <c r="AC62" s="72">
        <v>200.08850000000001</v>
      </c>
      <c r="AD62" s="72">
        <v>199.54680000000002</v>
      </c>
      <c r="AE62" s="72">
        <v>199.23260000000002</v>
      </c>
      <c r="AF62" s="72">
        <v>200.5247</v>
      </c>
      <c r="AG62" s="72">
        <v>187.75</v>
      </c>
      <c r="AH62" s="72">
        <v>183.32</v>
      </c>
      <c r="AI62" s="72">
        <v>199.51050000000001</v>
      </c>
      <c r="AJ62" s="72">
        <v>200.74530000000001</v>
      </c>
      <c r="AK62" s="72">
        <v>202.41230000000002</v>
      </c>
      <c r="AL62" s="72">
        <v>202.578</v>
      </c>
      <c r="AM62" s="72">
        <v>202.97190000000001</v>
      </c>
      <c r="AN62" s="72">
        <v>202.50070000000002</v>
      </c>
      <c r="AO62" s="72">
        <v>203.1224</v>
      </c>
      <c r="AP62" s="72">
        <v>202.80710000000002</v>
      </c>
      <c r="AQ62" s="72">
        <v>204.75319999999999</v>
      </c>
      <c r="AR62" s="72">
        <v>205.38</v>
      </c>
      <c r="AS62" s="72">
        <v>206.96969999999999</v>
      </c>
      <c r="AT62" s="72">
        <v>208.46970000000002</v>
      </c>
      <c r="AU62" s="72">
        <v>206.86320000000001</v>
      </c>
      <c r="AV62" s="72">
        <v>204.9554</v>
      </c>
      <c r="AW62" s="72">
        <v>202.994</v>
      </c>
      <c r="AX62" s="72">
        <v>199.98580000000001</v>
      </c>
      <c r="AY62" s="72">
        <v>201.29310000000001</v>
      </c>
      <c r="AZ62" s="72">
        <v>202.2645</v>
      </c>
      <c r="BA62" s="72">
        <v>199.9254</v>
      </c>
      <c r="BB62" s="72">
        <v>200.6174</v>
      </c>
      <c r="BC62" s="72">
        <v>201.22070000000002</v>
      </c>
      <c r="BD62" s="72">
        <v>179.39000000000001</v>
      </c>
      <c r="BE62" s="72">
        <v>199.37</v>
      </c>
      <c r="BF62" s="72">
        <v>196.1233</v>
      </c>
      <c r="BG62" s="72">
        <v>197.41680000000002</v>
      </c>
      <c r="BH62" s="72">
        <v>196.7045</v>
      </c>
      <c r="BI62" s="72">
        <v>194.68819999999999</v>
      </c>
      <c r="BJ62" s="72">
        <v>193.0368</v>
      </c>
      <c r="BK62" s="72">
        <v>191.92680000000001</v>
      </c>
      <c r="BL62" s="72">
        <v>190.7542</v>
      </c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</row>
    <row r="63" spans="1:105">
      <c r="A63" s="79" t="s">
        <v>73</v>
      </c>
      <c r="B63" s="72">
        <v>97.2</v>
      </c>
      <c r="C63" s="72">
        <v>97.4</v>
      </c>
      <c r="D63" s="72">
        <v>113.37</v>
      </c>
      <c r="E63" s="72">
        <v>111.62560000000001</v>
      </c>
      <c r="F63" s="72">
        <v>109.14590000000001</v>
      </c>
      <c r="G63" s="72">
        <v>111.41380000000001</v>
      </c>
      <c r="H63" s="72">
        <v>111.63300000000001</v>
      </c>
      <c r="I63" s="72">
        <v>115.8066</v>
      </c>
      <c r="J63" s="72">
        <v>118.43300000000001</v>
      </c>
      <c r="K63" s="90">
        <v>126.491</v>
      </c>
      <c r="L63" s="90">
        <v>134.02620000000002</v>
      </c>
      <c r="M63" s="90">
        <v>141.0145</v>
      </c>
      <c r="N63" s="90">
        <v>141.79259999999999</v>
      </c>
      <c r="O63" s="90">
        <v>143.19580000000002</v>
      </c>
      <c r="P63" s="90">
        <v>142.8254</v>
      </c>
      <c r="Q63" s="90">
        <v>144.72230000000002</v>
      </c>
      <c r="R63" s="90">
        <v>142.9127</v>
      </c>
      <c r="S63" s="90">
        <v>137.34569999999999</v>
      </c>
      <c r="T63" s="90">
        <v>137.30799999999999</v>
      </c>
      <c r="U63" s="90">
        <v>137.71</v>
      </c>
      <c r="V63" s="90">
        <v>138.8561</v>
      </c>
      <c r="W63" s="90">
        <v>146.26</v>
      </c>
      <c r="X63" s="90">
        <v>146.40700000000001</v>
      </c>
      <c r="Y63" s="90">
        <v>146.97390000000001</v>
      </c>
      <c r="Z63" s="90">
        <v>147.9828</v>
      </c>
      <c r="AA63" s="90">
        <v>144.69999999999999</v>
      </c>
      <c r="AB63" s="72">
        <v>141.25</v>
      </c>
      <c r="AC63" s="72">
        <v>135.68</v>
      </c>
      <c r="AD63" s="72">
        <v>134.94</v>
      </c>
      <c r="AE63" s="72">
        <v>132.22999999999999</v>
      </c>
      <c r="AF63" s="72">
        <v>133.02000000000001</v>
      </c>
      <c r="AG63" s="72">
        <v>130.02000000000001</v>
      </c>
      <c r="AH63" s="72">
        <v>129.14000000000001</v>
      </c>
      <c r="AI63" s="72">
        <v>129.16</v>
      </c>
      <c r="AJ63" s="72">
        <v>123.47</v>
      </c>
      <c r="AK63" s="72">
        <v>123.47</v>
      </c>
      <c r="AL63" s="72">
        <v>119.84</v>
      </c>
      <c r="AM63" s="72">
        <v>119.84</v>
      </c>
      <c r="AN63" s="72">
        <v>119.59</v>
      </c>
      <c r="AO63" s="72">
        <v>117.06</v>
      </c>
      <c r="AP63" s="72">
        <v>115.15</v>
      </c>
      <c r="AQ63" s="72">
        <v>112.97</v>
      </c>
      <c r="AR63" s="72">
        <v>108.21</v>
      </c>
      <c r="AS63" s="72">
        <v>102.59</v>
      </c>
      <c r="AT63" s="72">
        <v>97.78</v>
      </c>
      <c r="AU63" s="72">
        <v>95.98</v>
      </c>
      <c r="AV63" s="72">
        <v>95.71</v>
      </c>
      <c r="AW63" s="72">
        <v>106.01</v>
      </c>
      <c r="AX63" s="72">
        <v>114.88</v>
      </c>
      <c r="AY63" s="72">
        <v>114.76</v>
      </c>
      <c r="AZ63" s="72">
        <v>114.85000000000001</v>
      </c>
      <c r="BA63" s="72">
        <v>115.15</v>
      </c>
      <c r="BB63" s="72">
        <v>115.16</v>
      </c>
      <c r="BC63" s="72">
        <v>114.99000000000001</v>
      </c>
      <c r="BD63" s="72">
        <v>115.23</v>
      </c>
      <c r="BE63" s="72">
        <v>112.28</v>
      </c>
      <c r="BF63" s="72">
        <v>112.25</v>
      </c>
      <c r="BG63" s="72">
        <v>110.72</v>
      </c>
      <c r="BH63" s="72">
        <v>109.08</v>
      </c>
      <c r="BI63" s="72">
        <v>105.74</v>
      </c>
      <c r="BJ63" s="72">
        <v>112.78</v>
      </c>
      <c r="BK63" s="72">
        <v>125.94</v>
      </c>
      <c r="BL63" s="72">
        <v>133.04250000000002</v>
      </c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2"/>
      <c r="CA63" s="72"/>
      <c r="CB63" s="72"/>
      <c r="CC63" s="72"/>
      <c r="CD63" s="72"/>
      <c r="CE63" s="72"/>
      <c r="CF63" s="72"/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2"/>
      <c r="CS63" s="72"/>
    </row>
    <row r="64" spans="1:105">
      <c r="A64" s="79" t="s">
        <v>74</v>
      </c>
      <c r="B64" s="72">
        <v>153</v>
      </c>
      <c r="C64" s="72">
        <v>153</v>
      </c>
      <c r="D64" s="72">
        <v>154.1</v>
      </c>
      <c r="E64" s="72">
        <v>153.47</v>
      </c>
      <c r="F64" s="72">
        <v>154.31</v>
      </c>
      <c r="G64" s="72">
        <v>154.44</v>
      </c>
      <c r="H64" s="72">
        <v>153.22</v>
      </c>
      <c r="I64" s="72">
        <v>158.19</v>
      </c>
      <c r="J64" s="72">
        <v>160.80000000000001</v>
      </c>
      <c r="K64" s="90">
        <v>168.21</v>
      </c>
      <c r="L64" s="90">
        <v>175.4</v>
      </c>
      <c r="M64" s="90">
        <v>184.85</v>
      </c>
      <c r="N64" s="90">
        <v>184.9</v>
      </c>
      <c r="O64" s="90">
        <v>184.83</v>
      </c>
      <c r="P64" s="90">
        <v>187.11</v>
      </c>
      <c r="Q64" s="90">
        <v>185.42000000000002</v>
      </c>
      <c r="R64" s="90">
        <v>184.52</v>
      </c>
      <c r="S64" s="90">
        <v>180.91</v>
      </c>
      <c r="T64" s="90">
        <v>181.41</v>
      </c>
      <c r="U64" s="90">
        <v>181.22</v>
      </c>
      <c r="V64" s="90">
        <v>185.26</v>
      </c>
      <c r="W64" s="90">
        <v>190.14</v>
      </c>
      <c r="X64" s="90">
        <v>190.88</v>
      </c>
      <c r="Y64" s="90">
        <v>193.45000000000002</v>
      </c>
      <c r="Z64" s="90">
        <v>192.14000000000001</v>
      </c>
      <c r="AA64" s="90">
        <v>188.02</v>
      </c>
      <c r="AB64" s="72">
        <v>188.55</v>
      </c>
      <c r="AC64" s="72">
        <v>188.56</v>
      </c>
      <c r="AD64" s="72">
        <v>188.59</v>
      </c>
      <c r="AE64" s="72">
        <v>188.96</v>
      </c>
      <c r="AF64" s="72">
        <v>188.73</v>
      </c>
      <c r="AG64" s="72">
        <v>187.75</v>
      </c>
      <c r="AH64" s="72">
        <v>183.32</v>
      </c>
      <c r="AI64" s="72">
        <v>184.38</v>
      </c>
      <c r="AJ64" s="72">
        <v>182.56</v>
      </c>
      <c r="AK64" s="72">
        <v>177.78</v>
      </c>
      <c r="AL64" s="72">
        <v>177.51</v>
      </c>
      <c r="AM64" s="72">
        <v>177.24</v>
      </c>
      <c r="AN64" s="72">
        <v>178.08</v>
      </c>
      <c r="AO64" s="72">
        <v>177.18</v>
      </c>
      <c r="AP64" s="72">
        <v>173.76</v>
      </c>
      <c r="AQ64" s="72">
        <v>174.03</v>
      </c>
      <c r="AR64" s="72">
        <v>173.8</v>
      </c>
      <c r="AS64" s="72">
        <v>172.07</v>
      </c>
      <c r="AT64" s="72">
        <v>168.55</v>
      </c>
      <c r="AU64" s="72">
        <v>169.42</v>
      </c>
      <c r="AV64" s="72">
        <v>169.07</v>
      </c>
      <c r="AW64" s="72">
        <v>168.79</v>
      </c>
      <c r="AX64" s="72">
        <v>168.38</v>
      </c>
      <c r="AY64" s="72">
        <v>168.87</v>
      </c>
      <c r="AZ64" s="72">
        <v>168.48</v>
      </c>
      <c r="BA64" s="72">
        <v>168.58</v>
      </c>
      <c r="BB64" s="72">
        <v>168.35</v>
      </c>
      <c r="BC64" s="72">
        <v>168.26</v>
      </c>
      <c r="BD64" s="72">
        <v>168.69</v>
      </c>
      <c r="BE64" s="72">
        <v>167.94</v>
      </c>
      <c r="BF64" s="72">
        <v>163.25</v>
      </c>
      <c r="BG64" s="72">
        <v>162.88</v>
      </c>
      <c r="BH64" s="72">
        <v>163.45000000000002</v>
      </c>
      <c r="BI64" s="72">
        <v>162.06</v>
      </c>
      <c r="BJ64" s="72">
        <v>163.15</v>
      </c>
      <c r="BK64" s="72">
        <v>172.72</v>
      </c>
      <c r="BL64" s="72">
        <v>188.84</v>
      </c>
      <c r="BM64" s="72"/>
      <c r="BN64" s="72"/>
      <c r="BO64" s="72"/>
      <c r="BP64" s="72"/>
      <c r="BQ64" s="72"/>
      <c r="BR64" s="72"/>
      <c r="BS64" s="72"/>
      <c r="BT64" s="72"/>
      <c r="BU64" s="72"/>
      <c r="BV64" s="72"/>
      <c r="BW64" s="72"/>
      <c r="BX64" s="72"/>
      <c r="BY64" s="72"/>
      <c r="BZ64" s="72"/>
      <c r="CA64" s="72"/>
      <c r="CB64" s="72"/>
      <c r="CC64" s="72"/>
      <c r="CD64" s="72"/>
      <c r="CE64" s="72"/>
      <c r="CF64" s="72"/>
      <c r="CG64" s="72"/>
      <c r="CH64" s="72"/>
      <c r="CI64" s="72"/>
      <c r="CJ64" s="72"/>
      <c r="CK64" s="72"/>
      <c r="CL64" s="72"/>
      <c r="CM64" s="72"/>
      <c r="CN64" s="72"/>
      <c r="CO64" s="72"/>
      <c r="CP64" s="72"/>
      <c r="CQ64" s="72"/>
      <c r="CR64" s="72"/>
      <c r="CS64" s="72"/>
    </row>
    <row r="67" spans="2:2">
      <c r="B67" s="4" t="s">
        <v>118</v>
      </c>
    </row>
    <row r="91" spans="2:2">
      <c r="B91" s="4" t="s">
        <v>119</v>
      </c>
    </row>
  </sheetData>
  <mergeCells count="4">
    <mergeCell ref="J6:K6"/>
    <mergeCell ref="J7:K7"/>
    <mergeCell ref="J8:K8"/>
    <mergeCell ref="J9:K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151"/>
  <sheetViews>
    <sheetView zoomScale="85" zoomScaleNormal="85" workbookViewId="0">
      <selection activeCell="H106" sqref="H106:J106"/>
    </sheetView>
  </sheetViews>
  <sheetFormatPr defaultRowHeight="15.05"/>
  <cols>
    <col min="2" max="2" width="14" customWidth="1"/>
    <col min="3" max="3" width="14.5546875" customWidth="1"/>
    <col min="4" max="4" width="13.88671875" customWidth="1"/>
    <col min="5" max="5" width="17.6640625" customWidth="1"/>
    <col min="6" max="6" width="15" customWidth="1"/>
    <col min="7" max="8" width="25.109375" customWidth="1"/>
    <col min="9" max="9" width="27.33203125" customWidth="1"/>
    <col min="10" max="10" width="19.88671875" customWidth="1"/>
    <col min="53" max="53" width="9.109375" customWidth="1"/>
    <col min="54" max="54" width="9.33203125" customWidth="1"/>
    <col min="101" max="101" width="12" customWidth="1"/>
  </cols>
  <sheetData>
    <row r="1" spans="2:53">
      <c r="B1" s="81" t="s">
        <v>86</v>
      </c>
      <c r="C1" s="4"/>
      <c r="D1" s="4"/>
      <c r="E1" s="4"/>
      <c r="F1" s="4"/>
      <c r="G1" s="4"/>
      <c r="H1" s="4"/>
      <c r="I1" s="4"/>
      <c r="AW1" s="19"/>
      <c r="AX1" s="19"/>
      <c r="AY1" s="19"/>
      <c r="AZ1" s="19"/>
      <c r="BA1" s="19"/>
    </row>
    <row r="2" spans="2:53">
      <c r="AW2" s="19"/>
      <c r="AX2" s="19"/>
      <c r="AY2" s="19"/>
      <c r="AZ2" s="19"/>
      <c r="BA2" s="19"/>
    </row>
    <row r="3" spans="2:53" ht="15.75" thickBot="1">
      <c r="AW3" s="19"/>
      <c r="AX3" s="19"/>
      <c r="AY3" s="19"/>
      <c r="AZ3" s="19"/>
      <c r="BA3" s="19"/>
    </row>
    <row r="4" spans="2:53" ht="15.75" thickBot="1">
      <c r="D4" s="39" t="s">
        <v>11</v>
      </c>
      <c r="E4" s="40" t="s">
        <v>85</v>
      </c>
      <c r="F4" s="40" t="s">
        <v>18</v>
      </c>
      <c r="G4" s="41" t="s">
        <v>19</v>
      </c>
      <c r="H4" s="42" t="s">
        <v>15</v>
      </c>
      <c r="I4" s="43" t="s">
        <v>16</v>
      </c>
      <c r="AV4" s="2"/>
      <c r="AW4" s="8"/>
      <c r="AX4" s="20"/>
      <c r="AY4" s="21"/>
      <c r="AZ4" s="22"/>
      <c r="BA4" s="23"/>
    </row>
    <row r="5" spans="2:53" ht="15.75" thickBot="1">
      <c r="C5" s="49">
        <v>2021</v>
      </c>
      <c r="D5" s="106">
        <v>1</v>
      </c>
      <c r="E5" s="57">
        <v>2249</v>
      </c>
      <c r="F5" s="6">
        <v>219671</v>
      </c>
      <c r="G5" s="3">
        <v>152.96</v>
      </c>
      <c r="H5" s="3">
        <v>-3.0000000000001137E-2</v>
      </c>
      <c r="I5" s="107">
        <v>-1.9609124779396137E-4</v>
      </c>
      <c r="AV5" s="7"/>
      <c r="AW5" s="8"/>
      <c r="AX5" s="24"/>
      <c r="AY5" s="25"/>
      <c r="AZ5" s="25"/>
      <c r="BA5" s="23"/>
    </row>
    <row r="6" spans="2:53">
      <c r="D6" s="106">
        <v>2</v>
      </c>
      <c r="E6" s="57">
        <v>2220</v>
      </c>
      <c r="F6" s="6">
        <v>205882</v>
      </c>
      <c r="G6" s="3">
        <v>154.1</v>
      </c>
      <c r="H6" s="3">
        <v>1.1399999999999864</v>
      </c>
      <c r="I6" s="107">
        <v>7.4529288702926966E-3</v>
      </c>
      <c r="AQ6" s="2"/>
      <c r="AR6" s="8"/>
      <c r="AS6" s="24"/>
      <c r="AT6" s="25"/>
      <c r="AU6" s="25"/>
      <c r="AV6" s="23"/>
    </row>
    <row r="7" spans="2:53">
      <c r="D7" s="106">
        <v>3</v>
      </c>
      <c r="E7" s="57">
        <v>2297</v>
      </c>
      <c r="F7" s="6">
        <v>218459</v>
      </c>
      <c r="G7" s="3">
        <v>153.47</v>
      </c>
      <c r="H7" s="3">
        <v>-0.62999999999999545</v>
      </c>
      <c r="I7" s="107">
        <v>-4.0882543802724935E-3</v>
      </c>
      <c r="AQ7" s="2"/>
      <c r="AR7" s="8"/>
      <c r="AS7" s="24"/>
      <c r="AT7" s="25"/>
      <c r="AU7" s="25"/>
      <c r="AV7" s="23"/>
    </row>
    <row r="8" spans="2:53">
      <c r="D8" s="106">
        <v>4</v>
      </c>
      <c r="E8" s="57">
        <v>2114</v>
      </c>
      <c r="F8" s="6">
        <v>198700</v>
      </c>
      <c r="G8" s="3">
        <v>154.31</v>
      </c>
      <c r="H8" s="3">
        <v>0.84000000000000341</v>
      </c>
      <c r="I8" s="107">
        <v>5.4733824200170478E-3</v>
      </c>
      <c r="AQ8" s="2"/>
      <c r="AR8" s="8"/>
      <c r="AS8" s="24"/>
      <c r="AT8" s="25"/>
      <c r="AU8" s="25"/>
      <c r="AV8" s="23"/>
    </row>
    <row r="9" spans="2:53">
      <c r="D9" s="106">
        <v>5</v>
      </c>
      <c r="E9" s="57">
        <v>1877</v>
      </c>
      <c r="F9" s="6">
        <v>186057</v>
      </c>
      <c r="G9" s="3">
        <v>154.44</v>
      </c>
      <c r="H9" s="3">
        <v>0.12999999999999545</v>
      </c>
      <c r="I9" s="107">
        <v>8.424599831506896E-4</v>
      </c>
      <c r="AQ9" s="2"/>
      <c r="AR9" s="8"/>
      <c r="AS9" s="24"/>
      <c r="AT9" s="25"/>
      <c r="AU9" s="25"/>
      <c r="AV9" s="23"/>
    </row>
    <row r="10" spans="2:53">
      <c r="D10" s="106">
        <v>6</v>
      </c>
      <c r="E10" s="57">
        <v>2041</v>
      </c>
      <c r="F10" s="6">
        <v>196194</v>
      </c>
      <c r="G10" s="3">
        <v>153.22</v>
      </c>
      <c r="H10" s="3">
        <v>-1.2199999999999989</v>
      </c>
      <c r="I10" s="107">
        <v>-7.8995078995078849E-3</v>
      </c>
      <c r="AQ10" s="2"/>
      <c r="AR10" s="8"/>
      <c r="AS10" s="24"/>
      <c r="AT10" s="25"/>
      <c r="AU10" s="25"/>
      <c r="AV10" s="23"/>
    </row>
    <row r="11" spans="2:53">
      <c r="D11" s="106">
        <v>7</v>
      </c>
      <c r="E11" s="57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07">
        <f t="shared" ref="I11" si="1">(G11/G10)-1</f>
        <v>3.2437018665970596E-2</v>
      </c>
      <c r="AP11" s="2"/>
      <c r="AQ11" s="8"/>
      <c r="AR11" s="24"/>
      <c r="AS11" s="25"/>
      <c r="AT11" s="25"/>
      <c r="AU11" s="23"/>
    </row>
    <row r="12" spans="2:53">
      <c r="D12" s="106">
        <v>8</v>
      </c>
      <c r="E12" s="57">
        <v>2213</v>
      </c>
      <c r="F12" s="6">
        <v>210110</v>
      </c>
      <c r="G12" s="3">
        <v>160.80000000000001</v>
      </c>
      <c r="H12" s="3">
        <v>2.6100000000000136</v>
      </c>
      <c r="I12" s="107">
        <v>1.649914659586571E-2</v>
      </c>
      <c r="AP12" s="2"/>
      <c r="AQ12" s="8"/>
      <c r="AR12" s="24"/>
      <c r="AS12" s="25"/>
      <c r="AT12" s="25"/>
      <c r="AU12" s="23"/>
    </row>
    <row r="13" spans="2:53">
      <c r="C13" s="4"/>
      <c r="D13" s="106">
        <v>9</v>
      </c>
      <c r="E13" s="57">
        <v>1816</v>
      </c>
      <c r="F13" s="6">
        <v>174710</v>
      </c>
      <c r="G13" s="3">
        <v>168.21</v>
      </c>
      <c r="H13" s="3">
        <v>7.4099999999999966</v>
      </c>
      <c r="I13" s="107">
        <v>4.6082089552238692E-2</v>
      </c>
      <c r="AP13" s="2"/>
      <c r="AQ13" s="8"/>
      <c r="AR13" s="24"/>
      <c r="AS13" s="25"/>
      <c r="AT13" s="25"/>
      <c r="AU13" s="23"/>
    </row>
    <row r="14" spans="2:53">
      <c r="C14" s="4"/>
      <c r="D14" s="106">
        <v>10</v>
      </c>
      <c r="E14" s="57">
        <v>2145</v>
      </c>
      <c r="F14" s="6">
        <v>204935</v>
      </c>
      <c r="G14" s="3">
        <v>175.40099387610701</v>
      </c>
      <c r="H14" s="3">
        <v>7.1909938761070009</v>
      </c>
      <c r="I14" s="107">
        <v>4.2750097355133576E-2</v>
      </c>
      <c r="AP14" s="2"/>
      <c r="AQ14" s="8"/>
      <c r="AR14" s="24"/>
      <c r="AS14" s="25"/>
      <c r="AT14" s="25"/>
      <c r="AU14" s="23"/>
    </row>
    <row r="15" spans="2:53">
      <c r="C15" s="4"/>
      <c r="D15" s="106">
        <v>11</v>
      </c>
      <c r="E15" s="57">
        <v>1937</v>
      </c>
      <c r="F15" s="6">
        <v>183578</v>
      </c>
      <c r="G15" s="3">
        <v>184.85</v>
      </c>
      <c r="H15" s="3">
        <v>9.4490061238929854</v>
      </c>
      <c r="I15" s="107">
        <v>5.3870881316483432E-2</v>
      </c>
      <c r="AP15" s="2"/>
      <c r="AQ15" s="8"/>
      <c r="AR15" s="24"/>
      <c r="AS15" s="25"/>
      <c r="AT15" s="25"/>
      <c r="AU15" s="23"/>
    </row>
    <row r="16" spans="2:53">
      <c r="C16" s="4"/>
      <c r="D16" s="106">
        <v>12</v>
      </c>
      <c r="E16" s="57">
        <v>2071</v>
      </c>
      <c r="F16" s="6">
        <v>196878</v>
      </c>
      <c r="G16" s="3">
        <v>184.9</v>
      </c>
      <c r="H16" s="3">
        <v>5.0000000000011369E-2</v>
      </c>
      <c r="I16" s="107">
        <v>2.7048958615094598E-4</v>
      </c>
      <c r="AP16" s="2"/>
      <c r="AQ16" s="8"/>
      <c r="AR16" s="24"/>
      <c r="AS16" s="25"/>
      <c r="AT16" s="25"/>
      <c r="AU16" s="23"/>
    </row>
    <row r="17" spans="3:47">
      <c r="C17" s="4"/>
      <c r="D17" s="106">
        <v>13</v>
      </c>
      <c r="E17" s="57">
        <v>1996</v>
      </c>
      <c r="F17" s="6">
        <v>192422</v>
      </c>
      <c r="G17" s="3">
        <v>184.83</v>
      </c>
      <c r="H17" s="3">
        <v>-6.9999999999993179E-2</v>
      </c>
      <c r="I17" s="107">
        <v>-3.7858301784743364E-4</v>
      </c>
      <c r="AP17" s="2"/>
      <c r="AQ17" s="8"/>
      <c r="AR17" s="24"/>
      <c r="AS17" s="25"/>
      <c r="AT17" s="25"/>
      <c r="AU17" s="23"/>
    </row>
    <row r="18" spans="3:47">
      <c r="C18" s="4"/>
      <c r="D18" s="106">
        <v>14</v>
      </c>
      <c r="E18" s="57">
        <v>2028</v>
      </c>
      <c r="F18" s="6">
        <v>193095</v>
      </c>
      <c r="G18" s="3">
        <v>187.11</v>
      </c>
      <c r="H18" s="3">
        <v>2.2800000000000011</v>
      </c>
      <c r="I18" s="107">
        <v>1.2335659795487786E-2</v>
      </c>
      <c r="AP18" s="2"/>
      <c r="AQ18" s="8"/>
      <c r="AR18" s="24"/>
      <c r="AS18" s="25"/>
      <c r="AT18" s="25"/>
      <c r="AU18" s="23"/>
    </row>
    <row r="19" spans="3:47">
      <c r="C19" s="4"/>
      <c r="D19" s="106">
        <v>15</v>
      </c>
      <c r="E19" s="57">
        <v>2115</v>
      </c>
      <c r="F19" s="6">
        <v>207873</v>
      </c>
      <c r="G19" s="3">
        <v>185.42</v>
      </c>
      <c r="H19" s="3">
        <v>-1.6900000000000261</v>
      </c>
      <c r="I19" s="107">
        <v>-9.0321201432314036E-3</v>
      </c>
      <c r="AP19" s="2"/>
      <c r="AQ19" s="8"/>
      <c r="AR19" s="24"/>
      <c r="AS19" s="25"/>
      <c r="AT19" s="25"/>
      <c r="AU19" s="23"/>
    </row>
    <row r="20" spans="3:47">
      <c r="C20" s="4"/>
      <c r="D20" s="106">
        <v>16</v>
      </c>
      <c r="E20" s="57">
        <v>2096</v>
      </c>
      <c r="F20" s="6">
        <v>206455</v>
      </c>
      <c r="G20" s="3">
        <v>184.52</v>
      </c>
      <c r="H20" s="3">
        <v>-0.89999999999997726</v>
      </c>
      <c r="I20" s="107">
        <v>-4.8538453241289137E-3</v>
      </c>
      <c r="AP20" s="2"/>
      <c r="AQ20" s="8"/>
      <c r="AR20" s="24"/>
      <c r="AS20" s="25"/>
      <c r="AT20" s="25"/>
      <c r="AU20" s="23"/>
    </row>
    <row r="21" spans="3:47">
      <c r="C21" s="4"/>
      <c r="D21" s="106">
        <v>17</v>
      </c>
      <c r="E21" s="57">
        <v>2160</v>
      </c>
      <c r="F21" s="6">
        <v>206314</v>
      </c>
      <c r="G21" s="3">
        <v>180.91</v>
      </c>
      <c r="H21" s="3">
        <v>-3.6100000000000136</v>
      </c>
      <c r="I21" s="107">
        <v>-1.9564274875352283E-2</v>
      </c>
      <c r="AP21" s="2"/>
      <c r="AQ21" s="8"/>
      <c r="AR21" s="24"/>
      <c r="AS21" s="25"/>
      <c r="AT21" s="25"/>
      <c r="AU21" s="23"/>
    </row>
    <row r="22" spans="3:47">
      <c r="C22" s="4"/>
      <c r="D22" s="106">
        <v>18</v>
      </c>
      <c r="E22" s="57">
        <v>1998</v>
      </c>
      <c r="F22" s="6">
        <v>192317</v>
      </c>
      <c r="G22" s="3">
        <v>181.41</v>
      </c>
      <c r="H22" s="3">
        <v>0.5</v>
      </c>
      <c r="I22" s="107">
        <v>2.7638052070089181E-3</v>
      </c>
      <c r="AP22" s="2"/>
      <c r="AQ22" s="8"/>
      <c r="AR22" s="24"/>
      <c r="AS22" s="25"/>
      <c r="AT22" s="25"/>
      <c r="AU22" s="23"/>
    </row>
    <row r="23" spans="3:47">
      <c r="C23" s="4"/>
      <c r="D23" s="106">
        <v>19</v>
      </c>
      <c r="E23" s="57">
        <v>1872</v>
      </c>
      <c r="F23" s="6">
        <v>180513</v>
      </c>
      <c r="G23" s="3">
        <v>181.22</v>
      </c>
      <c r="H23" s="3">
        <v>-0.18999999999999773</v>
      </c>
      <c r="I23" s="107">
        <v>-1.0473513036767246E-3</v>
      </c>
      <c r="AP23" s="2"/>
      <c r="AQ23" s="8"/>
      <c r="AR23" s="24"/>
      <c r="AS23" s="25"/>
      <c r="AT23" s="25"/>
      <c r="AU23" s="23"/>
    </row>
    <row r="24" spans="3:47">
      <c r="C24" s="4"/>
      <c r="D24" s="106">
        <v>20</v>
      </c>
      <c r="E24" s="57">
        <v>2109</v>
      </c>
      <c r="F24" s="6">
        <v>202776</v>
      </c>
      <c r="G24" s="3">
        <v>185.26</v>
      </c>
      <c r="H24" s="3">
        <v>4.039999999999992</v>
      </c>
      <c r="I24" s="107">
        <v>2.2293345105396822E-2</v>
      </c>
      <c r="AP24" s="2"/>
      <c r="AQ24" s="8"/>
      <c r="AR24" s="24"/>
      <c r="AS24" s="25"/>
      <c r="AT24" s="25"/>
      <c r="AU24" s="23"/>
    </row>
    <row r="25" spans="3:47">
      <c r="C25" s="4"/>
      <c r="D25" s="106">
        <v>21</v>
      </c>
      <c r="E25" s="57">
        <v>2085</v>
      </c>
      <c r="F25" s="6">
        <v>196404</v>
      </c>
      <c r="G25" s="3">
        <v>190.14</v>
      </c>
      <c r="H25" s="3">
        <v>4.8799999999999955</v>
      </c>
      <c r="I25" s="107">
        <v>2.634135809133098E-2</v>
      </c>
      <c r="AP25" s="2"/>
      <c r="AQ25" s="8"/>
      <c r="AR25" s="24"/>
      <c r="AS25" s="25"/>
      <c r="AT25" s="25"/>
      <c r="AU25" s="23"/>
    </row>
    <row r="26" spans="3:47">
      <c r="C26" s="4"/>
      <c r="D26" s="106">
        <v>22</v>
      </c>
      <c r="E26" s="57">
        <v>2253</v>
      </c>
      <c r="F26" s="6">
        <v>213144</v>
      </c>
      <c r="G26" s="3">
        <v>190.88</v>
      </c>
      <c r="H26" s="3">
        <v>0.74000000000000909</v>
      </c>
      <c r="I26" s="107">
        <v>3.891869149048155E-3</v>
      </c>
      <c r="AP26" s="2"/>
      <c r="AQ26" s="8"/>
      <c r="AR26" s="24"/>
      <c r="AS26" s="25"/>
      <c r="AT26" s="25"/>
      <c r="AU26" s="23"/>
    </row>
    <row r="27" spans="3:47">
      <c r="C27" s="4"/>
      <c r="D27" s="106">
        <v>23</v>
      </c>
      <c r="E27" s="57">
        <v>2230</v>
      </c>
      <c r="F27" s="6">
        <v>208573</v>
      </c>
      <c r="G27" s="3">
        <v>193.45</v>
      </c>
      <c r="H27" s="3">
        <v>2.5699999999999932</v>
      </c>
      <c r="I27" s="107">
        <v>1.346395641240572E-2</v>
      </c>
      <c r="AP27" s="2"/>
      <c r="AQ27" s="8"/>
      <c r="AR27" s="24"/>
      <c r="AS27" s="25"/>
      <c r="AT27" s="25"/>
      <c r="AU27" s="23"/>
    </row>
    <row r="28" spans="3:47">
      <c r="D28" s="106">
        <v>24</v>
      </c>
      <c r="E28" s="57">
        <v>2025</v>
      </c>
      <c r="F28" s="6">
        <v>192048</v>
      </c>
      <c r="G28" s="3">
        <v>192.14</v>
      </c>
      <c r="H28" s="3">
        <v>-1.3100000000000023</v>
      </c>
      <c r="I28" s="107">
        <v>-6.7717756526234352E-3</v>
      </c>
      <c r="AP28" s="2"/>
      <c r="AQ28" s="8"/>
      <c r="AR28" s="24"/>
      <c r="AS28" s="25"/>
      <c r="AT28" s="25"/>
      <c r="AU28" s="23"/>
    </row>
    <row r="29" spans="3:47">
      <c r="D29" s="106">
        <v>25</v>
      </c>
      <c r="E29" s="57">
        <v>1901</v>
      </c>
      <c r="F29" s="6">
        <v>178338</v>
      </c>
      <c r="G29" s="3">
        <v>188.02</v>
      </c>
      <c r="H29" s="3">
        <v>-4.1199999999999761</v>
      </c>
      <c r="I29" s="107">
        <v>-2.1442698032684393E-2</v>
      </c>
      <c r="AP29" s="2"/>
      <c r="AQ29" s="8"/>
      <c r="AR29" s="24"/>
      <c r="AS29" s="25"/>
      <c r="AT29" s="25"/>
      <c r="AU29" s="23"/>
    </row>
    <row r="30" spans="3:47">
      <c r="D30" s="106">
        <v>26</v>
      </c>
      <c r="E30" s="57">
        <v>2215</v>
      </c>
      <c r="F30" s="6">
        <v>203149</v>
      </c>
      <c r="G30" s="3">
        <v>188.55</v>
      </c>
      <c r="H30" s="3">
        <v>0.53000000000000114</v>
      </c>
      <c r="I30" s="107">
        <v>2.8188490586107395E-3</v>
      </c>
      <c r="AP30" s="2"/>
      <c r="AQ30" s="8"/>
      <c r="AR30" s="24"/>
      <c r="AS30" s="25"/>
      <c r="AT30" s="25"/>
      <c r="AU30" s="23"/>
    </row>
    <row r="31" spans="3:47">
      <c r="D31" s="106">
        <v>27</v>
      </c>
      <c r="E31" s="57">
        <v>2165</v>
      </c>
      <c r="F31" s="6">
        <v>198832</v>
      </c>
      <c r="G31" s="3">
        <v>188.56</v>
      </c>
      <c r="H31" s="3">
        <v>9.9999999999909051E-3</v>
      </c>
      <c r="I31" s="107">
        <v>5.3036329885847167E-5</v>
      </c>
      <c r="AP31" s="2"/>
      <c r="AQ31" s="8"/>
      <c r="AR31" s="24"/>
      <c r="AS31" s="25"/>
      <c r="AT31" s="25"/>
      <c r="AU31" s="23"/>
    </row>
    <row r="32" spans="3:47">
      <c r="D32" s="106">
        <v>28</v>
      </c>
      <c r="E32" s="57">
        <v>2008</v>
      </c>
      <c r="F32" s="6">
        <v>185464</v>
      </c>
      <c r="G32" s="3">
        <v>188.59</v>
      </c>
      <c r="H32" s="3">
        <v>3.0000000000001099E-2</v>
      </c>
      <c r="I32" s="107">
        <v>1.591005515486632E-4</v>
      </c>
      <c r="AP32" s="2"/>
      <c r="AQ32" s="8"/>
      <c r="AR32" s="24"/>
      <c r="AS32" s="25"/>
      <c r="AT32" s="25"/>
      <c r="AU32" s="23"/>
    </row>
    <row r="33" spans="4:47">
      <c r="D33" s="106">
        <v>29</v>
      </c>
      <c r="E33" s="57">
        <v>2037</v>
      </c>
      <c r="F33" s="6">
        <v>183810</v>
      </c>
      <c r="G33" s="3">
        <v>188.96</v>
      </c>
      <c r="H33" s="3">
        <v>0.37000000000000455</v>
      </c>
      <c r="I33" s="107">
        <v>1.9619279919402821E-3</v>
      </c>
      <c r="AP33" s="2"/>
      <c r="AQ33" s="8"/>
      <c r="AR33" s="24"/>
      <c r="AS33" s="25"/>
      <c r="AT33" s="25"/>
      <c r="AU33" s="23"/>
    </row>
    <row r="34" spans="4:47">
      <c r="D34" s="106">
        <v>30</v>
      </c>
      <c r="E34" s="57">
        <v>1868</v>
      </c>
      <c r="F34" s="6">
        <v>169554</v>
      </c>
      <c r="G34" s="3">
        <v>188.73</v>
      </c>
      <c r="H34" s="3">
        <v>-0.23000000000001819</v>
      </c>
      <c r="I34" s="107">
        <v>-1.2171888230314565E-3</v>
      </c>
      <c r="AP34" s="2"/>
      <c r="AQ34" s="8"/>
      <c r="AR34" s="24"/>
      <c r="AS34" s="25"/>
      <c r="AT34" s="25"/>
      <c r="AU34" s="23"/>
    </row>
    <row r="35" spans="4:47">
      <c r="D35" s="106">
        <v>31</v>
      </c>
      <c r="E35" s="57">
        <v>2040</v>
      </c>
      <c r="F35" s="6">
        <v>187923</v>
      </c>
      <c r="G35" s="3">
        <v>187.75</v>
      </c>
      <c r="H35" s="3">
        <v>-0.97999999999998977</v>
      </c>
      <c r="I35" s="107">
        <v>-5.1926031897419067E-3</v>
      </c>
      <c r="AP35" s="2"/>
      <c r="AQ35" s="8"/>
      <c r="AR35" s="24"/>
      <c r="AS35" s="25"/>
      <c r="AT35" s="25"/>
      <c r="AU35" s="23"/>
    </row>
    <row r="36" spans="4:47">
      <c r="D36" s="106">
        <v>32</v>
      </c>
      <c r="E36" s="57">
        <v>2573</v>
      </c>
      <c r="F36" s="6">
        <v>226234</v>
      </c>
      <c r="G36" s="3">
        <v>183.32</v>
      </c>
      <c r="H36" s="3">
        <v>-4.4300000000000068</v>
      </c>
      <c r="I36" s="107">
        <v>-2.3595206391478052E-2</v>
      </c>
      <c r="AP36" s="2"/>
      <c r="AQ36" s="8"/>
      <c r="AR36" s="24"/>
      <c r="AS36" s="25"/>
      <c r="AT36" s="25"/>
      <c r="AU36" s="23"/>
    </row>
    <row r="37" spans="4:47">
      <c r="D37" s="106">
        <v>33</v>
      </c>
      <c r="E37" s="57">
        <v>2114</v>
      </c>
      <c r="F37" s="6">
        <v>190348</v>
      </c>
      <c r="G37" s="3">
        <v>184.38</v>
      </c>
      <c r="H37" s="3">
        <v>1.0600000000000023</v>
      </c>
      <c r="I37" s="107">
        <v>5.7822387082697713E-3</v>
      </c>
      <c r="AP37" s="2"/>
      <c r="AQ37" s="8"/>
      <c r="AR37" s="24"/>
      <c r="AS37" s="25"/>
      <c r="AT37" s="25"/>
      <c r="AU37" s="23"/>
    </row>
    <row r="38" spans="4:47">
      <c r="D38" s="106">
        <v>34</v>
      </c>
      <c r="E38" s="57">
        <v>1984</v>
      </c>
      <c r="F38" s="6">
        <v>175948</v>
      </c>
      <c r="G38" s="3">
        <v>182.56</v>
      </c>
      <c r="H38" s="3">
        <v>-1.8199999999999932</v>
      </c>
      <c r="I38" s="107">
        <v>-9.8709187547455501E-3</v>
      </c>
      <c r="AP38" s="2"/>
      <c r="AQ38" s="8"/>
      <c r="AR38" s="24"/>
      <c r="AS38" s="25"/>
      <c r="AT38" s="25"/>
      <c r="AU38" s="23"/>
    </row>
    <row r="39" spans="4:47">
      <c r="D39" s="106">
        <v>35</v>
      </c>
      <c r="E39" s="57">
        <v>2064</v>
      </c>
      <c r="F39" s="6">
        <v>186379</v>
      </c>
      <c r="G39" s="3">
        <v>177.78</v>
      </c>
      <c r="H39" s="3">
        <v>-4.7800000000000011</v>
      </c>
      <c r="I39" s="107">
        <v>-2.6183172655565246E-2</v>
      </c>
      <c r="AP39" s="2"/>
      <c r="AQ39" s="8"/>
      <c r="AR39" s="24"/>
      <c r="AS39" s="25"/>
      <c r="AT39" s="25"/>
      <c r="AU39" s="23"/>
    </row>
    <row r="40" spans="4:47">
      <c r="D40" s="106">
        <v>36</v>
      </c>
      <c r="E40" s="57">
        <v>1972</v>
      </c>
      <c r="F40" s="6">
        <v>180620</v>
      </c>
      <c r="G40" s="3">
        <v>177.51</v>
      </c>
      <c r="H40" s="3">
        <v>-0.27000000000001023</v>
      </c>
      <c r="I40" s="150">
        <v>-1.5187310158623069E-3</v>
      </c>
      <c r="AP40" s="2"/>
      <c r="AQ40" s="8"/>
      <c r="AR40" s="24"/>
      <c r="AS40" s="25"/>
      <c r="AT40" s="25"/>
      <c r="AU40" s="23"/>
    </row>
    <row r="41" spans="4:47">
      <c r="D41" s="106">
        <v>37</v>
      </c>
      <c r="E41" s="149">
        <v>1793</v>
      </c>
      <c r="F41" s="6">
        <v>166287</v>
      </c>
      <c r="G41" s="3">
        <v>177.24</v>
      </c>
      <c r="H41" s="3">
        <v>-0.26999999999998181</v>
      </c>
      <c r="I41" s="150">
        <v>-1.5210410681086861E-3</v>
      </c>
      <c r="AP41" s="2"/>
      <c r="AQ41" s="8"/>
      <c r="AR41" s="24"/>
      <c r="AS41" s="25"/>
      <c r="AT41" s="25"/>
      <c r="AU41" s="23"/>
    </row>
    <row r="42" spans="4:47">
      <c r="D42" s="106">
        <v>38</v>
      </c>
      <c r="E42" s="149">
        <v>2213</v>
      </c>
      <c r="F42" s="6">
        <v>200611</v>
      </c>
      <c r="G42" s="3">
        <v>178.08</v>
      </c>
      <c r="H42" s="3">
        <v>0.84000000000000341</v>
      </c>
      <c r="I42" s="150">
        <v>4.7393364928909332E-3</v>
      </c>
      <c r="AP42" s="2"/>
      <c r="AQ42" s="8"/>
      <c r="AR42" s="24"/>
      <c r="AS42" s="25"/>
      <c r="AT42" s="25"/>
      <c r="AU42" s="23"/>
    </row>
    <row r="43" spans="4:47">
      <c r="D43" s="106">
        <v>39</v>
      </c>
      <c r="E43" s="149">
        <v>2095</v>
      </c>
      <c r="F43" s="6">
        <v>188350</v>
      </c>
      <c r="G43" s="3">
        <v>177.18</v>
      </c>
      <c r="H43" s="3">
        <v>-0.90000000000000568</v>
      </c>
      <c r="I43" s="150">
        <v>-5.0539083557952225E-3</v>
      </c>
      <c r="AP43" s="2"/>
      <c r="AQ43" s="8"/>
      <c r="AR43" s="24"/>
      <c r="AS43" s="25"/>
      <c r="AT43" s="25"/>
      <c r="AU43" s="23"/>
    </row>
    <row r="44" spans="4:47">
      <c r="D44" s="106">
        <v>40</v>
      </c>
      <c r="E44" s="149">
        <v>2014</v>
      </c>
      <c r="F44" s="6">
        <v>183289</v>
      </c>
      <c r="G44" s="3">
        <v>173.76</v>
      </c>
      <c r="H44" s="3">
        <v>-3.4200000000000159</v>
      </c>
      <c r="I44" s="150">
        <v>-1.9302404334575085E-2</v>
      </c>
      <c r="AP44" s="2"/>
      <c r="AQ44" s="8"/>
      <c r="AR44" s="24"/>
      <c r="AS44" s="25"/>
      <c r="AT44" s="25"/>
      <c r="AU44" s="23"/>
    </row>
    <row r="45" spans="4:47">
      <c r="D45" s="106">
        <v>41</v>
      </c>
      <c r="E45" s="149">
        <v>2107</v>
      </c>
      <c r="F45" s="6">
        <v>193989</v>
      </c>
      <c r="G45" s="3">
        <v>174.03</v>
      </c>
      <c r="H45" s="3">
        <v>0.27000000000001023</v>
      </c>
      <c r="I45" s="150">
        <v>1.5538674033148681E-3</v>
      </c>
      <c r="AP45" s="2"/>
      <c r="AQ45" s="8"/>
      <c r="AR45" s="24"/>
      <c r="AS45" s="25"/>
      <c r="AT45" s="25"/>
      <c r="AU45" s="23"/>
    </row>
    <row r="46" spans="4:47">
      <c r="D46" s="106">
        <v>42</v>
      </c>
      <c r="E46" s="149">
        <v>2065</v>
      </c>
      <c r="F46" s="6">
        <v>189285</v>
      </c>
      <c r="G46" s="3">
        <v>173.8</v>
      </c>
      <c r="H46" s="3">
        <v>-0.22999999999998977</v>
      </c>
      <c r="I46" s="150">
        <v>-1.3216112164569083E-3</v>
      </c>
      <c r="AP46" s="2"/>
      <c r="AQ46" s="8"/>
      <c r="AR46" s="24"/>
      <c r="AS46" s="25"/>
      <c r="AT46" s="25"/>
      <c r="AU46" s="23"/>
    </row>
    <row r="47" spans="4:47">
      <c r="D47" s="106">
        <v>43</v>
      </c>
      <c r="E47" s="149">
        <v>2392</v>
      </c>
      <c r="F47" s="6">
        <v>221863</v>
      </c>
      <c r="G47" s="3">
        <v>172.07</v>
      </c>
      <c r="H47" s="3">
        <v>-1.7300000000000182</v>
      </c>
      <c r="I47" s="150">
        <v>-9.9539700805524323E-3</v>
      </c>
      <c r="AP47" s="2"/>
      <c r="AQ47" s="8"/>
      <c r="AR47" s="24"/>
      <c r="AS47" s="25"/>
      <c r="AT47" s="25"/>
      <c r="AU47" s="23"/>
    </row>
    <row r="48" spans="4:47">
      <c r="D48" s="106">
        <v>44</v>
      </c>
      <c r="E48" s="149">
        <v>1766</v>
      </c>
      <c r="F48" s="6">
        <v>164299</v>
      </c>
      <c r="G48" s="3">
        <v>168.55</v>
      </c>
      <c r="H48" s="3">
        <v>-3.5199999999999818</v>
      </c>
      <c r="I48" s="150">
        <v>-2.0456790840936767E-2</v>
      </c>
      <c r="AP48" s="2"/>
      <c r="AQ48" s="8"/>
      <c r="AR48" s="24"/>
      <c r="AS48" s="25"/>
      <c r="AT48" s="25"/>
      <c r="AU48" s="23"/>
    </row>
    <row r="49" spans="3:47">
      <c r="D49" s="106">
        <v>45</v>
      </c>
      <c r="E49" s="149">
        <v>2272</v>
      </c>
      <c r="F49" s="6">
        <v>216164</v>
      </c>
      <c r="G49" s="3">
        <v>169.42</v>
      </c>
      <c r="H49" s="3">
        <v>0.86999999999997613</v>
      </c>
      <c r="I49" s="150">
        <v>5.1616730940371447E-3</v>
      </c>
      <c r="AP49" s="2"/>
      <c r="AQ49" s="8"/>
      <c r="AR49" s="24"/>
      <c r="AS49" s="25"/>
      <c r="AT49" s="25"/>
      <c r="AU49" s="23"/>
    </row>
    <row r="50" spans="3:47">
      <c r="D50" s="106">
        <v>46</v>
      </c>
      <c r="E50" s="149">
        <v>2052</v>
      </c>
      <c r="F50" s="6">
        <v>192254</v>
      </c>
      <c r="G50" s="3">
        <v>169.07</v>
      </c>
      <c r="H50" s="3">
        <v>-0.34999999999999432</v>
      </c>
      <c r="I50" s="150">
        <v>-2.065871797898633E-3</v>
      </c>
      <c r="AP50" s="2"/>
      <c r="AQ50" s="8"/>
      <c r="AR50" s="24"/>
      <c r="AS50" s="25"/>
      <c r="AT50" s="25"/>
      <c r="AU50" s="23"/>
    </row>
    <row r="51" spans="3:47">
      <c r="D51" s="106">
        <v>47</v>
      </c>
      <c r="E51" s="149">
        <v>2156</v>
      </c>
      <c r="F51" s="6">
        <v>203551</v>
      </c>
      <c r="G51" s="3">
        <v>168.79</v>
      </c>
      <c r="H51" s="3">
        <v>-0.28000000000000114</v>
      </c>
      <c r="I51" s="150">
        <v>-1.6561187673744815E-3</v>
      </c>
      <c r="AP51" s="2"/>
      <c r="AQ51" s="8"/>
      <c r="AR51" s="24"/>
      <c r="AS51" s="25"/>
      <c r="AT51" s="25"/>
      <c r="AU51" s="23"/>
    </row>
    <row r="52" spans="3:47">
      <c r="D52" s="106">
        <v>48</v>
      </c>
      <c r="E52" s="149">
        <v>2170</v>
      </c>
      <c r="F52" s="6">
        <v>203243</v>
      </c>
      <c r="G52" s="3">
        <v>168.38</v>
      </c>
      <c r="H52" s="3">
        <v>-0.40999999999999659</v>
      </c>
      <c r="I52" s="150">
        <v>-2.4290538539012418E-3</v>
      </c>
      <c r="AP52" s="2"/>
      <c r="AQ52" s="8"/>
      <c r="AR52" s="24"/>
      <c r="AS52" s="25"/>
      <c r="AT52" s="25"/>
      <c r="AU52" s="23"/>
    </row>
    <row r="53" spans="3:47">
      <c r="D53" s="106">
        <v>49</v>
      </c>
      <c r="E53" s="149">
        <v>2445</v>
      </c>
      <c r="F53" s="6">
        <v>229711</v>
      </c>
      <c r="G53" s="3">
        <v>168.87</v>
      </c>
      <c r="H53" s="3">
        <v>0.49000000000000909</v>
      </c>
      <c r="I53" s="150">
        <v>2.9100843330562842E-3</v>
      </c>
      <c r="AP53" s="2"/>
      <c r="AQ53" s="8"/>
      <c r="AR53" s="24"/>
      <c r="AS53" s="25"/>
      <c r="AT53" s="25"/>
      <c r="AU53" s="23"/>
    </row>
    <row r="54" spans="3:47">
      <c r="D54" s="106">
        <v>50</v>
      </c>
      <c r="E54" s="149">
        <v>2159</v>
      </c>
      <c r="F54" s="6">
        <v>205647</v>
      </c>
      <c r="G54" s="3">
        <v>168.48</v>
      </c>
      <c r="H54" s="3">
        <v>-0.39000000000001478</v>
      </c>
      <c r="I54" s="150">
        <v>-2.3094688221709792E-3</v>
      </c>
      <c r="AP54" s="2"/>
      <c r="AQ54" s="8"/>
      <c r="AR54" s="24"/>
      <c r="AS54" s="25"/>
      <c r="AT54" s="25"/>
      <c r="AU54" s="23"/>
    </row>
    <row r="55" spans="3:47">
      <c r="D55" s="106">
        <v>51</v>
      </c>
      <c r="E55" s="149">
        <v>2363</v>
      </c>
      <c r="F55" s="6">
        <v>222491</v>
      </c>
      <c r="G55" s="3">
        <v>168.58</v>
      </c>
      <c r="H55" s="3">
        <v>0.10000000000002274</v>
      </c>
      <c r="I55" s="150">
        <v>5.9354226020902345E-4</v>
      </c>
      <c r="AP55" s="2"/>
      <c r="AQ55" s="8"/>
      <c r="AR55" s="24"/>
      <c r="AS55" s="25"/>
      <c r="AT55" s="25"/>
      <c r="AU55" s="23"/>
    </row>
    <row r="56" spans="3:47" ht="15.75" thickBot="1">
      <c r="D56" s="106">
        <v>52</v>
      </c>
      <c r="E56" s="149">
        <v>1947</v>
      </c>
      <c r="F56" s="6">
        <v>183740</v>
      </c>
      <c r="G56" s="3">
        <v>168.35</v>
      </c>
      <c r="H56" s="3">
        <v>-0.23000000000001819</v>
      </c>
      <c r="I56" s="150">
        <v>-1.3643374065726022E-3</v>
      </c>
      <c r="AP56" s="2"/>
      <c r="AQ56" s="8"/>
      <c r="AR56" s="24"/>
      <c r="AS56" s="25"/>
      <c r="AT56" s="25"/>
      <c r="AU56" s="23"/>
    </row>
    <row r="57" spans="3:47" ht="15.75" thickBot="1">
      <c r="C57" s="49">
        <v>2022</v>
      </c>
      <c r="D57" s="106">
        <v>1</v>
      </c>
      <c r="E57" s="57">
        <v>1853</v>
      </c>
      <c r="F57" s="6">
        <v>175351</v>
      </c>
      <c r="G57" s="3">
        <v>168.26</v>
      </c>
      <c r="H57" s="3">
        <v>-9.0000000000003411E-2</v>
      </c>
      <c r="I57" s="150">
        <v>-5.346005346005267E-4</v>
      </c>
      <c r="AP57" s="2"/>
      <c r="AQ57" s="8"/>
      <c r="AR57" s="24"/>
      <c r="AS57" s="25"/>
      <c r="AT57" s="25"/>
      <c r="AU57" s="23"/>
    </row>
    <row r="58" spans="3:47">
      <c r="D58" s="106">
        <v>2</v>
      </c>
      <c r="E58" s="57">
        <v>1851</v>
      </c>
      <c r="F58" s="6">
        <v>174992</v>
      </c>
      <c r="G58" s="3">
        <v>168.69</v>
      </c>
      <c r="H58" s="3">
        <v>0.43000000000000682</v>
      </c>
      <c r="I58" s="150">
        <v>2.5555687626293011E-3</v>
      </c>
      <c r="AP58" s="2"/>
      <c r="AQ58" s="8"/>
      <c r="AR58" s="24"/>
      <c r="AS58" s="25"/>
      <c r="AT58" s="25"/>
      <c r="AU58" s="23"/>
    </row>
    <row r="59" spans="3:47">
      <c r="D59" s="106">
        <v>3</v>
      </c>
      <c r="E59" s="57">
        <v>1798</v>
      </c>
      <c r="F59" s="6">
        <v>170698</v>
      </c>
      <c r="G59" s="3">
        <v>167.94</v>
      </c>
      <c r="H59" s="3">
        <v>-0.75</v>
      </c>
      <c r="I59" s="150">
        <v>-4.4460252534234135E-3</v>
      </c>
      <c r="AP59" s="2"/>
      <c r="AQ59" s="8"/>
      <c r="AR59" s="24"/>
      <c r="AS59" s="25"/>
      <c r="AT59" s="25"/>
      <c r="AU59" s="23"/>
    </row>
    <row r="60" spans="3:47">
      <c r="D60" s="106">
        <v>4</v>
      </c>
      <c r="E60" s="57">
        <v>1636</v>
      </c>
      <c r="F60" s="6">
        <v>152464</v>
      </c>
      <c r="G60" s="3">
        <v>163.25</v>
      </c>
      <c r="H60" s="3">
        <v>-4.6900000000000004</v>
      </c>
      <c r="I60" s="150">
        <v>-2.7900000000000001E-2</v>
      </c>
      <c r="AP60" s="2"/>
      <c r="AQ60" s="8"/>
      <c r="AR60" s="24"/>
      <c r="AS60" s="25"/>
      <c r="AT60" s="25"/>
      <c r="AU60" s="23"/>
    </row>
    <row r="61" spans="3:47">
      <c r="D61" s="106">
        <v>5</v>
      </c>
      <c r="E61" s="57">
        <v>1957</v>
      </c>
      <c r="F61" s="6">
        <v>184525</v>
      </c>
      <c r="G61" s="3">
        <v>162.88</v>
      </c>
      <c r="H61" s="3">
        <v>-0.37000000000000455</v>
      </c>
      <c r="I61" s="194">
        <v>-2.2664624808576006E-3</v>
      </c>
      <c r="AP61" s="2"/>
      <c r="AQ61" s="8"/>
      <c r="AR61" s="24"/>
      <c r="AS61" s="25"/>
      <c r="AT61" s="25"/>
      <c r="AU61" s="23"/>
    </row>
    <row r="62" spans="3:47">
      <c r="D62" s="106">
        <v>6</v>
      </c>
      <c r="E62" s="57">
        <v>1753</v>
      </c>
      <c r="F62" s="6">
        <v>154534</v>
      </c>
      <c r="G62" s="3">
        <v>163.44999999999999</v>
      </c>
      <c r="H62" s="3">
        <v>0.56999999999999318</v>
      </c>
      <c r="I62" s="194">
        <v>3.4995088408644737E-3</v>
      </c>
      <c r="AP62" s="2"/>
      <c r="AQ62" s="8"/>
      <c r="AR62" s="24"/>
      <c r="AS62" s="25"/>
      <c r="AT62" s="25"/>
      <c r="AU62" s="23"/>
    </row>
    <row r="63" spans="3:47">
      <c r="D63" s="106">
        <v>7</v>
      </c>
      <c r="E63" s="57">
        <v>2214</v>
      </c>
      <c r="F63" s="6">
        <v>208976</v>
      </c>
      <c r="G63" s="3">
        <v>162.06</v>
      </c>
      <c r="H63" s="3">
        <v>-1.3899999999999864</v>
      </c>
      <c r="I63" s="194">
        <v>-8.5041297032730778E-3</v>
      </c>
      <c r="AP63" s="2"/>
      <c r="AQ63" s="8"/>
      <c r="AR63" s="24"/>
      <c r="AS63" s="25"/>
      <c r="AT63" s="25"/>
      <c r="AU63" s="23"/>
    </row>
    <row r="64" spans="3:47">
      <c r="D64" s="106">
        <v>8</v>
      </c>
      <c r="E64" s="57">
        <v>2168</v>
      </c>
      <c r="F64" s="6">
        <v>209561</v>
      </c>
      <c r="G64" s="3">
        <v>163.15</v>
      </c>
      <c r="H64" s="3">
        <v>1.0900000000000034</v>
      </c>
      <c r="I64" s="194">
        <v>6.7259039861780057E-3</v>
      </c>
      <c r="AP64" s="2"/>
      <c r="AQ64" s="8"/>
      <c r="AR64" s="24"/>
      <c r="AS64" s="25"/>
      <c r="AT64" s="25"/>
      <c r="AU64" s="23"/>
    </row>
    <row r="65" spans="2:48">
      <c r="D65" s="106">
        <v>9</v>
      </c>
      <c r="E65" s="57">
        <v>2003</v>
      </c>
      <c r="F65" s="6">
        <v>192687</v>
      </c>
      <c r="G65" s="3">
        <v>172.72</v>
      </c>
      <c r="H65" s="3">
        <v>9.5699999999999932</v>
      </c>
      <c r="I65" s="194">
        <v>5.8657676984370077E-2</v>
      </c>
      <c r="AP65" s="2"/>
      <c r="AQ65" s="8"/>
      <c r="AR65" s="24"/>
      <c r="AS65" s="25"/>
      <c r="AT65" s="25"/>
      <c r="AU65" s="23"/>
    </row>
    <row r="66" spans="2:48">
      <c r="D66" s="106">
        <v>10</v>
      </c>
      <c r="E66" s="57">
        <v>1653</v>
      </c>
      <c r="F66" s="6">
        <v>157544</v>
      </c>
      <c r="G66" s="3">
        <v>188.84</v>
      </c>
      <c r="H66" s="3">
        <v>16.120000000000005</v>
      </c>
      <c r="I66" s="194">
        <v>9.3330245484020358E-2</v>
      </c>
      <c r="AP66" s="2"/>
      <c r="AQ66" s="8"/>
      <c r="AR66" s="24"/>
      <c r="AS66" s="25"/>
      <c r="AT66" s="25"/>
      <c r="AU66" s="23"/>
    </row>
    <row r="67" spans="2:48">
      <c r="D67" s="106">
        <v>11</v>
      </c>
      <c r="E67" s="57">
        <v>2042</v>
      </c>
      <c r="F67" s="6">
        <v>192974</v>
      </c>
      <c r="G67" s="3">
        <v>214.69</v>
      </c>
      <c r="H67" s="3">
        <v>25.849999999999994</v>
      </c>
      <c r="I67" s="194">
        <v>0.13688837110781615</v>
      </c>
      <c r="AP67" s="2"/>
      <c r="AQ67" s="8"/>
      <c r="AR67" s="24"/>
      <c r="AS67" s="25"/>
      <c r="AT67" s="25"/>
      <c r="AU67" s="23"/>
    </row>
    <row r="68" spans="2:48">
      <c r="D68" s="8"/>
      <c r="E68" s="197"/>
      <c r="F68" s="138"/>
      <c r="G68" s="139"/>
      <c r="H68" s="139"/>
      <c r="I68" s="140"/>
      <c r="AP68" s="2"/>
      <c r="AQ68" s="8"/>
      <c r="AR68" s="24"/>
      <c r="AS68" s="25"/>
      <c r="AT68" s="25"/>
      <c r="AU68" s="23"/>
    </row>
    <row r="69" spans="2:48">
      <c r="E69" s="151"/>
      <c r="F69" s="138"/>
      <c r="G69" s="139"/>
      <c r="H69" s="139"/>
      <c r="I69" s="139"/>
      <c r="J69" s="140"/>
      <c r="AQ69" s="2"/>
      <c r="AR69" s="8"/>
      <c r="AS69" s="24"/>
      <c r="AT69" s="25"/>
      <c r="AU69" s="25"/>
      <c r="AV69" s="23"/>
    </row>
    <row r="70" spans="2:48">
      <c r="B70" s="81" t="s">
        <v>108</v>
      </c>
      <c r="C70" s="4"/>
      <c r="AQ70" s="2"/>
      <c r="AR70" s="8"/>
      <c r="AS70" s="24"/>
      <c r="AT70" s="25"/>
      <c r="AU70" s="25"/>
      <c r="AV70" s="23"/>
    </row>
    <row r="71" spans="2:48">
      <c r="B71" s="4"/>
      <c r="AQ71" s="2"/>
      <c r="AR71" s="8"/>
      <c r="AS71" s="24"/>
      <c r="AT71" s="26"/>
      <c r="AU71" s="25"/>
      <c r="AV71" s="23"/>
    </row>
    <row r="72" spans="2:48">
      <c r="AQ72" s="2"/>
      <c r="AR72" s="8"/>
      <c r="AS72" s="24"/>
      <c r="AT72" s="26"/>
      <c r="AU72" s="25"/>
      <c r="AV72" s="23"/>
    </row>
    <row r="73" spans="2:48">
      <c r="AQ73" s="2"/>
      <c r="AR73" s="8"/>
      <c r="AS73" s="24"/>
      <c r="AT73" s="26"/>
      <c r="AU73" s="25"/>
      <c r="AV73" s="23"/>
    </row>
    <row r="74" spans="2:48">
      <c r="AQ74" s="2"/>
      <c r="AR74" s="8"/>
      <c r="AS74" s="24"/>
      <c r="AT74" s="26"/>
      <c r="AU74" s="25"/>
      <c r="AV74" s="23"/>
    </row>
    <row r="75" spans="2:48">
      <c r="AQ75" s="2"/>
      <c r="AR75" s="8"/>
      <c r="AS75" s="24"/>
      <c r="AT75" s="26"/>
      <c r="AU75" s="25"/>
      <c r="AV75" s="23"/>
    </row>
    <row r="76" spans="2:48">
      <c r="AQ76" s="2"/>
      <c r="AR76" s="8"/>
      <c r="AS76" s="24"/>
      <c r="AT76" s="26"/>
      <c r="AU76" s="25"/>
      <c r="AV76" s="23"/>
    </row>
    <row r="77" spans="2:48">
      <c r="AQ77" s="2"/>
      <c r="AR77" s="8"/>
      <c r="AS77" s="24"/>
      <c r="AT77" s="26"/>
      <c r="AU77" s="25"/>
      <c r="AV77" s="23"/>
    </row>
    <row r="92" spans="2:10">
      <c r="C92" s="4"/>
    </row>
    <row r="93" spans="2:10">
      <c r="B93" s="81" t="s">
        <v>83</v>
      </c>
    </row>
    <row r="94" spans="2:10" ht="15.75" thickBot="1">
      <c r="C94" s="54"/>
    </row>
    <row r="95" spans="2:10" ht="15.75" thickBot="1">
      <c r="B95" s="30" t="s">
        <v>20</v>
      </c>
      <c r="C95" s="46" t="s">
        <v>34</v>
      </c>
      <c r="D95" s="46" t="s">
        <v>24</v>
      </c>
      <c r="E95" s="31" t="s">
        <v>25</v>
      </c>
      <c r="F95" s="32" t="s">
        <v>26</v>
      </c>
      <c r="G95" s="33" t="s">
        <v>29</v>
      </c>
      <c r="H95" s="33" t="s">
        <v>109</v>
      </c>
      <c r="I95" s="34" t="s">
        <v>110</v>
      </c>
      <c r="J95" s="35" t="s">
        <v>111</v>
      </c>
    </row>
    <row r="96" spans="2:10">
      <c r="B96" s="27">
        <v>1</v>
      </c>
      <c r="C96" s="47">
        <v>173.68</v>
      </c>
      <c r="D96" s="47">
        <v>163.34</v>
      </c>
      <c r="E96" s="165">
        <v>159.72</v>
      </c>
      <c r="F96" s="13">
        <v>219.3</v>
      </c>
      <c r="G96" s="15">
        <v>152.96</v>
      </c>
      <c r="H96" s="15">
        <v>168.26</v>
      </c>
      <c r="I96" s="174">
        <v>15.299999999999983</v>
      </c>
      <c r="J96" s="175">
        <v>0.100026150627615</v>
      </c>
    </row>
    <row r="97" spans="2:10">
      <c r="B97" s="28">
        <v>2</v>
      </c>
      <c r="C97" s="47">
        <v>174.76</v>
      </c>
      <c r="D97" s="47">
        <v>163.71</v>
      </c>
      <c r="E97" s="165">
        <v>160.94</v>
      </c>
      <c r="F97" s="13">
        <v>219.04</v>
      </c>
      <c r="G97" s="15">
        <v>154.1</v>
      </c>
      <c r="H97" s="15">
        <v>168.69</v>
      </c>
      <c r="I97" s="174">
        <v>14.590000000000003</v>
      </c>
      <c r="J97" s="175">
        <v>9.4678780012978692E-2</v>
      </c>
    </row>
    <row r="98" spans="2:10">
      <c r="B98" s="28">
        <v>3</v>
      </c>
      <c r="C98" s="47">
        <v>170.74</v>
      </c>
      <c r="D98" s="47">
        <v>160.29</v>
      </c>
      <c r="E98" s="165">
        <v>160.19</v>
      </c>
      <c r="F98" s="13">
        <v>210.06</v>
      </c>
      <c r="G98" s="15">
        <v>153.47</v>
      </c>
      <c r="H98" s="15">
        <v>167.94</v>
      </c>
      <c r="I98" s="16">
        <v>14.469999999999999</v>
      </c>
      <c r="J98" s="18">
        <v>9.4285528116244244E-2</v>
      </c>
    </row>
    <row r="99" spans="2:10">
      <c r="B99" s="28">
        <v>4</v>
      </c>
      <c r="C99" s="47">
        <v>171.07</v>
      </c>
      <c r="D99" s="47">
        <v>159.52000000000001</v>
      </c>
      <c r="E99" s="165">
        <v>158.96</v>
      </c>
      <c r="F99" s="13">
        <v>206.21</v>
      </c>
      <c r="G99" s="15">
        <v>154.31</v>
      </c>
      <c r="H99" s="15">
        <v>163.25</v>
      </c>
      <c r="I99" s="16">
        <v>8.94</v>
      </c>
      <c r="J99" s="18">
        <v>5.79E-2</v>
      </c>
    </row>
    <row r="100" spans="2:10">
      <c r="B100" s="28">
        <v>5</v>
      </c>
      <c r="C100" s="47">
        <v>174.07</v>
      </c>
      <c r="D100" s="47">
        <v>158.99</v>
      </c>
      <c r="E100" s="165">
        <v>157.65</v>
      </c>
      <c r="F100" s="14">
        <v>206.26</v>
      </c>
      <c r="G100" s="15">
        <v>154.44</v>
      </c>
      <c r="H100" s="15">
        <v>162.88</v>
      </c>
      <c r="I100" s="16">
        <v>8.4399999999999977</v>
      </c>
      <c r="J100" s="18">
        <v>5.4649054649054563E-2</v>
      </c>
    </row>
    <row r="101" spans="2:10">
      <c r="B101" s="28">
        <v>6</v>
      </c>
      <c r="C101" s="47">
        <v>170.66</v>
      </c>
      <c r="D101" s="47">
        <v>160.85</v>
      </c>
      <c r="E101" s="165">
        <v>158.31</v>
      </c>
      <c r="F101" s="14">
        <v>209.09</v>
      </c>
      <c r="G101" s="15">
        <v>153.22</v>
      </c>
      <c r="H101" s="15">
        <v>163.44999999999999</v>
      </c>
      <c r="I101" s="16">
        <v>10.22999999999999</v>
      </c>
      <c r="J101" s="18">
        <v>6.6766740634381927E-2</v>
      </c>
    </row>
    <row r="102" spans="2:10">
      <c r="B102" s="28">
        <v>7</v>
      </c>
      <c r="C102" s="47">
        <v>169.96</v>
      </c>
      <c r="D102" s="47">
        <v>165.22</v>
      </c>
      <c r="E102" s="165">
        <v>160.43</v>
      </c>
      <c r="F102" s="14">
        <v>209.63</v>
      </c>
      <c r="G102" s="15">
        <v>158.19</v>
      </c>
      <c r="H102" s="15">
        <v>162.06</v>
      </c>
      <c r="I102" s="16">
        <v>3.8700000000000045</v>
      </c>
      <c r="J102" s="18">
        <v>2.4464251849042329E-2</v>
      </c>
    </row>
    <row r="103" spans="2:10">
      <c r="B103" s="28">
        <v>8</v>
      </c>
      <c r="C103" s="47">
        <v>170.47</v>
      </c>
      <c r="D103" s="47">
        <v>169.03</v>
      </c>
      <c r="E103" s="165">
        <v>161.33000000000001</v>
      </c>
      <c r="F103" s="14">
        <v>215.37</v>
      </c>
      <c r="G103" s="15">
        <v>160.80000000000001</v>
      </c>
      <c r="H103" s="15">
        <v>163.15</v>
      </c>
      <c r="I103" s="16">
        <v>2.3499999999999943</v>
      </c>
      <c r="J103" s="18">
        <v>1.4614427860696555E-2</v>
      </c>
    </row>
    <row r="104" spans="2:10">
      <c r="B104" s="28">
        <v>9</v>
      </c>
      <c r="C104" s="47">
        <v>169.93</v>
      </c>
      <c r="D104" s="47">
        <v>173.56</v>
      </c>
      <c r="E104" s="165">
        <v>161.44</v>
      </c>
      <c r="F104" s="14">
        <v>220.46</v>
      </c>
      <c r="G104" s="37">
        <v>168.21</v>
      </c>
      <c r="H104" s="15">
        <v>172.72</v>
      </c>
      <c r="I104" s="16">
        <v>4.5099999999999909</v>
      </c>
      <c r="J104" s="18">
        <v>2.6811723440936852E-2</v>
      </c>
    </row>
    <row r="105" spans="2:10">
      <c r="B105" s="28">
        <v>10</v>
      </c>
      <c r="C105" s="47">
        <v>171.8</v>
      </c>
      <c r="D105" s="47">
        <v>176.42</v>
      </c>
      <c r="E105" s="165">
        <v>160.04</v>
      </c>
      <c r="F105" s="14">
        <v>225.94</v>
      </c>
      <c r="G105" s="15">
        <v>175.40099387610701</v>
      </c>
      <c r="H105" s="15">
        <v>188.84</v>
      </c>
      <c r="I105" s="16">
        <v>13.439006123892995</v>
      </c>
      <c r="J105" s="18">
        <v>7.6618756980279867E-2</v>
      </c>
    </row>
    <row r="106" spans="2:10">
      <c r="B106" s="28">
        <v>11</v>
      </c>
      <c r="C106" s="47">
        <v>174.33</v>
      </c>
      <c r="D106" s="47">
        <v>171.7</v>
      </c>
      <c r="E106" s="165">
        <v>161.83000000000001</v>
      </c>
      <c r="F106" s="14">
        <v>225.42</v>
      </c>
      <c r="G106" s="15">
        <v>184.85</v>
      </c>
      <c r="H106" s="15">
        <v>214.69</v>
      </c>
      <c r="I106" s="16">
        <v>29.840000000000003</v>
      </c>
      <c r="J106" s="18">
        <v>0.16142818501487688</v>
      </c>
    </row>
    <row r="107" spans="2:10">
      <c r="B107" s="29">
        <v>12</v>
      </c>
      <c r="C107" s="47">
        <v>175.47</v>
      </c>
      <c r="D107" s="48">
        <v>167.69</v>
      </c>
      <c r="E107" s="165">
        <v>162.65</v>
      </c>
      <c r="F107" s="14">
        <v>219.88</v>
      </c>
      <c r="G107" s="15">
        <v>184.9</v>
      </c>
      <c r="H107" s="15"/>
      <c r="I107" s="16"/>
      <c r="J107" s="18"/>
    </row>
    <row r="108" spans="2:10">
      <c r="B108" s="28">
        <v>13</v>
      </c>
      <c r="C108" s="47">
        <v>176.56</v>
      </c>
      <c r="D108" s="47">
        <v>165.71</v>
      </c>
      <c r="E108" s="165">
        <v>166.97</v>
      </c>
      <c r="F108" s="14">
        <v>216.08</v>
      </c>
      <c r="G108" s="15">
        <v>184.83</v>
      </c>
      <c r="H108" s="15"/>
      <c r="I108" s="16"/>
      <c r="J108" s="18"/>
    </row>
    <row r="109" spans="2:10">
      <c r="B109" s="28">
        <v>14</v>
      </c>
      <c r="C109" s="47">
        <v>184</v>
      </c>
      <c r="D109" s="47">
        <v>169.11</v>
      </c>
      <c r="E109" s="165">
        <v>175.07</v>
      </c>
      <c r="F109" s="14">
        <v>216.22</v>
      </c>
      <c r="G109" s="15">
        <v>187.11</v>
      </c>
      <c r="H109" s="15"/>
      <c r="I109" s="16"/>
      <c r="J109" s="18"/>
    </row>
    <row r="110" spans="2:10">
      <c r="B110" s="28">
        <v>15</v>
      </c>
      <c r="C110" s="47">
        <v>187.56</v>
      </c>
      <c r="D110" s="47">
        <v>168.25</v>
      </c>
      <c r="E110" s="165">
        <v>184.81</v>
      </c>
      <c r="F110" s="14">
        <v>213.05</v>
      </c>
      <c r="G110" s="37">
        <v>185.42</v>
      </c>
      <c r="H110" s="15"/>
      <c r="I110" s="16"/>
      <c r="J110" s="17"/>
    </row>
    <row r="111" spans="2:10">
      <c r="B111" s="28">
        <v>16</v>
      </c>
      <c r="C111" s="47">
        <v>187.44</v>
      </c>
      <c r="D111" s="47">
        <v>169.43</v>
      </c>
      <c r="E111" s="165">
        <v>183.65</v>
      </c>
      <c r="F111" s="14">
        <v>208.1</v>
      </c>
      <c r="G111" s="15">
        <v>184.52</v>
      </c>
      <c r="H111" s="15"/>
      <c r="I111" s="16"/>
      <c r="J111" s="18"/>
    </row>
    <row r="112" spans="2:10">
      <c r="B112" s="28">
        <v>17</v>
      </c>
      <c r="C112" s="47">
        <v>188.16</v>
      </c>
      <c r="D112" s="47">
        <v>169.16</v>
      </c>
      <c r="E112" s="165">
        <v>180.19</v>
      </c>
      <c r="F112" s="14">
        <v>206.28</v>
      </c>
      <c r="G112" s="15">
        <v>180.91</v>
      </c>
      <c r="H112" s="15"/>
      <c r="I112" s="16"/>
      <c r="J112" s="18"/>
    </row>
    <row r="113" spans="2:10">
      <c r="B113" s="28">
        <v>18</v>
      </c>
      <c r="C113" s="47">
        <v>190.2</v>
      </c>
      <c r="D113" s="47">
        <v>168.63</v>
      </c>
      <c r="E113" s="165">
        <v>183.24</v>
      </c>
      <c r="F113" s="14">
        <v>195.51</v>
      </c>
      <c r="G113" s="15">
        <v>181.41</v>
      </c>
      <c r="H113" s="15"/>
      <c r="I113" s="16"/>
      <c r="J113" s="18"/>
    </row>
    <row r="114" spans="2:10">
      <c r="B114" s="28">
        <v>19</v>
      </c>
      <c r="C114" s="47">
        <v>190.54</v>
      </c>
      <c r="D114" s="47">
        <v>166.46</v>
      </c>
      <c r="E114" s="165">
        <v>182.7</v>
      </c>
      <c r="F114" s="14">
        <v>189.59</v>
      </c>
      <c r="G114" s="15">
        <v>181.22</v>
      </c>
      <c r="H114" s="15"/>
      <c r="I114" s="16"/>
      <c r="J114" s="18"/>
    </row>
    <row r="115" spans="2:10">
      <c r="B115" s="28">
        <v>20</v>
      </c>
      <c r="C115" s="47">
        <v>191.86</v>
      </c>
      <c r="D115" s="47">
        <v>166.62</v>
      </c>
      <c r="E115" s="165">
        <v>182.92</v>
      </c>
      <c r="F115" s="14">
        <v>179.2</v>
      </c>
      <c r="G115" s="15">
        <v>185.26</v>
      </c>
      <c r="H115" s="15"/>
      <c r="I115" s="16"/>
      <c r="J115" s="18"/>
    </row>
    <row r="116" spans="2:10">
      <c r="B116" s="28">
        <v>21</v>
      </c>
      <c r="C116" s="47">
        <v>192.52</v>
      </c>
      <c r="D116" s="47">
        <v>167.67</v>
      </c>
      <c r="E116" s="165">
        <v>187.57</v>
      </c>
      <c r="F116" s="14">
        <v>179.64</v>
      </c>
      <c r="G116" s="15">
        <v>190.14</v>
      </c>
      <c r="H116" s="15"/>
      <c r="I116" s="16"/>
      <c r="J116" s="18"/>
    </row>
    <row r="117" spans="2:10">
      <c r="B117" s="28">
        <v>22</v>
      </c>
      <c r="C117" s="47">
        <v>194.66</v>
      </c>
      <c r="D117" s="47">
        <v>168.79</v>
      </c>
      <c r="E117" s="165">
        <v>183.26</v>
      </c>
      <c r="F117" s="14">
        <v>184.89</v>
      </c>
      <c r="G117" s="15">
        <v>190.88</v>
      </c>
      <c r="H117" s="15"/>
      <c r="I117" s="16"/>
      <c r="J117" s="18"/>
    </row>
    <row r="118" spans="2:10">
      <c r="B118" s="28">
        <v>23</v>
      </c>
      <c r="C118" s="47">
        <v>192.69</v>
      </c>
      <c r="D118" s="47">
        <v>166.21</v>
      </c>
      <c r="E118" s="165">
        <v>200.77</v>
      </c>
      <c r="F118" s="14">
        <v>183.75</v>
      </c>
      <c r="G118" s="15">
        <v>193.45</v>
      </c>
      <c r="H118" s="15"/>
      <c r="I118" s="16"/>
      <c r="J118" s="18"/>
    </row>
    <row r="119" spans="2:10">
      <c r="B119" s="28">
        <v>24</v>
      </c>
      <c r="C119" s="47">
        <v>191.33</v>
      </c>
      <c r="D119" s="47">
        <v>170.22</v>
      </c>
      <c r="E119" s="165">
        <v>201.9</v>
      </c>
      <c r="F119" s="14">
        <v>188.07</v>
      </c>
      <c r="G119" s="15">
        <v>192.14</v>
      </c>
      <c r="H119" s="15"/>
      <c r="I119" s="16"/>
      <c r="J119" s="18"/>
    </row>
    <row r="120" spans="2:10">
      <c r="B120" s="28">
        <v>25</v>
      </c>
      <c r="C120" s="47">
        <v>192.71</v>
      </c>
      <c r="D120" s="47">
        <v>168.89</v>
      </c>
      <c r="E120" s="165">
        <v>201.45</v>
      </c>
      <c r="F120" s="14">
        <v>189.46</v>
      </c>
      <c r="G120" s="15">
        <v>188.02</v>
      </c>
      <c r="H120" s="15"/>
      <c r="I120" s="16"/>
      <c r="J120" s="17"/>
    </row>
    <row r="121" spans="2:10">
      <c r="B121" s="28">
        <v>26</v>
      </c>
      <c r="C121" s="47">
        <v>194.66</v>
      </c>
      <c r="D121" s="47">
        <v>168.65</v>
      </c>
      <c r="E121" s="165">
        <v>202.94928681529572</v>
      </c>
      <c r="F121" s="14">
        <v>188.4</v>
      </c>
      <c r="G121" s="15">
        <v>188.55</v>
      </c>
      <c r="H121" s="15"/>
      <c r="I121" s="16"/>
      <c r="J121" s="18"/>
    </row>
    <row r="122" spans="2:10">
      <c r="B122" s="28">
        <v>27</v>
      </c>
      <c r="C122" s="47">
        <v>190.15</v>
      </c>
      <c r="D122" s="47">
        <v>168.03</v>
      </c>
      <c r="E122" s="165">
        <v>202.8</v>
      </c>
      <c r="F122" s="14">
        <v>188.81</v>
      </c>
      <c r="G122" s="15">
        <v>188.56</v>
      </c>
      <c r="H122" s="15"/>
      <c r="I122" s="16"/>
      <c r="J122" s="18"/>
    </row>
    <row r="123" spans="2:10">
      <c r="B123" s="28">
        <v>28</v>
      </c>
      <c r="C123" s="47">
        <v>185.83</v>
      </c>
      <c r="D123" s="47">
        <v>168.06</v>
      </c>
      <c r="E123" s="165">
        <v>206.39</v>
      </c>
      <c r="F123" s="14">
        <v>186.1</v>
      </c>
      <c r="G123" s="15">
        <v>188.59</v>
      </c>
      <c r="H123" s="15"/>
      <c r="I123" s="16"/>
      <c r="J123" s="18"/>
    </row>
    <row r="124" spans="2:10">
      <c r="B124" s="28">
        <v>29</v>
      </c>
      <c r="C124" s="47">
        <v>186.26</v>
      </c>
      <c r="D124" s="47">
        <v>168.03</v>
      </c>
      <c r="E124" s="165">
        <v>201.66</v>
      </c>
      <c r="F124" s="14">
        <v>174.2</v>
      </c>
      <c r="G124" s="15">
        <v>188.96</v>
      </c>
      <c r="H124" s="15"/>
      <c r="I124" s="16"/>
      <c r="J124" s="18"/>
    </row>
    <row r="125" spans="2:10">
      <c r="B125" s="28">
        <v>30</v>
      </c>
      <c r="C125" s="47">
        <v>186.4</v>
      </c>
      <c r="D125" s="47">
        <v>168.8</v>
      </c>
      <c r="E125" s="165">
        <v>206.29</v>
      </c>
      <c r="F125" s="14">
        <v>174.99</v>
      </c>
      <c r="G125" s="15">
        <v>188.73</v>
      </c>
      <c r="H125" s="15"/>
      <c r="I125" s="16"/>
      <c r="J125" s="18"/>
    </row>
    <row r="126" spans="2:10">
      <c r="B126" s="28">
        <v>31</v>
      </c>
      <c r="C126" s="47">
        <v>188.89</v>
      </c>
      <c r="D126" s="47">
        <v>166.32</v>
      </c>
      <c r="E126" s="165">
        <v>200.04</v>
      </c>
      <c r="F126" s="14">
        <v>176.94</v>
      </c>
      <c r="G126" s="15">
        <v>187.75</v>
      </c>
      <c r="H126" s="15"/>
      <c r="I126" s="16"/>
      <c r="J126" s="18"/>
    </row>
    <row r="127" spans="2:10">
      <c r="B127" s="28">
        <v>32</v>
      </c>
      <c r="C127" s="47">
        <v>185.44</v>
      </c>
      <c r="D127" s="47">
        <v>167.39</v>
      </c>
      <c r="E127" s="165">
        <v>202.86</v>
      </c>
      <c r="F127" s="14">
        <v>179.04</v>
      </c>
      <c r="G127" s="37">
        <v>183.32</v>
      </c>
      <c r="H127" s="15"/>
      <c r="I127" s="16"/>
      <c r="J127" s="18"/>
    </row>
    <row r="128" spans="2:10">
      <c r="B128" s="28">
        <v>33</v>
      </c>
      <c r="C128" s="47">
        <v>189.97</v>
      </c>
      <c r="D128" s="47">
        <v>171.34</v>
      </c>
      <c r="E128" s="165">
        <v>206.77</v>
      </c>
      <c r="F128" s="14">
        <v>180.99</v>
      </c>
      <c r="G128" s="37">
        <v>184.38</v>
      </c>
      <c r="H128" s="15"/>
      <c r="I128" s="16"/>
      <c r="J128" s="18"/>
    </row>
    <row r="129" spans="2:10">
      <c r="B129" s="28">
        <v>34</v>
      </c>
      <c r="C129" s="47">
        <v>187.9</v>
      </c>
      <c r="D129" s="47">
        <v>173.73</v>
      </c>
      <c r="E129" s="165">
        <v>210.13</v>
      </c>
      <c r="F129" s="14">
        <v>181.53</v>
      </c>
      <c r="G129" s="15">
        <v>182.56</v>
      </c>
      <c r="H129" s="37"/>
      <c r="I129" s="16"/>
      <c r="J129" s="18"/>
    </row>
    <row r="130" spans="2:10">
      <c r="B130" s="28">
        <v>35</v>
      </c>
      <c r="C130" s="47">
        <v>187.57</v>
      </c>
      <c r="D130" s="47">
        <v>172.15</v>
      </c>
      <c r="E130" s="165">
        <v>207.82</v>
      </c>
      <c r="F130" s="14">
        <v>180.69</v>
      </c>
      <c r="G130" s="15">
        <v>177.78</v>
      </c>
      <c r="H130" s="15"/>
      <c r="I130" s="16"/>
      <c r="J130" s="18"/>
    </row>
    <row r="131" spans="2:10">
      <c r="B131" s="28">
        <v>36</v>
      </c>
      <c r="C131" s="47">
        <v>189.33</v>
      </c>
      <c r="D131" s="47">
        <v>175.03</v>
      </c>
      <c r="E131" s="165">
        <v>209.72</v>
      </c>
      <c r="F131" s="14">
        <v>182.79</v>
      </c>
      <c r="G131" s="15">
        <v>177.51</v>
      </c>
      <c r="H131" s="15"/>
      <c r="I131" s="16"/>
      <c r="J131" s="17"/>
    </row>
    <row r="132" spans="2:10">
      <c r="B132" s="28">
        <v>37</v>
      </c>
      <c r="C132" s="47">
        <v>188.76</v>
      </c>
      <c r="D132" s="47">
        <v>170.71</v>
      </c>
      <c r="E132" s="165">
        <v>209.69</v>
      </c>
      <c r="F132" s="14">
        <v>183.3</v>
      </c>
      <c r="G132" s="15">
        <v>177.24</v>
      </c>
      <c r="H132" s="15"/>
      <c r="I132" s="16"/>
      <c r="J132" s="18"/>
    </row>
    <row r="133" spans="2:10">
      <c r="B133" s="28">
        <v>38</v>
      </c>
      <c r="C133" s="47">
        <v>180.59</v>
      </c>
      <c r="D133" s="47">
        <v>168.52</v>
      </c>
      <c r="E133" s="165">
        <v>209.15</v>
      </c>
      <c r="F133" s="14">
        <v>181.87</v>
      </c>
      <c r="G133" s="15">
        <v>178.08</v>
      </c>
      <c r="H133" s="15"/>
      <c r="I133" s="16"/>
      <c r="J133" s="18"/>
    </row>
    <row r="134" spans="2:10">
      <c r="B134" s="28">
        <v>39</v>
      </c>
      <c r="C134" s="47">
        <v>178.57</v>
      </c>
      <c r="D134" s="47">
        <v>165.43</v>
      </c>
      <c r="E134" s="165">
        <v>208.64</v>
      </c>
      <c r="F134" s="14">
        <v>174.3</v>
      </c>
      <c r="G134" s="15">
        <v>177.18</v>
      </c>
      <c r="H134" s="15"/>
      <c r="I134" s="16"/>
      <c r="J134" s="18"/>
    </row>
    <row r="135" spans="2:10">
      <c r="B135" s="28">
        <v>40</v>
      </c>
      <c r="C135" s="47">
        <v>175</v>
      </c>
      <c r="D135" s="47">
        <v>162.05000000000001</v>
      </c>
      <c r="E135" s="165">
        <v>209.8</v>
      </c>
      <c r="F135" s="14">
        <v>174.65</v>
      </c>
      <c r="G135" s="15">
        <v>173.76</v>
      </c>
      <c r="H135" s="15"/>
      <c r="I135" s="16"/>
      <c r="J135" s="18"/>
    </row>
    <row r="136" spans="2:10">
      <c r="B136" s="28">
        <v>41</v>
      </c>
      <c r="C136" s="47">
        <v>172.78</v>
      </c>
      <c r="D136" s="47">
        <v>163.53</v>
      </c>
      <c r="E136" s="165">
        <v>210.69</v>
      </c>
      <c r="F136" s="14">
        <v>174.32</v>
      </c>
      <c r="G136" s="15">
        <v>174.03</v>
      </c>
      <c r="H136" s="15"/>
      <c r="I136" s="16"/>
      <c r="J136" s="18"/>
    </row>
    <row r="137" spans="2:10">
      <c r="B137" s="28">
        <v>42</v>
      </c>
      <c r="C137" s="47">
        <v>171.48</v>
      </c>
      <c r="D137" s="47">
        <v>161.56</v>
      </c>
      <c r="E137" s="165">
        <v>209.81</v>
      </c>
      <c r="F137" s="14">
        <v>174.16</v>
      </c>
      <c r="G137" s="15">
        <v>173.8</v>
      </c>
      <c r="H137" s="15"/>
      <c r="I137" s="16"/>
      <c r="J137" s="18"/>
    </row>
    <row r="138" spans="2:10">
      <c r="B138" s="28">
        <v>43</v>
      </c>
      <c r="C138" s="47">
        <v>171.35</v>
      </c>
      <c r="D138" s="47">
        <v>161.59</v>
      </c>
      <c r="E138" s="165">
        <v>209.71</v>
      </c>
      <c r="F138" s="14">
        <v>174.26</v>
      </c>
      <c r="G138" s="37">
        <v>172.07</v>
      </c>
      <c r="H138" s="15"/>
      <c r="I138" s="16"/>
      <c r="J138" s="18"/>
    </row>
    <row r="139" spans="2:10">
      <c r="B139" s="28">
        <v>44</v>
      </c>
      <c r="C139" s="47">
        <v>168.64</v>
      </c>
      <c r="D139" s="47">
        <v>160.84</v>
      </c>
      <c r="E139" s="165">
        <v>209.38</v>
      </c>
      <c r="F139" s="14">
        <v>173.88</v>
      </c>
      <c r="G139" s="37">
        <v>168.55</v>
      </c>
      <c r="H139" s="37"/>
      <c r="I139" s="16"/>
      <c r="J139" s="38"/>
    </row>
    <row r="140" spans="2:10">
      <c r="B140" s="28">
        <v>45</v>
      </c>
      <c r="C140" s="47">
        <v>167.92</v>
      </c>
      <c r="D140" s="47">
        <v>160.96</v>
      </c>
      <c r="E140" s="165">
        <v>209.46</v>
      </c>
      <c r="F140" s="14">
        <v>173.41</v>
      </c>
      <c r="G140" s="37">
        <v>169.42</v>
      </c>
      <c r="H140" s="37"/>
      <c r="I140" s="16"/>
      <c r="J140" s="18"/>
    </row>
    <row r="141" spans="2:10">
      <c r="B141" s="28">
        <v>46</v>
      </c>
      <c r="C141" s="47">
        <v>168.06</v>
      </c>
      <c r="D141" s="47">
        <v>161.15</v>
      </c>
      <c r="E141" s="165">
        <v>210.05</v>
      </c>
      <c r="F141" s="14">
        <v>163.62</v>
      </c>
      <c r="G141" s="15">
        <v>169.07</v>
      </c>
      <c r="H141" s="37"/>
      <c r="I141" s="16"/>
      <c r="J141" s="18"/>
    </row>
    <row r="142" spans="2:10">
      <c r="B142" s="28">
        <v>47</v>
      </c>
      <c r="C142" s="47">
        <v>168.29</v>
      </c>
      <c r="D142" s="47">
        <v>160.69</v>
      </c>
      <c r="E142" s="165">
        <v>213.64</v>
      </c>
      <c r="F142" s="14">
        <v>162.18</v>
      </c>
      <c r="G142" s="15">
        <v>168.79</v>
      </c>
      <c r="H142" s="15"/>
      <c r="I142" s="16"/>
      <c r="J142" s="18"/>
    </row>
    <row r="143" spans="2:10">
      <c r="B143" s="28">
        <v>48</v>
      </c>
      <c r="C143" s="47">
        <v>168.77</v>
      </c>
      <c r="D143" s="47">
        <v>160.69999999999999</v>
      </c>
      <c r="E143" s="165">
        <v>220.89</v>
      </c>
      <c r="F143" s="14">
        <v>153.11000000000001</v>
      </c>
      <c r="G143" s="15">
        <v>168.38</v>
      </c>
      <c r="H143" s="15"/>
      <c r="I143" s="16"/>
      <c r="J143" s="18"/>
    </row>
    <row r="144" spans="2:10">
      <c r="B144" s="28">
        <v>49</v>
      </c>
      <c r="C144" s="47">
        <v>168.5</v>
      </c>
      <c r="D144" s="47">
        <v>160.25</v>
      </c>
      <c r="E144" s="165">
        <v>224.59</v>
      </c>
      <c r="F144" s="14">
        <v>154.15</v>
      </c>
      <c r="G144" s="15">
        <v>168.87</v>
      </c>
      <c r="H144" s="15"/>
      <c r="I144" s="16"/>
      <c r="J144" s="18"/>
    </row>
    <row r="145" spans="2:10">
      <c r="B145" s="28">
        <v>50</v>
      </c>
      <c r="C145" s="47">
        <v>168.28</v>
      </c>
      <c r="D145" s="47">
        <v>160.74</v>
      </c>
      <c r="E145" s="165">
        <v>228.87</v>
      </c>
      <c r="F145" s="14">
        <v>152.74</v>
      </c>
      <c r="G145" s="15">
        <v>168.48</v>
      </c>
      <c r="H145" s="15"/>
      <c r="I145" s="16"/>
      <c r="J145" s="18"/>
    </row>
    <row r="146" spans="2:10">
      <c r="B146" s="28">
        <v>51</v>
      </c>
      <c r="C146" s="47">
        <v>164.52</v>
      </c>
      <c r="D146" s="47">
        <v>162.12</v>
      </c>
      <c r="E146" s="165">
        <v>227</v>
      </c>
      <c r="F146" s="14">
        <v>152.03</v>
      </c>
      <c r="G146" s="15">
        <v>168.58</v>
      </c>
      <c r="H146" s="15"/>
      <c r="I146" s="16"/>
      <c r="J146" s="18"/>
    </row>
    <row r="147" spans="2:10">
      <c r="B147" s="51">
        <v>52</v>
      </c>
      <c r="C147" s="47">
        <v>163.05000000000001</v>
      </c>
      <c r="D147" s="50">
        <v>161.93</v>
      </c>
      <c r="E147" s="165">
        <v>219.77</v>
      </c>
      <c r="F147" s="14">
        <v>153.44</v>
      </c>
      <c r="G147" s="15">
        <v>168.35</v>
      </c>
      <c r="H147" s="15"/>
      <c r="I147" s="16"/>
      <c r="J147" s="18"/>
    </row>
    <row r="150" spans="2:10">
      <c r="C150" s="4"/>
    </row>
    <row r="151" spans="2:10">
      <c r="B151" s="81" t="s">
        <v>116</v>
      </c>
    </row>
  </sheetData>
  <conditionalFormatting sqref="BA4 B114 B107 D107 D114">
    <cfRule type="cellIs" dxfId="159" priority="70" stopIfTrue="1" operator="lessThanOrEqual">
      <formula>0</formula>
    </cfRule>
  </conditionalFormatting>
  <conditionalFormatting sqref="AV6:AV10 BA5 I5 AV69:AV77 AU11:AU61">
    <cfRule type="cellIs" dxfId="158" priority="71" stopIfTrue="1" operator="lessThan">
      <formula>0</formula>
    </cfRule>
  </conditionalFormatting>
  <conditionalFormatting sqref="I4">
    <cfRule type="cellIs" dxfId="157" priority="66" stopIfTrue="1" operator="lessThanOrEqual">
      <formula>0</formula>
    </cfRule>
  </conditionalFormatting>
  <conditionalFormatting sqref="I96">
    <cfRule type="cellIs" dxfId="156" priority="55" stopIfTrue="1" operator="lessThanOrEqual">
      <formula>0</formula>
    </cfRule>
  </conditionalFormatting>
  <conditionalFormatting sqref="J144:J147 J110:J142 J96:J108">
    <cfRule type="cellIs" dxfId="155" priority="53" stopIfTrue="1" operator="lessThan">
      <formula>0</formula>
    </cfRule>
  </conditionalFormatting>
  <conditionalFormatting sqref="F96:F98">
    <cfRule type="cellIs" dxfId="154" priority="61" stopIfTrue="1" operator="greaterThanOrEqual">
      <formula>0</formula>
    </cfRule>
    <cfRule type="cellIs" dxfId="153" priority="62" stopIfTrue="1" operator="lessThan">
      <formula>0</formula>
    </cfRule>
  </conditionalFormatting>
  <conditionalFormatting sqref="G144:G147 G96:G108 G110:G142">
    <cfRule type="cellIs" dxfId="152" priority="63" stopIfTrue="1" operator="lessThanOrEqual">
      <formula>0</formula>
    </cfRule>
  </conditionalFormatting>
  <conditionalFormatting sqref="F100:F147">
    <cfRule type="cellIs" dxfId="151" priority="59" stopIfTrue="1" operator="greaterThanOrEqual">
      <formula>0</formula>
    </cfRule>
    <cfRule type="cellIs" dxfId="150" priority="60" stopIfTrue="1" operator="lessThan">
      <formula>0</formula>
    </cfRule>
  </conditionalFormatting>
  <conditionalFormatting sqref="F99">
    <cfRule type="cellIs" dxfId="149" priority="57" stopIfTrue="1" operator="greaterThanOrEqual">
      <formula>0</formula>
    </cfRule>
    <cfRule type="cellIs" dxfId="148" priority="58" stopIfTrue="1" operator="lessThan">
      <formula>0</formula>
    </cfRule>
  </conditionalFormatting>
  <conditionalFormatting sqref="I96:I99 I144:I147 I110:I142 I101:I108">
    <cfRule type="cellIs" dxfId="147" priority="56" stopIfTrue="1" operator="lessThan">
      <formula>0</formula>
    </cfRule>
  </conditionalFormatting>
  <conditionalFormatting sqref="I97:I99 I144:I147 I110:I142 I101:I108">
    <cfRule type="cellIs" dxfId="146" priority="54" stopIfTrue="1" operator="lessThanOrEqual">
      <formula>0</formula>
    </cfRule>
  </conditionalFormatting>
  <conditionalFormatting sqref="G143">
    <cfRule type="cellIs" dxfId="145" priority="39" stopIfTrue="1" operator="lessThanOrEqual">
      <formula>0</formula>
    </cfRule>
  </conditionalFormatting>
  <conditionalFormatting sqref="I143">
    <cfRule type="cellIs" dxfId="144" priority="38" stopIfTrue="1" operator="lessThan">
      <formula>0</formula>
    </cfRule>
  </conditionalFormatting>
  <conditionalFormatting sqref="I143">
    <cfRule type="cellIs" dxfId="143" priority="37" stopIfTrue="1" operator="lessThanOrEqual">
      <formula>0</formula>
    </cfRule>
  </conditionalFormatting>
  <conditionalFormatting sqref="J143">
    <cfRule type="cellIs" dxfId="142" priority="36" stopIfTrue="1" operator="lessThan">
      <formula>0</formula>
    </cfRule>
  </conditionalFormatting>
  <conditionalFormatting sqref="I10">
    <cfRule type="cellIs" dxfId="141" priority="33" stopIfTrue="1" operator="lessThan">
      <formula>0</formula>
    </cfRule>
  </conditionalFormatting>
  <conditionalFormatting sqref="I6">
    <cfRule type="cellIs" dxfId="140" priority="31" stopIfTrue="1" operator="lessThan">
      <formula>0</formula>
    </cfRule>
  </conditionalFormatting>
  <conditionalFormatting sqref="I7">
    <cfRule type="cellIs" dxfId="139" priority="30" stopIfTrue="1" operator="lessThan">
      <formula>0</formula>
    </cfRule>
  </conditionalFormatting>
  <conditionalFormatting sqref="I8:I9">
    <cfRule type="cellIs" dxfId="138" priority="29" stopIfTrue="1" operator="lessThan">
      <formula>0</formula>
    </cfRule>
  </conditionalFormatting>
  <conditionalFormatting sqref="I11:I12">
    <cfRule type="cellIs" dxfId="137" priority="28" stopIfTrue="1" operator="lessThan">
      <formula>0</formula>
    </cfRule>
  </conditionalFormatting>
  <conditionalFormatting sqref="I13:I16">
    <cfRule type="cellIs" dxfId="136" priority="27" stopIfTrue="1" operator="lessThan">
      <formula>0</formula>
    </cfRule>
  </conditionalFormatting>
  <conditionalFormatting sqref="J109">
    <cfRule type="cellIs" dxfId="135" priority="22" stopIfTrue="1" operator="lessThan">
      <formula>0</formula>
    </cfRule>
  </conditionalFormatting>
  <conditionalFormatting sqref="G109">
    <cfRule type="cellIs" dxfId="134" priority="25" stopIfTrue="1" operator="lessThanOrEqual">
      <formula>0</formula>
    </cfRule>
  </conditionalFormatting>
  <conditionalFormatting sqref="I109">
    <cfRule type="cellIs" dxfId="133" priority="24" stopIfTrue="1" operator="lessThan">
      <formula>0</formula>
    </cfRule>
  </conditionalFormatting>
  <conditionalFormatting sqref="I109">
    <cfRule type="cellIs" dxfId="132" priority="23" stopIfTrue="1" operator="lessThanOrEqual">
      <formula>0</formula>
    </cfRule>
  </conditionalFormatting>
  <conditionalFormatting sqref="I18">
    <cfRule type="cellIs" dxfId="131" priority="20" stopIfTrue="1" operator="lessThan">
      <formula>0</formula>
    </cfRule>
  </conditionalFormatting>
  <conditionalFormatting sqref="I17">
    <cfRule type="cellIs" dxfId="130" priority="19" stopIfTrue="1" operator="lessThan">
      <formula>0</formula>
    </cfRule>
  </conditionalFormatting>
  <conditionalFormatting sqref="I19:I39">
    <cfRule type="cellIs" dxfId="129" priority="18" stopIfTrue="1" operator="lessThan">
      <formula>0</formula>
    </cfRule>
  </conditionalFormatting>
  <conditionalFormatting sqref="I40:I56 J69">
    <cfRule type="cellIs" dxfId="128" priority="17" stopIfTrue="1" operator="lessThan">
      <formula>0</formula>
    </cfRule>
  </conditionalFormatting>
  <conditionalFormatting sqref="H145:H147 H97:H99 H111:H143 H101:H109">
    <cfRule type="cellIs" dxfId="127" priority="15" stopIfTrue="1" operator="lessThanOrEqual">
      <formula>0</formula>
    </cfRule>
  </conditionalFormatting>
  <conditionalFormatting sqref="H144">
    <cfRule type="cellIs" dxfId="126" priority="14" stopIfTrue="1" operator="lessThanOrEqual">
      <formula>0</formula>
    </cfRule>
  </conditionalFormatting>
  <conditionalFormatting sqref="H110">
    <cfRule type="cellIs" dxfId="125" priority="13" stopIfTrue="1" operator="lessThanOrEqual">
      <formula>0</formula>
    </cfRule>
  </conditionalFormatting>
  <conditionalFormatting sqref="I57">
    <cfRule type="cellIs" dxfId="124" priority="11" stopIfTrue="1" operator="lessThan">
      <formula>0</formula>
    </cfRule>
  </conditionalFormatting>
  <conditionalFormatting sqref="I58:I59">
    <cfRule type="cellIs" dxfId="123" priority="10" stopIfTrue="1" operator="lessThan">
      <formula>0</formula>
    </cfRule>
  </conditionalFormatting>
  <conditionalFormatting sqref="H96">
    <cfRule type="cellIs" dxfId="122" priority="9" stopIfTrue="1" operator="lessThanOrEqual">
      <formula>0</formula>
    </cfRule>
  </conditionalFormatting>
  <conditionalFormatting sqref="I60">
    <cfRule type="cellIs" dxfId="121" priority="8" stopIfTrue="1" operator="lessThan">
      <formula>0</formula>
    </cfRule>
  </conditionalFormatting>
  <conditionalFormatting sqref="I61">
    <cfRule type="cellIs" dxfId="120" priority="7" stopIfTrue="1" operator="lessThan">
      <formula>0</formula>
    </cfRule>
  </conditionalFormatting>
  <conditionalFormatting sqref="I100">
    <cfRule type="cellIs" dxfId="119" priority="6" stopIfTrue="1" operator="lessThan">
      <formula>0</formula>
    </cfRule>
  </conditionalFormatting>
  <conditionalFormatting sqref="I100">
    <cfRule type="cellIs" dxfId="118" priority="5" stopIfTrue="1" operator="lessThanOrEqual">
      <formula>0</formula>
    </cfRule>
  </conditionalFormatting>
  <conditionalFormatting sqref="H100">
    <cfRule type="cellIs" dxfId="117" priority="4" stopIfTrue="1" operator="lessThanOrEqual">
      <formula>0</formula>
    </cfRule>
  </conditionalFormatting>
  <conditionalFormatting sqref="AU62:AU68">
    <cfRule type="cellIs" dxfId="116" priority="3" stopIfTrue="1" operator="lessThan">
      <formula>0</formula>
    </cfRule>
  </conditionalFormatting>
  <conditionalFormatting sqref="I62:I63 I68">
    <cfRule type="cellIs" dxfId="115" priority="2" stopIfTrue="1" operator="lessThan">
      <formula>0</formula>
    </cfRule>
  </conditionalFormatting>
  <conditionalFormatting sqref="I64:I67">
    <cfRule type="cellIs" dxfId="11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0"/>
  <sheetViews>
    <sheetView zoomScaleNormal="100" workbookViewId="0">
      <selection activeCell="H105" sqref="H105:I105"/>
    </sheetView>
  </sheetViews>
  <sheetFormatPr defaultRowHeight="15.05"/>
  <cols>
    <col min="1" max="1" width="9.109375" customWidth="1"/>
    <col min="2" max="2" width="15.33203125" customWidth="1"/>
    <col min="3" max="3" width="13.33203125" customWidth="1"/>
    <col min="4" max="4" width="13.5546875" customWidth="1"/>
    <col min="5" max="5" width="17.109375" customWidth="1"/>
    <col min="6" max="6" width="14.44140625" customWidth="1"/>
    <col min="7" max="8" width="22.109375" customWidth="1"/>
    <col min="9" max="9" width="28" customWidth="1"/>
    <col min="10" max="10" width="23.33203125" customWidth="1"/>
  </cols>
  <sheetData>
    <row r="1" spans="2:9">
      <c r="B1" s="81" t="s">
        <v>87</v>
      </c>
      <c r="C1" s="4"/>
    </row>
    <row r="3" spans="2:9" ht="15.75" thickBot="1"/>
    <row r="4" spans="2:9" ht="15.75" thickBot="1">
      <c r="B4" s="44"/>
      <c r="C4" s="2"/>
      <c r="D4" s="39" t="s">
        <v>11</v>
      </c>
      <c r="E4" s="40" t="s">
        <v>85</v>
      </c>
      <c r="F4" s="40" t="s">
        <v>18</v>
      </c>
      <c r="G4" s="41" t="s">
        <v>19</v>
      </c>
      <c r="H4" s="42" t="s">
        <v>15</v>
      </c>
      <c r="I4" s="43" t="s">
        <v>16</v>
      </c>
    </row>
    <row r="5" spans="2:9" ht="15.75" thickBot="1">
      <c r="B5" s="45"/>
      <c r="C5" s="53">
        <v>2021</v>
      </c>
      <c r="D5" s="106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07">
        <v>-8.1550897775233278E-3</v>
      </c>
    </row>
    <row r="6" spans="2:9">
      <c r="B6" s="2"/>
      <c r="C6" s="2"/>
      <c r="D6" s="106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07">
        <v>9.1597547782185096E-3</v>
      </c>
    </row>
    <row r="7" spans="2:9">
      <c r="B7" s="2"/>
      <c r="C7" s="2"/>
      <c r="D7" s="106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07">
        <v>-6.4322469982845965E-3</v>
      </c>
    </row>
    <row r="8" spans="2:9">
      <c r="B8" s="2"/>
      <c r="C8" s="2" t="s">
        <v>33</v>
      </c>
      <c r="D8" s="106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07">
        <v>9.4231045892676502E-3</v>
      </c>
    </row>
    <row r="9" spans="2:9">
      <c r="B9" s="2"/>
      <c r="C9" s="2"/>
      <c r="D9" s="106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07">
        <v>-6.698496401339904E-3</v>
      </c>
    </row>
    <row r="10" spans="2:9">
      <c r="B10" s="2"/>
      <c r="C10" s="2"/>
      <c r="D10" s="106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07">
        <v>8.6089389482757461E-4</v>
      </c>
    </row>
    <row r="11" spans="2:9">
      <c r="D11" s="106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07">
        <f t="shared" ref="I11" si="1">(G11/G10)-1</f>
        <v>2.9531933194753002E-2</v>
      </c>
    </row>
    <row r="12" spans="2:9">
      <c r="D12" s="106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07">
        <v>1.1557474065306605E-2</v>
      </c>
    </row>
    <row r="13" spans="2:9">
      <c r="D13" s="106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07">
        <v>6.3459288319911877E-2</v>
      </c>
    </row>
    <row r="14" spans="2:9">
      <c r="D14" s="106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07">
        <v>5.3468840021466901E-2</v>
      </c>
    </row>
    <row r="15" spans="2:9">
      <c r="D15" s="106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07">
        <v>4.0292868948571536E-2</v>
      </c>
    </row>
    <row r="16" spans="2:9">
      <c r="D16" s="106">
        <v>12</v>
      </c>
      <c r="E16" s="6">
        <v>860</v>
      </c>
      <c r="F16" s="6">
        <v>86357</v>
      </c>
      <c r="G16" s="3">
        <v>170.58</v>
      </c>
      <c r="H16" s="3">
        <v>1.25</v>
      </c>
      <c r="I16" s="107">
        <v>7.3820350794306933E-3</v>
      </c>
    </row>
    <row r="17" spans="3:9">
      <c r="D17" s="106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07">
        <v>-3.9277758236605509E-3</v>
      </c>
    </row>
    <row r="18" spans="3:9">
      <c r="D18" s="106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07">
        <v>6.3563062797953318E-3</v>
      </c>
    </row>
    <row r="19" spans="3:9">
      <c r="D19" s="106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07">
        <v>-1.0000584829522263E-2</v>
      </c>
    </row>
    <row r="20" spans="3:9">
      <c r="D20" s="106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07">
        <v>-5.9073724007563388E-4</v>
      </c>
    </row>
    <row r="21" spans="3:9">
      <c r="D21" s="106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07">
        <v>-1.7318832013240359E-2</v>
      </c>
    </row>
    <row r="22" spans="3:9">
      <c r="D22" s="106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07">
        <v>-1.1368421052631472E-2</v>
      </c>
    </row>
    <row r="23" spans="3:9">
      <c r="D23" s="106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07">
        <v>6.5709418349961801E-3</v>
      </c>
    </row>
    <row r="24" spans="3:9">
      <c r="D24" s="106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07">
        <v>1.7710348162475853E-2</v>
      </c>
    </row>
    <row r="25" spans="3:9">
      <c r="D25" s="106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07">
        <v>3.4685514046445265E-2</v>
      </c>
    </row>
    <row r="26" spans="3:9">
      <c r="D26" s="106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07">
        <v>5.5105906664369986E-3</v>
      </c>
    </row>
    <row r="27" spans="3:9">
      <c r="D27" s="106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07">
        <v>1.9809328081292543E-2</v>
      </c>
    </row>
    <row r="28" spans="3:9">
      <c r="D28" s="106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07">
        <v>-8.0609046126287609E-3</v>
      </c>
    </row>
    <row r="29" spans="3:9">
      <c r="D29" s="106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07">
        <v>-1.8848758465011106E-2</v>
      </c>
    </row>
    <row r="30" spans="3:9">
      <c r="D30" s="106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07">
        <v>-1.1503508570120946E-4</v>
      </c>
    </row>
    <row r="31" spans="3:9">
      <c r="C31" s="4"/>
      <c r="D31" s="106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07">
        <v>-4.6019328117818947E-4</v>
      </c>
    </row>
    <row r="32" spans="3:9">
      <c r="C32" s="4"/>
      <c r="D32" s="106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07">
        <v>2.1869244935543986E-3</v>
      </c>
    </row>
    <row r="33" spans="3:9">
      <c r="C33" s="4"/>
      <c r="D33" s="106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07">
        <v>2.297002411852489E-3</v>
      </c>
    </row>
    <row r="34" spans="3:9">
      <c r="C34" s="4"/>
      <c r="D34" s="106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07">
        <v>5.7293457087204125E-4</v>
      </c>
    </row>
    <row r="35" spans="3:9">
      <c r="C35" s="4"/>
      <c r="D35" s="106">
        <v>31</v>
      </c>
      <c r="E35" s="6">
        <v>902</v>
      </c>
      <c r="F35" s="6">
        <v>89569</v>
      </c>
      <c r="G35" s="3">
        <v>173.14</v>
      </c>
      <c r="H35" s="3">
        <v>-1.5</v>
      </c>
      <c r="I35" s="107">
        <v>-8.5890975721484297E-3</v>
      </c>
    </row>
    <row r="36" spans="3:9">
      <c r="C36" s="4"/>
      <c r="D36" s="106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07">
        <v>-1.3110777405567653E-2</v>
      </c>
    </row>
    <row r="37" spans="3:9">
      <c r="C37" s="4"/>
      <c r="D37" s="106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07">
        <v>2.3994849885877745E-3</v>
      </c>
    </row>
    <row r="38" spans="3:9">
      <c r="C38" s="4"/>
      <c r="D38" s="106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07">
        <v>-7.1812237272301793E-3</v>
      </c>
    </row>
    <row r="39" spans="3:9">
      <c r="C39" s="4"/>
      <c r="D39" s="106">
        <v>35</v>
      </c>
      <c r="E39" s="6">
        <v>751</v>
      </c>
      <c r="F39" s="6">
        <v>71073</v>
      </c>
      <c r="G39" s="3">
        <v>166.07</v>
      </c>
      <c r="H39" s="3">
        <v>-3.9800000000000182</v>
      </c>
      <c r="I39" s="107">
        <v>-2.3404880917377358E-2</v>
      </c>
    </row>
    <row r="40" spans="3:9">
      <c r="C40" s="4"/>
      <c r="D40" s="106">
        <v>36</v>
      </c>
      <c r="E40" s="6">
        <v>837</v>
      </c>
      <c r="F40" s="6">
        <v>80987</v>
      </c>
      <c r="G40" s="3">
        <v>165.07</v>
      </c>
      <c r="H40" s="3">
        <v>-1</v>
      </c>
      <c r="I40" s="107">
        <v>-6.0215571746853325E-3</v>
      </c>
    </row>
    <row r="41" spans="3:9">
      <c r="C41" s="4"/>
      <c r="D41" s="106">
        <v>37</v>
      </c>
      <c r="E41" s="6">
        <v>942</v>
      </c>
      <c r="F41" s="6">
        <v>90738</v>
      </c>
      <c r="G41" s="3">
        <v>164.79</v>
      </c>
      <c r="H41" s="3">
        <v>-0.28000000000000003</v>
      </c>
      <c r="I41" s="107">
        <v>-1.6999999999999999E-3</v>
      </c>
    </row>
    <row r="42" spans="3:9">
      <c r="C42" s="4"/>
      <c r="D42" s="106">
        <v>38</v>
      </c>
      <c r="E42" s="6">
        <v>715</v>
      </c>
      <c r="F42" s="6">
        <v>68874</v>
      </c>
      <c r="G42" s="3">
        <v>164.84</v>
      </c>
      <c r="H42" s="3">
        <v>5.0000000000011369E-2</v>
      </c>
      <c r="I42" s="150">
        <v>3.0341646944598288E-4</v>
      </c>
    </row>
    <row r="43" spans="3:9">
      <c r="C43" s="4"/>
      <c r="D43" s="106">
        <v>39</v>
      </c>
      <c r="E43" s="6">
        <v>708</v>
      </c>
      <c r="F43" s="6">
        <v>68262</v>
      </c>
      <c r="G43" s="3">
        <v>164.05</v>
      </c>
      <c r="H43" s="3">
        <v>-0.78999999999999204</v>
      </c>
      <c r="I43" s="150">
        <v>-4.7925260859014163E-3</v>
      </c>
    </row>
    <row r="44" spans="3:9">
      <c r="C44" s="4"/>
      <c r="D44" s="106">
        <v>40</v>
      </c>
      <c r="E44" s="6">
        <v>736</v>
      </c>
      <c r="F44" s="6">
        <v>70513</v>
      </c>
      <c r="G44" s="3">
        <v>160.83000000000001</v>
      </c>
      <c r="H44" s="3">
        <v>-3.2199999999999989</v>
      </c>
      <c r="I44" s="150">
        <v>-1.96281621456873E-2</v>
      </c>
    </row>
    <row r="45" spans="3:9">
      <c r="C45" s="4"/>
      <c r="D45" s="106">
        <v>41</v>
      </c>
      <c r="E45" s="6">
        <v>685</v>
      </c>
      <c r="F45" s="6">
        <v>68392</v>
      </c>
      <c r="G45" s="3">
        <v>159.76</v>
      </c>
      <c r="H45" s="3">
        <v>-1.0700000000000216</v>
      </c>
      <c r="I45" s="150">
        <v>-6.6529876266866461E-3</v>
      </c>
    </row>
    <row r="46" spans="3:9">
      <c r="C46" s="4"/>
      <c r="D46" s="106">
        <v>42</v>
      </c>
      <c r="E46" s="6">
        <v>733</v>
      </c>
      <c r="F46" s="6">
        <v>71742</v>
      </c>
      <c r="G46" s="3">
        <v>160.47</v>
      </c>
      <c r="H46" s="3">
        <v>0.71000000000000796</v>
      </c>
      <c r="I46" s="150">
        <v>4.4441662493741596E-3</v>
      </c>
    </row>
    <row r="47" spans="3:9">
      <c r="C47" s="4"/>
      <c r="D47" s="106">
        <v>43</v>
      </c>
      <c r="E47" s="6">
        <v>883</v>
      </c>
      <c r="F47" s="6">
        <v>86097</v>
      </c>
      <c r="G47" s="3">
        <v>160.34</v>
      </c>
      <c r="H47" s="3">
        <v>-0.12999999999999545</v>
      </c>
      <c r="I47" s="150">
        <v>-8.1012027170179746E-4</v>
      </c>
    </row>
    <row r="48" spans="3:9">
      <c r="C48" s="4"/>
      <c r="D48" s="106">
        <v>44</v>
      </c>
      <c r="E48" s="6">
        <v>458</v>
      </c>
      <c r="F48" s="6">
        <v>46273</v>
      </c>
      <c r="G48" s="3">
        <v>153.62</v>
      </c>
      <c r="H48" s="3">
        <v>-6.7199999999999989</v>
      </c>
      <c r="I48" s="150">
        <v>-4.1910939254085067E-2</v>
      </c>
    </row>
    <row r="49" spans="2:10">
      <c r="C49" s="4"/>
      <c r="D49" s="106">
        <v>45</v>
      </c>
      <c r="E49" s="6">
        <v>481</v>
      </c>
      <c r="F49" s="6">
        <v>48786</v>
      </c>
      <c r="G49" s="3">
        <v>155.13</v>
      </c>
      <c r="H49" s="3">
        <v>1.5099999999999909</v>
      </c>
      <c r="I49" s="150">
        <v>9.8294492904569264E-3</v>
      </c>
    </row>
    <row r="50" spans="2:10">
      <c r="C50" s="4"/>
      <c r="D50" s="106">
        <v>46</v>
      </c>
      <c r="E50" s="6">
        <v>636</v>
      </c>
      <c r="F50" s="6">
        <v>64044</v>
      </c>
      <c r="G50" s="3">
        <v>153.91</v>
      </c>
      <c r="H50" s="3">
        <v>-1.2199999999999989</v>
      </c>
      <c r="I50" s="150">
        <v>-7.8643718171855781E-3</v>
      </c>
    </row>
    <row r="51" spans="2:10">
      <c r="C51" s="4"/>
      <c r="D51" s="106">
        <v>47</v>
      </c>
      <c r="E51" s="6">
        <v>624</v>
      </c>
      <c r="F51" s="6">
        <v>62200</v>
      </c>
      <c r="G51" s="3">
        <v>155.56</v>
      </c>
      <c r="H51" s="3">
        <v>1.6500000000000057</v>
      </c>
      <c r="I51" s="150">
        <v>1.0720550971346832E-2</v>
      </c>
    </row>
    <row r="52" spans="2:10">
      <c r="C52" s="4"/>
      <c r="D52" s="106">
        <v>48</v>
      </c>
      <c r="E52" s="6">
        <v>729</v>
      </c>
      <c r="F52" s="6">
        <v>71798</v>
      </c>
      <c r="G52" s="3">
        <v>153.43</v>
      </c>
      <c r="H52" s="3">
        <v>-2.1299999999999955</v>
      </c>
      <c r="I52" s="150">
        <v>-1.3692465929544873E-2</v>
      </c>
    </row>
    <row r="53" spans="2:10">
      <c r="C53" s="4"/>
      <c r="D53" s="106">
        <v>49</v>
      </c>
      <c r="E53" s="6">
        <v>665</v>
      </c>
      <c r="F53" s="6">
        <v>67712</v>
      </c>
      <c r="G53" s="3">
        <v>154.12</v>
      </c>
      <c r="H53" s="3">
        <v>0.68999999999999773</v>
      </c>
      <c r="I53" s="150">
        <v>4.4971648308673728E-3</v>
      </c>
    </row>
    <row r="54" spans="2:10">
      <c r="C54" s="4"/>
      <c r="D54" s="106">
        <v>50</v>
      </c>
      <c r="E54" s="6">
        <v>903</v>
      </c>
      <c r="F54" s="6">
        <v>91319</v>
      </c>
      <c r="G54" s="3">
        <v>154.86000000000001</v>
      </c>
      <c r="H54" s="3">
        <v>0.74000000000000909</v>
      </c>
      <c r="I54" s="150">
        <v>4.8014534129250386E-3</v>
      </c>
    </row>
    <row r="55" spans="2:10">
      <c r="C55" s="4"/>
      <c r="D55" s="106">
        <v>51</v>
      </c>
      <c r="E55" s="6">
        <v>833</v>
      </c>
      <c r="F55" s="6">
        <v>83956</v>
      </c>
      <c r="G55" s="3">
        <v>154.29</v>
      </c>
      <c r="H55" s="3">
        <v>-0.5700000000000216</v>
      </c>
      <c r="I55" s="150">
        <v>-3.6807438977142226E-3</v>
      </c>
    </row>
    <row r="56" spans="2:10" ht="15.75" thickBot="1">
      <c r="C56" s="4"/>
      <c r="D56" s="106">
        <v>52</v>
      </c>
      <c r="E56" s="6">
        <v>926</v>
      </c>
      <c r="F56" s="6">
        <v>92652</v>
      </c>
      <c r="G56" s="3">
        <v>154.82</v>
      </c>
      <c r="H56" s="3">
        <v>0.53000000000000114</v>
      </c>
      <c r="I56" s="150">
        <v>3.4350897660251345E-3</v>
      </c>
    </row>
    <row r="57" spans="2:10" ht="15.75" thickBot="1">
      <c r="B57" s="45"/>
      <c r="C57" s="53">
        <v>2022</v>
      </c>
      <c r="D57" s="106">
        <v>1</v>
      </c>
      <c r="E57" s="6">
        <v>691</v>
      </c>
      <c r="F57" s="6">
        <v>69203</v>
      </c>
      <c r="G57" s="3">
        <v>153.61000000000001</v>
      </c>
      <c r="H57" s="3">
        <v>-1.2099999999999795</v>
      </c>
      <c r="I57" s="173">
        <v>-7.8155277095981468E-3</v>
      </c>
      <c r="J57" s="140"/>
    </row>
    <row r="58" spans="2:10">
      <c r="C58" s="4"/>
      <c r="D58" s="106">
        <v>2</v>
      </c>
      <c r="E58" s="6">
        <v>561</v>
      </c>
      <c r="F58" s="6">
        <v>58553</v>
      </c>
      <c r="G58" s="3">
        <v>153.36000000000001</v>
      </c>
      <c r="H58" s="3">
        <v>-0.25</v>
      </c>
      <c r="I58" s="173">
        <v>-1.627498209751943E-3</v>
      </c>
      <c r="J58" s="140"/>
    </row>
    <row r="59" spans="2:10">
      <c r="C59" s="4"/>
      <c r="D59" s="106">
        <v>3</v>
      </c>
      <c r="E59" s="6">
        <v>739</v>
      </c>
      <c r="F59" s="6">
        <v>75522</v>
      </c>
      <c r="G59" s="3">
        <v>153.61000000000001</v>
      </c>
      <c r="H59" s="3">
        <v>0.25</v>
      </c>
      <c r="I59" s="193">
        <v>1.6301512780385607E-3</v>
      </c>
      <c r="J59" s="140"/>
    </row>
    <row r="60" spans="2:10">
      <c r="C60" s="4"/>
      <c r="D60" s="106">
        <v>4</v>
      </c>
      <c r="E60" s="6">
        <v>744</v>
      </c>
      <c r="F60" s="6">
        <v>74991</v>
      </c>
      <c r="G60" s="3">
        <v>149.65</v>
      </c>
      <c r="H60" s="3">
        <v>-3.96</v>
      </c>
      <c r="I60" s="173">
        <v>-2.58E-2</v>
      </c>
      <c r="J60" s="140"/>
    </row>
    <row r="61" spans="2:10">
      <c r="C61" s="4"/>
      <c r="D61" s="106">
        <v>5</v>
      </c>
      <c r="E61" s="6">
        <v>877</v>
      </c>
      <c r="F61" s="6">
        <v>88365</v>
      </c>
      <c r="G61" s="3">
        <v>147.84</v>
      </c>
      <c r="H61" s="3">
        <v>-1.8100000000000023</v>
      </c>
      <c r="I61" s="173">
        <v>-1.2094888072168408E-2</v>
      </c>
      <c r="J61" s="140"/>
    </row>
    <row r="62" spans="2:10">
      <c r="C62" s="4"/>
      <c r="D62" s="106">
        <v>6</v>
      </c>
      <c r="E62" s="6">
        <v>556</v>
      </c>
      <c r="F62" s="6">
        <v>55544</v>
      </c>
      <c r="G62" s="3">
        <v>149.05000000000001</v>
      </c>
      <c r="H62" s="3">
        <v>1.210000000000008</v>
      </c>
      <c r="I62" s="193">
        <v>8.184523809523947E-3</v>
      </c>
      <c r="J62" s="140"/>
    </row>
    <row r="63" spans="2:10">
      <c r="C63" s="4"/>
      <c r="D63" s="106">
        <v>7</v>
      </c>
      <c r="E63" s="6">
        <v>1032</v>
      </c>
      <c r="F63" s="6">
        <v>102409</v>
      </c>
      <c r="G63" s="3">
        <v>148.47</v>
      </c>
      <c r="H63" s="3">
        <v>-0.58000000000001251</v>
      </c>
      <c r="I63" s="173">
        <v>-3.89131164038925E-3</v>
      </c>
      <c r="J63" s="140"/>
    </row>
    <row r="64" spans="2:10">
      <c r="C64" s="4"/>
      <c r="D64" s="106">
        <v>8</v>
      </c>
      <c r="E64" s="202">
        <v>753</v>
      </c>
      <c r="F64" s="202">
        <v>76672</v>
      </c>
      <c r="G64" s="203">
        <v>149.6</v>
      </c>
      <c r="H64" s="203">
        <v>1.1299999999999955</v>
      </c>
      <c r="I64" s="193">
        <v>7.6109651781504084E-3</v>
      </c>
      <c r="J64" s="140"/>
    </row>
    <row r="65" spans="2:10">
      <c r="C65" s="4"/>
      <c r="D65" s="106">
        <v>9</v>
      </c>
      <c r="E65" s="202">
        <v>717</v>
      </c>
      <c r="F65" s="202">
        <v>72383</v>
      </c>
      <c r="G65" s="203">
        <v>158.47</v>
      </c>
      <c r="H65" s="203">
        <v>8.8700000000000045</v>
      </c>
      <c r="I65" s="193">
        <v>5.9291443850267411E-2</v>
      </c>
      <c r="J65" s="140"/>
    </row>
    <row r="66" spans="2:10">
      <c r="C66" s="4"/>
      <c r="D66" s="106">
        <v>10</v>
      </c>
      <c r="E66" s="202">
        <v>899</v>
      </c>
      <c r="F66" s="202">
        <v>91363</v>
      </c>
      <c r="G66" s="203">
        <v>174.96</v>
      </c>
      <c r="H66" s="203">
        <v>16.490000000000009</v>
      </c>
      <c r="I66" s="193">
        <v>0.10405755032498276</v>
      </c>
      <c r="J66" s="140"/>
    </row>
    <row r="67" spans="2:10">
      <c r="C67" s="4"/>
      <c r="D67" s="106">
        <v>11</v>
      </c>
      <c r="E67" s="202">
        <v>809</v>
      </c>
      <c r="F67" s="202">
        <v>82298</v>
      </c>
      <c r="G67" s="203">
        <v>198.64</v>
      </c>
      <c r="H67" s="203">
        <v>23.679999999999978</v>
      </c>
      <c r="I67" s="193">
        <v>0.13534522176497465</v>
      </c>
      <c r="J67" s="140"/>
    </row>
    <row r="68" spans="2:10">
      <c r="C68" s="4"/>
      <c r="E68" s="138"/>
      <c r="F68" s="138"/>
      <c r="G68" s="139"/>
      <c r="H68" s="139"/>
      <c r="I68" s="139"/>
      <c r="J68" s="140"/>
    </row>
    <row r="69" spans="2:10">
      <c r="B69" s="81" t="s">
        <v>112</v>
      </c>
    </row>
    <row r="91" spans="2:10">
      <c r="C91" s="4"/>
    </row>
    <row r="92" spans="2:10">
      <c r="B92" s="81" t="s">
        <v>84</v>
      </c>
      <c r="C92" s="4"/>
    </row>
    <row r="93" spans="2:10" ht="15.75" thickBot="1">
      <c r="B93" s="4"/>
      <c r="C93" s="54"/>
    </row>
    <row r="94" spans="2:10" ht="15.75" thickBot="1">
      <c r="B94" s="82" t="s">
        <v>20</v>
      </c>
      <c r="C94" s="87" t="s">
        <v>35</v>
      </c>
      <c r="D94" s="87" t="s">
        <v>21</v>
      </c>
      <c r="E94" s="87" t="s">
        <v>22</v>
      </c>
      <c r="F94" s="9" t="s">
        <v>23</v>
      </c>
      <c r="G94" s="10" t="s">
        <v>27</v>
      </c>
      <c r="H94" s="10" t="s">
        <v>113</v>
      </c>
      <c r="I94" s="11" t="s">
        <v>110</v>
      </c>
      <c r="J94" s="12" t="s">
        <v>111</v>
      </c>
    </row>
    <row r="95" spans="2:10">
      <c r="B95" s="83">
        <v>1</v>
      </c>
      <c r="C95" s="50">
        <v>161.28</v>
      </c>
      <c r="D95" s="50">
        <v>152.26</v>
      </c>
      <c r="E95" s="50">
        <v>148.01</v>
      </c>
      <c r="F95" s="13">
        <v>202.97</v>
      </c>
      <c r="G95" s="15">
        <v>139.79</v>
      </c>
      <c r="H95" s="15">
        <v>153.61000000000001</v>
      </c>
      <c r="I95" s="16">
        <v>13.820000000000022</v>
      </c>
      <c r="J95" s="166">
        <v>9.8862579583661292E-2</v>
      </c>
    </row>
    <row r="96" spans="2:10">
      <c r="B96" s="84">
        <v>2</v>
      </c>
      <c r="C96" s="50">
        <v>162.76</v>
      </c>
      <c r="D96" s="50">
        <v>152.33000000000001</v>
      </c>
      <c r="E96" s="50">
        <v>150.57</v>
      </c>
      <c r="F96" s="13">
        <v>204.13</v>
      </c>
      <c r="G96" s="15">
        <v>138.65</v>
      </c>
      <c r="H96" s="15">
        <v>153.36000000000001</v>
      </c>
      <c r="I96" s="16">
        <v>14.710000000000008</v>
      </c>
      <c r="J96" s="166">
        <v>0.10609448250991704</v>
      </c>
    </row>
    <row r="97" spans="2:10">
      <c r="B97" s="84">
        <v>3</v>
      </c>
      <c r="C97" s="50">
        <v>158.47999999999999</v>
      </c>
      <c r="D97" s="50">
        <v>148.41999999999999</v>
      </c>
      <c r="E97" s="50">
        <v>150.12</v>
      </c>
      <c r="F97" s="13">
        <v>195.15</v>
      </c>
      <c r="G97" s="15">
        <v>139.91999999999999</v>
      </c>
      <c r="H97" s="15">
        <v>153.61000000000001</v>
      </c>
      <c r="I97" s="16">
        <v>13.690000000000026</v>
      </c>
      <c r="J97" s="18">
        <v>9.7841623785020149E-2</v>
      </c>
    </row>
    <row r="98" spans="2:10">
      <c r="B98" s="84">
        <v>4</v>
      </c>
      <c r="C98" s="50">
        <v>158.6</v>
      </c>
      <c r="D98" s="50">
        <v>147.41999999999999</v>
      </c>
      <c r="E98" s="50">
        <v>147.52000000000001</v>
      </c>
      <c r="F98" s="13">
        <v>189.75</v>
      </c>
      <c r="G98" s="15">
        <v>139.02000000000001</v>
      </c>
      <c r="H98" s="15">
        <v>149.65</v>
      </c>
      <c r="I98" s="16">
        <v>10.63</v>
      </c>
      <c r="J98" s="18">
        <v>7.6499999999999999E-2</v>
      </c>
    </row>
    <row r="99" spans="2:10">
      <c r="B99" s="84">
        <v>5</v>
      </c>
      <c r="C99" s="50">
        <v>161.78</v>
      </c>
      <c r="D99" s="50">
        <v>145.66</v>
      </c>
      <c r="E99" s="50">
        <v>148.72</v>
      </c>
      <c r="F99" s="14">
        <v>191.4</v>
      </c>
      <c r="G99" s="15">
        <v>140.33000000000001</v>
      </c>
      <c r="H99" s="15">
        <v>147.84</v>
      </c>
      <c r="I99" s="16">
        <v>7.5099999999999909</v>
      </c>
      <c r="J99" s="18">
        <v>5.3516710610703289E-2</v>
      </c>
    </row>
    <row r="100" spans="2:10">
      <c r="B100" s="84">
        <v>6</v>
      </c>
      <c r="C100" s="50">
        <v>158.75</v>
      </c>
      <c r="D100" s="50">
        <v>146.82</v>
      </c>
      <c r="E100" s="50">
        <v>148.29</v>
      </c>
      <c r="F100" s="14">
        <v>194.6</v>
      </c>
      <c r="G100" s="15">
        <v>139.38999999999999</v>
      </c>
      <c r="H100" s="15">
        <v>149.05000000000001</v>
      </c>
      <c r="I100" s="16">
        <v>9.660000000000025</v>
      </c>
      <c r="J100" s="18">
        <v>6.9301958533610986E-2</v>
      </c>
    </row>
    <row r="101" spans="2:10">
      <c r="B101" s="84">
        <v>7</v>
      </c>
      <c r="C101" s="50">
        <v>156.96</v>
      </c>
      <c r="D101" s="50">
        <v>152.85</v>
      </c>
      <c r="E101" s="50">
        <v>150.61000000000001</v>
      </c>
      <c r="F101" s="14">
        <v>193.63</v>
      </c>
      <c r="G101" s="15">
        <v>139.51</v>
      </c>
      <c r="H101" s="198">
        <v>148.47</v>
      </c>
      <c r="I101" s="174">
        <v>8.960000000000008</v>
      </c>
      <c r="J101" s="199">
        <v>6.4224786753637852E-2</v>
      </c>
    </row>
    <row r="102" spans="2:10">
      <c r="B102" s="84">
        <v>8</v>
      </c>
      <c r="C102" s="50">
        <v>158.44</v>
      </c>
      <c r="D102" s="50">
        <v>157.27000000000001</v>
      </c>
      <c r="E102" s="50">
        <v>150.06</v>
      </c>
      <c r="F102" s="14">
        <v>197.22</v>
      </c>
      <c r="G102" s="15">
        <v>143.63</v>
      </c>
      <c r="H102" s="15">
        <v>149.6</v>
      </c>
      <c r="I102" s="16">
        <v>5.9699999999999989</v>
      </c>
      <c r="J102" s="18">
        <v>4.1565132632458424E-2</v>
      </c>
    </row>
    <row r="103" spans="2:10">
      <c r="B103" s="84">
        <v>9</v>
      </c>
      <c r="C103" s="50">
        <v>157.68</v>
      </c>
      <c r="D103" s="50">
        <v>160.63</v>
      </c>
      <c r="E103" s="50">
        <v>152.11000000000001</v>
      </c>
      <c r="F103" s="14">
        <v>203.46</v>
      </c>
      <c r="G103" s="15">
        <v>145.29</v>
      </c>
      <c r="H103" s="15">
        <v>158.47</v>
      </c>
      <c r="I103" s="16">
        <v>13.180000000000007</v>
      </c>
      <c r="J103" s="18">
        <v>9.0715121481175665E-2</v>
      </c>
    </row>
    <row r="104" spans="2:10">
      <c r="B104" s="84">
        <v>10</v>
      </c>
      <c r="C104" s="50">
        <v>159.29</v>
      </c>
      <c r="D104" s="50">
        <v>163.95</v>
      </c>
      <c r="E104" s="50">
        <v>151.6</v>
      </c>
      <c r="F104" s="14">
        <v>209.77</v>
      </c>
      <c r="G104" s="15">
        <v>154.51</v>
      </c>
      <c r="H104" s="15">
        <v>174.96</v>
      </c>
      <c r="I104" s="16">
        <v>20.450000000000017</v>
      </c>
      <c r="J104" s="18">
        <v>0.13235389295191258</v>
      </c>
    </row>
    <row r="105" spans="2:10">
      <c r="B105" s="84">
        <v>11</v>
      </c>
      <c r="C105" s="50">
        <v>162.38</v>
      </c>
      <c r="D105" s="50">
        <v>159.21</v>
      </c>
      <c r="E105" s="50">
        <v>152.68</v>
      </c>
      <c r="F105" s="14">
        <v>209.51</v>
      </c>
      <c r="G105" s="15">
        <v>162.77147047171684</v>
      </c>
      <c r="H105" s="15">
        <v>198.64</v>
      </c>
      <c r="I105" s="16">
        <v>35.868529528283148</v>
      </c>
      <c r="J105" s="18">
        <v>0.22036127967840446</v>
      </c>
    </row>
    <row r="106" spans="2:10">
      <c r="B106" s="85">
        <v>12</v>
      </c>
      <c r="C106" s="50">
        <v>163.88</v>
      </c>
      <c r="D106" s="88">
        <v>155.22999999999999</v>
      </c>
      <c r="E106" s="88">
        <v>153.02000000000001</v>
      </c>
      <c r="F106" s="14">
        <v>202.99</v>
      </c>
      <c r="G106" s="15">
        <v>169.33</v>
      </c>
      <c r="H106" s="15"/>
      <c r="I106" s="16"/>
      <c r="J106" s="18"/>
    </row>
    <row r="107" spans="2:10">
      <c r="B107" s="84">
        <v>13</v>
      </c>
      <c r="C107" s="50">
        <v>165.02</v>
      </c>
      <c r="D107" s="50">
        <v>162.06</v>
      </c>
      <c r="E107" s="50">
        <v>158.13999999999999</v>
      </c>
      <c r="F107" s="14">
        <v>198.69</v>
      </c>
      <c r="G107" s="15">
        <v>170.58</v>
      </c>
      <c r="H107" s="15"/>
      <c r="I107" s="16"/>
      <c r="J107" s="18"/>
    </row>
    <row r="108" spans="2:10">
      <c r="B108" s="84">
        <v>14</v>
      </c>
      <c r="C108" s="50">
        <v>171.99</v>
      </c>
      <c r="D108" s="50">
        <v>155.96</v>
      </c>
      <c r="E108" s="50">
        <v>165.44</v>
      </c>
      <c r="F108" s="14">
        <v>200.83</v>
      </c>
      <c r="G108" s="15">
        <v>169.91</v>
      </c>
      <c r="H108" s="15"/>
      <c r="I108" s="16"/>
      <c r="J108" s="18"/>
    </row>
    <row r="109" spans="2:10">
      <c r="B109" s="84">
        <v>15</v>
      </c>
      <c r="C109" s="50">
        <v>175.23</v>
      </c>
      <c r="D109" s="50">
        <v>153.91</v>
      </c>
      <c r="E109" s="50">
        <v>175.35</v>
      </c>
      <c r="F109" s="14">
        <v>198.08</v>
      </c>
      <c r="G109" s="37">
        <v>170.99</v>
      </c>
      <c r="H109" s="15"/>
      <c r="I109" s="16"/>
      <c r="J109" s="18"/>
    </row>
    <row r="110" spans="2:10">
      <c r="B110" s="84">
        <v>16</v>
      </c>
      <c r="C110" s="50">
        <v>171.55</v>
      </c>
      <c r="D110" s="50">
        <v>155.69999999999999</v>
      </c>
      <c r="E110" s="50">
        <v>175.82</v>
      </c>
      <c r="F110" s="14">
        <v>192.38</v>
      </c>
      <c r="G110" s="15">
        <v>169.28</v>
      </c>
      <c r="H110" s="15"/>
      <c r="I110" s="16"/>
      <c r="J110" s="18"/>
    </row>
    <row r="111" spans="2:10">
      <c r="B111" s="84">
        <v>17</v>
      </c>
      <c r="C111" s="50">
        <v>176.78</v>
      </c>
      <c r="D111" s="50">
        <v>155.76</v>
      </c>
      <c r="E111" s="50">
        <v>172.55</v>
      </c>
      <c r="F111" s="14">
        <v>190.68</v>
      </c>
      <c r="G111" s="15">
        <v>169.18</v>
      </c>
      <c r="H111" s="15"/>
      <c r="I111" s="16"/>
      <c r="J111" s="18"/>
    </row>
    <row r="112" spans="2:10">
      <c r="B112" s="84">
        <v>18</v>
      </c>
      <c r="C112" s="50">
        <v>177.14</v>
      </c>
      <c r="D112" s="50">
        <v>157.02000000000001</v>
      </c>
      <c r="E112" s="50">
        <v>176.59</v>
      </c>
      <c r="F112" s="14">
        <v>179.46</v>
      </c>
      <c r="G112" s="15">
        <v>166.25</v>
      </c>
      <c r="H112" s="15"/>
      <c r="I112" s="16"/>
      <c r="J112" s="18"/>
    </row>
    <row r="113" spans="2:10">
      <c r="B113" s="84">
        <v>19</v>
      </c>
      <c r="C113" s="50">
        <v>177.63</v>
      </c>
      <c r="D113" s="50">
        <v>154.38</v>
      </c>
      <c r="E113" s="50">
        <v>174.5</v>
      </c>
      <c r="F113" s="14">
        <v>174.61</v>
      </c>
      <c r="G113" s="15">
        <v>164.36</v>
      </c>
      <c r="H113" s="15"/>
      <c r="I113" s="16"/>
      <c r="J113" s="18"/>
    </row>
    <row r="114" spans="2:10">
      <c r="B114" s="84">
        <v>20</v>
      </c>
      <c r="C114" s="50">
        <v>179.36</v>
      </c>
      <c r="D114" s="50">
        <v>154.31</v>
      </c>
      <c r="E114" s="50">
        <v>173.95</v>
      </c>
      <c r="F114" s="14">
        <v>164.88</v>
      </c>
      <c r="G114" s="15">
        <v>165.44</v>
      </c>
      <c r="H114" s="15"/>
      <c r="I114" s="16"/>
      <c r="J114" s="18"/>
    </row>
    <row r="115" spans="2:10">
      <c r="B115" s="84">
        <v>21</v>
      </c>
      <c r="C115" s="50">
        <v>181.6</v>
      </c>
      <c r="D115" s="50">
        <v>155.83000000000001</v>
      </c>
      <c r="E115" s="50">
        <v>179.13</v>
      </c>
      <c r="F115" s="14">
        <v>173.01</v>
      </c>
      <c r="G115" s="15">
        <v>168.37</v>
      </c>
      <c r="H115" s="15"/>
      <c r="I115" s="16"/>
      <c r="J115" s="18"/>
    </row>
    <row r="116" spans="2:10">
      <c r="B116" s="84">
        <v>22</v>
      </c>
      <c r="C116" s="50">
        <v>184.14</v>
      </c>
      <c r="D116" s="50">
        <v>157.26</v>
      </c>
      <c r="E116" s="50">
        <v>183.03</v>
      </c>
      <c r="F116" s="14">
        <v>170.15</v>
      </c>
      <c r="G116" s="15">
        <v>174.21</v>
      </c>
      <c r="H116" s="15"/>
      <c r="I116" s="16"/>
      <c r="J116" s="18"/>
    </row>
    <row r="117" spans="2:10">
      <c r="B117" s="84">
        <v>23</v>
      </c>
      <c r="C117" s="50">
        <v>180.48</v>
      </c>
      <c r="D117" s="50">
        <v>156.84</v>
      </c>
      <c r="E117" s="50">
        <v>188.02</v>
      </c>
      <c r="F117" s="14">
        <v>168.7</v>
      </c>
      <c r="G117" s="15">
        <v>175.17</v>
      </c>
      <c r="H117" s="15"/>
      <c r="I117" s="16"/>
      <c r="J117" s="18"/>
    </row>
    <row r="118" spans="2:10">
      <c r="B118" s="84">
        <v>24</v>
      </c>
      <c r="C118" s="50">
        <v>180.27</v>
      </c>
      <c r="D118" s="50">
        <v>160.02000000000001</v>
      </c>
      <c r="E118" s="50">
        <v>188.8</v>
      </c>
      <c r="F118" s="14">
        <v>173.54</v>
      </c>
      <c r="G118" s="15">
        <v>178.64</v>
      </c>
      <c r="H118" s="15"/>
      <c r="I118" s="16"/>
      <c r="J118" s="18"/>
    </row>
    <row r="119" spans="2:10">
      <c r="B119" s="84">
        <v>25</v>
      </c>
      <c r="C119" s="50">
        <v>182.58</v>
      </c>
      <c r="D119" s="50">
        <v>159.84</v>
      </c>
      <c r="E119" s="50">
        <v>189.75</v>
      </c>
      <c r="F119" s="14">
        <v>173.74</v>
      </c>
      <c r="G119" s="15">
        <v>177.2</v>
      </c>
      <c r="H119" s="15"/>
      <c r="I119" s="16"/>
      <c r="J119" s="18"/>
    </row>
    <row r="120" spans="2:10">
      <c r="B120" s="84">
        <v>26</v>
      </c>
      <c r="C120" s="50">
        <v>182.12</v>
      </c>
      <c r="D120" s="50">
        <v>160.38999999999999</v>
      </c>
      <c r="E120" s="50">
        <v>190.14</v>
      </c>
      <c r="F120" s="14">
        <v>172.86</v>
      </c>
      <c r="G120" s="15">
        <v>173.86</v>
      </c>
      <c r="H120" s="15"/>
      <c r="I120" s="16"/>
      <c r="J120" s="18"/>
    </row>
    <row r="121" spans="2:10">
      <c r="B121" s="84">
        <v>27</v>
      </c>
      <c r="C121" s="50">
        <v>179.39</v>
      </c>
      <c r="D121" s="50">
        <v>160.65</v>
      </c>
      <c r="E121" s="50">
        <v>187.91</v>
      </c>
      <c r="F121" s="14">
        <v>173.62</v>
      </c>
      <c r="G121" s="15">
        <v>173.84</v>
      </c>
      <c r="H121" s="15"/>
      <c r="I121" s="16"/>
      <c r="J121" s="18"/>
    </row>
    <row r="122" spans="2:10">
      <c r="B122" s="84">
        <v>28</v>
      </c>
      <c r="C122" s="50">
        <v>176.85</v>
      </c>
      <c r="D122" s="50">
        <v>160.24</v>
      </c>
      <c r="E122" s="50">
        <v>191</v>
      </c>
      <c r="F122" s="14">
        <v>172.65</v>
      </c>
      <c r="G122" s="15">
        <v>173.76</v>
      </c>
      <c r="H122" s="15"/>
      <c r="I122" s="16"/>
      <c r="J122" s="18"/>
    </row>
    <row r="123" spans="2:10">
      <c r="B123" s="84">
        <v>29</v>
      </c>
      <c r="C123" s="50">
        <v>175.28</v>
      </c>
      <c r="D123" s="50">
        <v>160.29</v>
      </c>
      <c r="E123" s="50">
        <v>189.89</v>
      </c>
      <c r="F123" s="14">
        <v>160.08000000000001</v>
      </c>
      <c r="G123" s="15">
        <v>174.14</v>
      </c>
      <c r="H123" s="15"/>
      <c r="I123" s="16"/>
      <c r="J123" s="18"/>
    </row>
    <row r="124" spans="2:10">
      <c r="B124" s="84">
        <v>30</v>
      </c>
      <c r="C124" s="50">
        <v>175.14</v>
      </c>
      <c r="D124" s="50">
        <v>160.4</v>
      </c>
      <c r="E124" s="50">
        <v>184.96</v>
      </c>
      <c r="F124" s="14">
        <v>160.38999999999999</v>
      </c>
      <c r="G124" s="15">
        <v>174.54</v>
      </c>
      <c r="H124" s="15"/>
      <c r="I124" s="16"/>
      <c r="J124" s="18"/>
    </row>
    <row r="125" spans="2:10">
      <c r="B125" s="84">
        <v>31</v>
      </c>
      <c r="C125" s="50">
        <v>178.61</v>
      </c>
      <c r="D125" s="50">
        <v>159.11000000000001</v>
      </c>
      <c r="E125" s="50">
        <v>188.09</v>
      </c>
      <c r="F125" s="14">
        <v>162.29</v>
      </c>
      <c r="G125" s="15">
        <v>174.64</v>
      </c>
      <c r="H125" s="15"/>
      <c r="I125" s="16"/>
      <c r="J125" s="18"/>
    </row>
    <row r="126" spans="2:10">
      <c r="B126" s="84">
        <v>32</v>
      </c>
      <c r="C126" s="50">
        <v>177.65</v>
      </c>
      <c r="D126" s="50">
        <v>158.19999999999999</v>
      </c>
      <c r="E126" s="50">
        <v>192.34</v>
      </c>
      <c r="F126" s="14">
        <v>163.31</v>
      </c>
      <c r="G126" s="15">
        <v>173.14</v>
      </c>
      <c r="H126" s="15"/>
      <c r="I126" s="16"/>
      <c r="J126" s="18"/>
    </row>
    <row r="127" spans="2:10">
      <c r="B127" s="84">
        <v>33</v>
      </c>
      <c r="C127" s="50">
        <v>179.7</v>
      </c>
      <c r="D127" s="50">
        <v>160.99</v>
      </c>
      <c r="E127" s="50">
        <v>196.17</v>
      </c>
      <c r="F127" s="14">
        <v>165.96</v>
      </c>
      <c r="G127" s="37">
        <v>170.87</v>
      </c>
      <c r="H127" s="37"/>
      <c r="I127" s="144"/>
      <c r="J127" s="18"/>
    </row>
    <row r="128" spans="2:10">
      <c r="B128" s="84">
        <v>34</v>
      </c>
      <c r="C128" s="50">
        <v>177.99</v>
      </c>
      <c r="D128" s="50">
        <v>166.57</v>
      </c>
      <c r="E128" s="50">
        <v>199.54</v>
      </c>
      <c r="F128" s="14">
        <v>165.96</v>
      </c>
      <c r="G128" s="15">
        <v>171.28</v>
      </c>
      <c r="H128" s="15"/>
      <c r="I128" s="16"/>
      <c r="J128" s="18"/>
    </row>
    <row r="129" spans="2:10">
      <c r="B129" s="84">
        <v>35</v>
      </c>
      <c r="C129" s="50">
        <v>172.22</v>
      </c>
      <c r="D129" s="50">
        <v>166.47</v>
      </c>
      <c r="E129" s="50">
        <v>197.21</v>
      </c>
      <c r="F129" s="14">
        <v>167.33</v>
      </c>
      <c r="G129" s="15">
        <v>170.05</v>
      </c>
      <c r="H129" s="15"/>
      <c r="I129" s="16"/>
      <c r="J129" s="18"/>
    </row>
    <row r="130" spans="2:10">
      <c r="B130" s="84">
        <v>36</v>
      </c>
      <c r="C130" s="50">
        <v>177.29</v>
      </c>
      <c r="D130" s="50">
        <v>168.23</v>
      </c>
      <c r="E130" s="50">
        <v>193.36</v>
      </c>
      <c r="F130" s="14">
        <v>167.98</v>
      </c>
      <c r="G130" s="15">
        <v>166.07</v>
      </c>
      <c r="H130" s="15"/>
      <c r="I130" s="16"/>
      <c r="J130" s="18"/>
    </row>
    <row r="131" spans="2:10">
      <c r="B131" s="84">
        <v>37</v>
      </c>
      <c r="C131" s="50">
        <v>175.24</v>
      </c>
      <c r="D131" s="50">
        <v>163.04</v>
      </c>
      <c r="E131" s="50">
        <v>193.37</v>
      </c>
      <c r="F131" s="14">
        <v>170.24</v>
      </c>
      <c r="G131" s="15">
        <v>165.07</v>
      </c>
      <c r="H131" s="15"/>
      <c r="I131" s="16"/>
      <c r="J131" s="18"/>
    </row>
    <row r="132" spans="2:10">
      <c r="B132" s="84">
        <v>38</v>
      </c>
      <c r="C132" s="50">
        <v>169.3</v>
      </c>
      <c r="D132" s="50">
        <v>161.02000000000001</v>
      </c>
      <c r="E132" s="50">
        <v>192.92</v>
      </c>
      <c r="F132" s="14">
        <v>169.01</v>
      </c>
      <c r="G132" s="15">
        <v>164.79</v>
      </c>
      <c r="H132" s="15"/>
      <c r="I132" s="16"/>
      <c r="J132" s="18"/>
    </row>
    <row r="133" spans="2:10">
      <c r="B133" s="84">
        <v>39</v>
      </c>
      <c r="C133" s="50">
        <v>166.4</v>
      </c>
      <c r="D133" s="50">
        <v>157.66</v>
      </c>
      <c r="E133" s="50">
        <v>194.38</v>
      </c>
      <c r="F133" s="14">
        <v>161.85</v>
      </c>
      <c r="G133" s="15">
        <v>164.84</v>
      </c>
      <c r="H133" s="15"/>
      <c r="I133" s="16"/>
      <c r="J133" s="18"/>
    </row>
    <row r="134" spans="2:10">
      <c r="B134" s="84">
        <v>40</v>
      </c>
      <c r="C134" s="50">
        <v>163.47999999999999</v>
      </c>
      <c r="D134" s="50">
        <v>155.31</v>
      </c>
      <c r="E134" s="50">
        <v>194.84</v>
      </c>
      <c r="F134" s="14">
        <v>161.85</v>
      </c>
      <c r="G134" s="15">
        <v>164.05</v>
      </c>
      <c r="H134" s="15"/>
      <c r="I134" s="16"/>
      <c r="J134" s="18"/>
    </row>
    <row r="135" spans="2:10">
      <c r="B135" s="84">
        <v>41</v>
      </c>
      <c r="C135" s="50">
        <v>161.66</v>
      </c>
      <c r="D135" s="50">
        <v>155.38</v>
      </c>
      <c r="E135" s="50">
        <v>195.01</v>
      </c>
      <c r="F135" s="14">
        <v>159.29</v>
      </c>
      <c r="G135" s="15">
        <v>160.83000000000001</v>
      </c>
      <c r="H135" s="15"/>
      <c r="I135" s="16"/>
      <c r="J135" s="18"/>
    </row>
    <row r="136" spans="2:10">
      <c r="B136" s="84">
        <v>42</v>
      </c>
      <c r="C136" s="50">
        <v>161.08000000000001</v>
      </c>
      <c r="D136" s="50">
        <v>151.69999999999999</v>
      </c>
      <c r="E136" s="50">
        <v>195.02</v>
      </c>
      <c r="F136" s="14">
        <v>159.81</v>
      </c>
      <c r="G136" s="15">
        <v>159.76</v>
      </c>
      <c r="H136" s="15"/>
      <c r="I136" s="16"/>
      <c r="J136" s="18"/>
    </row>
    <row r="137" spans="2:10">
      <c r="B137" s="84">
        <v>43</v>
      </c>
      <c r="C137" s="50">
        <v>161.26</v>
      </c>
      <c r="D137" s="50">
        <v>151.85</v>
      </c>
      <c r="E137" s="50">
        <v>194.99</v>
      </c>
      <c r="F137" s="14">
        <v>159.49</v>
      </c>
      <c r="G137" s="15">
        <v>160.47</v>
      </c>
      <c r="H137" s="15"/>
      <c r="I137" s="16"/>
      <c r="J137" s="18"/>
    </row>
    <row r="138" spans="2:10">
      <c r="B138" s="84">
        <v>44</v>
      </c>
      <c r="C138" s="50">
        <v>157.80000000000001</v>
      </c>
      <c r="D138" s="50">
        <v>151.76</v>
      </c>
      <c r="E138" s="50">
        <v>193.97</v>
      </c>
      <c r="F138" s="14">
        <v>157.59</v>
      </c>
      <c r="G138" s="15">
        <v>160.34</v>
      </c>
      <c r="H138" s="15"/>
      <c r="I138" s="16"/>
      <c r="J138" s="18"/>
    </row>
    <row r="139" spans="2:10">
      <c r="B139" s="84">
        <v>45</v>
      </c>
      <c r="C139" s="50">
        <v>157.36000000000001</v>
      </c>
      <c r="D139" s="50">
        <v>150.96</v>
      </c>
      <c r="E139" s="50">
        <v>193.84</v>
      </c>
      <c r="F139" s="14">
        <v>157.6</v>
      </c>
      <c r="G139" s="15">
        <v>153.62</v>
      </c>
      <c r="H139" s="15"/>
      <c r="I139" s="16"/>
      <c r="J139" s="18"/>
    </row>
    <row r="140" spans="2:10">
      <c r="B140" s="84">
        <v>46</v>
      </c>
      <c r="C140" s="50">
        <v>157.44</v>
      </c>
      <c r="D140" s="50">
        <v>150.24</v>
      </c>
      <c r="E140" s="50">
        <v>193.34</v>
      </c>
      <c r="F140" s="14">
        <v>149.29</v>
      </c>
      <c r="G140" s="15">
        <v>155.13</v>
      </c>
      <c r="H140" s="15"/>
      <c r="I140" s="16"/>
      <c r="J140" s="18"/>
    </row>
    <row r="141" spans="2:10">
      <c r="B141" s="84">
        <v>47</v>
      </c>
      <c r="C141" s="50">
        <v>156.80000000000001</v>
      </c>
      <c r="D141" s="50">
        <v>151.22999999999999</v>
      </c>
      <c r="E141" s="50">
        <v>199.38</v>
      </c>
      <c r="F141" s="14">
        <v>147.77000000000001</v>
      </c>
      <c r="G141" s="15">
        <v>153.91</v>
      </c>
      <c r="H141" s="15"/>
      <c r="I141" s="16"/>
      <c r="J141" s="18"/>
    </row>
    <row r="142" spans="2:10">
      <c r="B142" s="84">
        <v>48</v>
      </c>
      <c r="C142" s="50">
        <v>157.35</v>
      </c>
      <c r="D142" s="50">
        <v>149.9</v>
      </c>
      <c r="E142" s="50">
        <v>205.33</v>
      </c>
      <c r="F142" s="14">
        <v>139.44999999999999</v>
      </c>
      <c r="G142" s="15">
        <v>155.56</v>
      </c>
      <c r="H142" s="15"/>
      <c r="I142" s="16"/>
      <c r="J142" s="18"/>
    </row>
    <row r="143" spans="2:10">
      <c r="B143" s="84">
        <v>49</v>
      </c>
      <c r="C143" s="50">
        <v>157.52000000000001</v>
      </c>
      <c r="D143" s="50">
        <v>150.75</v>
      </c>
      <c r="E143" s="50">
        <v>210.61</v>
      </c>
      <c r="F143" s="14">
        <v>140.22999999999999</v>
      </c>
      <c r="G143" s="15">
        <v>153.43</v>
      </c>
      <c r="H143" s="15"/>
      <c r="I143" s="16"/>
      <c r="J143" s="18"/>
    </row>
    <row r="144" spans="2:10">
      <c r="B144" s="84">
        <v>50</v>
      </c>
      <c r="C144" s="50">
        <v>157.04</v>
      </c>
      <c r="D144" s="50">
        <v>150.77000000000001</v>
      </c>
      <c r="E144" s="50">
        <v>212.61</v>
      </c>
      <c r="F144" s="14">
        <v>139.77000000000001</v>
      </c>
      <c r="G144" s="15">
        <v>154.12</v>
      </c>
      <c r="H144" s="15"/>
      <c r="I144" s="16"/>
      <c r="J144" s="18"/>
    </row>
    <row r="145" spans="2:10">
      <c r="B145" s="86">
        <v>51</v>
      </c>
      <c r="C145" s="50">
        <v>153.04</v>
      </c>
      <c r="D145" s="50">
        <v>150.22</v>
      </c>
      <c r="E145" s="50">
        <v>211.25</v>
      </c>
      <c r="F145" s="14">
        <v>140.32</v>
      </c>
      <c r="G145" s="15">
        <v>154.86000000000001</v>
      </c>
      <c r="H145" s="15"/>
      <c r="I145" s="16"/>
      <c r="J145" s="18"/>
    </row>
    <row r="146" spans="2:10">
      <c r="B146" s="84">
        <v>52</v>
      </c>
      <c r="C146" s="50">
        <v>151.28</v>
      </c>
      <c r="D146" s="50">
        <v>150.06</v>
      </c>
      <c r="E146" s="50">
        <v>204.38</v>
      </c>
      <c r="F146" s="14">
        <v>141.6</v>
      </c>
      <c r="G146" s="15">
        <v>154.29</v>
      </c>
      <c r="H146" s="15"/>
      <c r="I146" s="16"/>
      <c r="J146" s="18"/>
    </row>
    <row r="147" spans="2:10">
      <c r="B147" s="84">
        <v>53</v>
      </c>
      <c r="C147" s="50"/>
      <c r="D147" s="50"/>
      <c r="E147" s="50"/>
      <c r="F147" s="52">
        <v>139.79</v>
      </c>
      <c r="G147" s="52">
        <v>154.82</v>
      </c>
      <c r="H147" s="52"/>
      <c r="I147" s="52"/>
      <c r="J147" s="52"/>
    </row>
    <row r="149" spans="2:10">
      <c r="C149" s="4"/>
    </row>
    <row r="150" spans="2:10">
      <c r="B150" s="4" t="s">
        <v>117</v>
      </c>
    </row>
  </sheetData>
  <conditionalFormatting sqref="I5:I10">
    <cfRule type="cellIs" dxfId="113" priority="51" stopIfTrue="1" operator="lessThan">
      <formula>0</formula>
    </cfRule>
  </conditionalFormatting>
  <conditionalFormatting sqref="I4 B114 D113 B107 D106">
    <cfRule type="cellIs" dxfId="112" priority="52" stopIfTrue="1" operator="lessThanOrEqual">
      <formula>0</formula>
    </cfRule>
  </conditionalFormatting>
  <conditionalFormatting sqref="I95">
    <cfRule type="cellIs" dxfId="111" priority="39" stopIfTrue="1" operator="lessThanOrEqual">
      <formula>0</formula>
    </cfRule>
  </conditionalFormatting>
  <conditionalFormatting sqref="J95 J114:J146 J97:J98">
    <cfRule type="cellIs" dxfId="110" priority="37" stopIfTrue="1" operator="lessThan">
      <formula>0</formula>
    </cfRule>
  </conditionalFormatting>
  <conditionalFormatting sqref="F95:F97">
    <cfRule type="cellIs" dxfId="109" priority="45" stopIfTrue="1" operator="greaterThanOrEqual">
      <formula>0</formula>
    </cfRule>
    <cfRule type="cellIs" dxfId="108" priority="46" stopIfTrue="1" operator="lessThan">
      <formula>0</formula>
    </cfRule>
  </conditionalFormatting>
  <conditionalFormatting sqref="G95:G107 G109:G110 G113:G146">
    <cfRule type="cellIs" dxfId="107" priority="47" stopIfTrue="1" operator="lessThanOrEqual">
      <formula>0</formula>
    </cfRule>
  </conditionalFormatting>
  <conditionalFormatting sqref="F99:F146">
    <cfRule type="cellIs" dxfId="106" priority="43" stopIfTrue="1" operator="greaterThanOrEqual">
      <formula>0</formula>
    </cfRule>
    <cfRule type="cellIs" dxfId="105" priority="44" stopIfTrue="1" operator="lessThan">
      <formula>0</formula>
    </cfRule>
  </conditionalFormatting>
  <conditionalFormatting sqref="F98">
    <cfRule type="cellIs" dxfId="104" priority="41" stopIfTrue="1" operator="greaterThanOrEqual">
      <formula>0</formula>
    </cfRule>
    <cfRule type="cellIs" dxfId="103" priority="42" stopIfTrue="1" operator="lessThan">
      <formula>0</formula>
    </cfRule>
  </conditionalFormatting>
  <conditionalFormatting sqref="I95 I114:I146 I97:I98">
    <cfRule type="cellIs" dxfId="102" priority="40" stopIfTrue="1" operator="lessThan">
      <formula>0</formula>
    </cfRule>
  </conditionalFormatting>
  <conditionalFormatting sqref="I97:I98 I114:I146">
    <cfRule type="cellIs" dxfId="101" priority="38" stopIfTrue="1" operator="lessThanOrEqual">
      <formula>0</formula>
    </cfRule>
  </conditionalFormatting>
  <conditionalFormatting sqref="B113 B106">
    <cfRule type="cellIs" dxfId="100" priority="27" stopIfTrue="1" operator="lessThanOrEqual">
      <formula>0</formula>
    </cfRule>
  </conditionalFormatting>
  <conditionalFormatting sqref="I11">
    <cfRule type="cellIs" dxfId="99" priority="26" stopIfTrue="1" operator="lessThan">
      <formula>0</formula>
    </cfRule>
  </conditionalFormatting>
  <conditionalFormatting sqref="I12:I17">
    <cfRule type="cellIs" dxfId="98" priority="25" stopIfTrue="1" operator="lessThan">
      <formula>0</formula>
    </cfRule>
  </conditionalFormatting>
  <conditionalFormatting sqref="I18">
    <cfRule type="cellIs" dxfId="97" priority="24" stopIfTrue="1" operator="lessThan">
      <formula>0</formula>
    </cfRule>
  </conditionalFormatting>
  <conditionalFormatting sqref="G108">
    <cfRule type="cellIs" dxfId="96" priority="23" stopIfTrue="1" operator="lessThanOrEqual">
      <formula>0</formula>
    </cfRule>
  </conditionalFormatting>
  <conditionalFormatting sqref="G112">
    <cfRule type="cellIs" dxfId="95" priority="17" stopIfTrue="1" operator="lessThanOrEqual">
      <formula>0</formula>
    </cfRule>
  </conditionalFormatting>
  <conditionalFormatting sqref="I19:I56 J58:J61 J68">
    <cfRule type="cellIs" dxfId="94" priority="19" stopIfTrue="1" operator="lessThan">
      <formula>0</formula>
    </cfRule>
  </conditionalFormatting>
  <conditionalFormatting sqref="G111">
    <cfRule type="cellIs" dxfId="93" priority="18" stopIfTrue="1" operator="lessThanOrEqual">
      <formula>0</formula>
    </cfRule>
  </conditionalFormatting>
  <conditionalFormatting sqref="J57">
    <cfRule type="cellIs" dxfId="92" priority="16" stopIfTrue="1" operator="lessThan">
      <formula>0</formula>
    </cfRule>
  </conditionalFormatting>
  <conditionalFormatting sqref="E113 E106">
    <cfRule type="cellIs" dxfId="91" priority="15" stopIfTrue="1" operator="lessThanOrEqual">
      <formula>0</formula>
    </cfRule>
  </conditionalFormatting>
  <conditionalFormatting sqref="H95 H114:H146 H97:H98">
    <cfRule type="cellIs" dxfId="90" priority="14" stopIfTrue="1" operator="lessThanOrEqual">
      <formula>0</formula>
    </cfRule>
  </conditionalFormatting>
  <conditionalFormatting sqref="I96">
    <cfRule type="cellIs" dxfId="89" priority="9" stopIfTrue="1" operator="lessThanOrEqual">
      <formula>0</formula>
    </cfRule>
  </conditionalFormatting>
  <conditionalFormatting sqref="H96">
    <cfRule type="cellIs" dxfId="88" priority="7" stopIfTrue="1" operator="lessThanOrEqual">
      <formula>0</formula>
    </cfRule>
  </conditionalFormatting>
  <conditionalFormatting sqref="J96">
    <cfRule type="cellIs" dxfId="87" priority="8" stopIfTrue="1" operator="lessThan">
      <formula>0</formula>
    </cfRule>
  </conditionalFormatting>
  <conditionalFormatting sqref="I96">
    <cfRule type="cellIs" dxfId="86" priority="10" stopIfTrue="1" operator="lessThan">
      <formula>0</formula>
    </cfRule>
  </conditionalFormatting>
  <conditionalFormatting sqref="J99:J113">
    <cfRule type="cellIs" dxfId="85" priority="4" stopIfTrue="1" operator="lessThan">
      <formula>0</formula>
    </cfRule>
  </conditionalFormatting>
  <conditionalFormatting sqref="I99:I113">
    <cfRule type="cellIs" dxfId="84" priority="6" stopIfTrue="1" operator="lessThan">
      <formula>0</formula>
    </cfRule>
  </conditionalFormatting>
  <conditionalFormatting sqref="I99:I113">
    <cfRule type="cellIs" dxfId="83" priority="5" stopIfTrue="1" operator="lessThanOrEqual">
      <formula>0</formula>
    </cfRule>
  </conditionalFormatting>
  <conditionalFormatting sqref="H99:H113">
    <cfRule type="cellIs" dxfId="82" priority="3" stopIfTrue="1" operator="lessThanOrEqual">
      <formula>0</formula>
    </cfRule>
  </conditionalFormatting>
  <conditionalFormatting sqref="J62:J63">
    <cfRule type="cellIs" dxfId="81" priority="2" stopIfTrue="1" operator="lessThan">
      <formula>0</formula>
    </cfRule>
  </conditionalFormatting>
  <conditionalFormatting sqref="J64:J67">
    <cfRule type="cellIs" dxfId="8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8"/>
  <sheetViews>
    <sheetView zoomScaleNormal="100" workbookViewId="0">
      <selection activeCell="J61" sqref="J61"/>
    </sheetView>
  </sheetViews>
  <sheetFormatPr defaultRowHeight="15.05"/>
  <cols>
    <col min="2" max="2" width="13.88671875" customWidth="1"/>
    <col min="4" max="4" width="15.44140625" customWidth="1"/>
    <col min="5" max="5" width="13.5546875" customWidth="1"/>
    <col min="6" max="6" width="18.6640625" customWidth="1"/>
    <col min="7" max="7" width="16.44140625" customWidth="1"/>
    <col min="8" max="8" width="22.6640625" customWidth="1"/>
  </cols>
  <sheetData>
    <row r="1" spans="2:9">
      <c r="B1" s="81" t="s">
        <v>89</v>
      </c>
    </row>
    <row r="2" spans="2:9" ht="15.75" thickBot="1"/>
    <row r="3" spans="2:9" ht="25.55" thickBot="1">
      <c r="C3" s="39" t="s">
        <v>11</v>
      </c>
      <c r="D3" s="40" t="s">
        <v>85</v>
      </c>
      <c r="E3" s="40" t="s">
        <v>18</v>
      </c>
      <c r="F3" s="41" t="s">
        <v>19</v>
      </c>
      <c r="G3" s="42" t="s">
        <v>15</v>
      </c>
      <c r="H3" s="43" t="s">
        <v>16</v>
      </c>
    </row>
    <row r="4" spans="2:9" ht="15.75" thickBot="1">
      <c r="B4" s="53">
        <v>2021</v>
      </c>
      <c r="C4" s="106">
        <v>1</v>
      </c>
      <c r="D4" s="56">
        <v>88</v>
      </c>
      <c r="E4" s="55">
        <v>9149</v>
      </c>
      <c r="F4" s="56">
        <v>122.33</v>
      </c>
      <c r="G4" s="3"/>
      <c r="H4" s="107"/>
      <c r="I4" t="s">
        <v>30</v>
      </c>
    </row>
    <row r="5" spans="2:9">
      <c r="C5" s="106">
        <v>2</v>
      </c>
      <c r="D5" s="56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07">
        <f t="shared" ref="H5" si="1">(F5/F4)-1</f>
        <v>1.1607945720591761E-2</v>
      </c>
    </row>
    <row r="6" spans="2:9">
      <c r="C6" s="106">
        <v>3</v>
      </c>
      <c r="D6" s="56">
        <v>73</v>
      </c>
      <c r="E6" s="6">
        <v>7657</v>
      </c>
      <c r="F6" s="3">
        <v>121.69</v>
      </c>
      <c r="G6" s="3">
        <v>-2.0600000000000023</v>
      </c>
      <c r="H6" s="107">
        <v>-1.6646464646464687E-2</v>
      </c>
    </row>
    <row r="7" spans="2:9">
      <c r="C7" s="106">
        <v>4</v>
      </c>
      <c r="D7" s="56">
        <v>68</v>
      </c>
      <c r="E7" s="6">
        <v>7056</v>
      </c>
      <c r="F7" s="3">
        <v>121.64</v>
      </c>
      <c r="G7" s="3">
        <v>-4.9999999999997158E-2</v>
      </c>
      <c r="H7" s="107">
        <v>-4.1088010518530727E-4</v>
      </c>
    </row>
    <row r="8" spans="2:9">
      <c r="C8" s="106">
        <v>5</v>
      </c>
      <c r="D8" s="56">
        <v>93</v>
      </c>
      <c r="E8" s="6">
        <v>9821</v>
      </c>
      <c r="F8" s="3">
        <v>119.11</v>
      </c>
      <c r="G8" s="3">
        <v>-2.5300000000000011</v>
      </c>
      <c r="H8" s="107">
        <v>-2.0799079250246599E-2</v>
      </c>
    </row>
    <row r="9" spans="2:9">
      <c r="C9" s="106">
        <v>6</v>
      </c>
      <c r="D9" s="56">
        <v>73</v>
      </c>
      <c r="E9" s="6">
        <v>7729</v>
      </c>
      <c r="F9" s="3">
        <v>122.59</v>
      </c>
      <c r="G9" s="3">
        <v>3.480000000000004</v>
      </c>
      <c r="H9" s="107">
        <v>2.9216690454201943E-2</v>
      </c>
    </row>
    <row r="10" spans="2:9">
      <c r="C10" s="106">
        <v>7</v>
      </c>
      <c r="D10" s="56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07">
        <f t="shared" ref="H10" si="3">(F10/F9)-1</f>
        <v>5.0167224080267525E-2</v>
      </c>
    </row>
    <row r="11" spans="2:9">
      <c r="C11" s="106">
        <v>8</v>
      </c>
      <c r="D11" s="56">
        <v>75</v>
      </c>
      <c r="E11" s="6">
        <v>7664</v>
      </c>
      <c r="F11" s="3">
        <v>129.72</v>
      </c>
      <c r="G11" s="3">
        <v>0.97999999999998977</v>
      </c>
      <c r="H11" s="107">
        <v>7.6122417275128473E-3</v>
      </c>
    </row>
    <row r="12" spans="2:9">
      <c r="C12" s="106">
        <v>9</v>
      </c>
      <c r="D12" s="56">
        <v>69</v>
      </c>
      <c r="E12" s="6">
        <v>7297</v>
      </c>
      <c r="F12" s="3">
        <v>139.65</v>
      </c>
      <c r="G12" s="3">
        <v>9.9300000000000068</v>
      </c>
      <c r="H12" s="107">
        <v>7.6549491211840959E-2</v>
      </c>
    </row>
    <row r="13" spans="2:9">
      <c r="C13" s="106">
        <v>10</v>
      </c>
      <c r="D13" s="56">
        <v>131</v>
      </c>
      <c r="E13" s="6">
        <v>13355</v>
      </c>
      <c r="F13" s="3">
        <v>147.85759865219018</v>
      </c>
      <c r="G13" s="3">
        <v>8.2075986521901712</v>
      </c>
      <c r="H13" s="107">
        <v>5.8772636249124099E-2</v>
      </c>
    </row>
    <row r="14" spans="2:9">
      <c r="C14" s="106">
        <v>11</v>
      </c>
      <c r="D14" s="56">
        <v>91</v>
      </c>
      <c r="E14" s="6">
        <v>9521</v>
      </c>
      <c r="F14" s="3">
        <v>153.61000000000001</v>
      </c>
      <c r="G14" s="3">
        <v>5.7524013478098368</v>
      </c>
      <c r="H14" s="107">
        <v>3.8905009957191261E-2</v>
      </c>
    </row>
    <row r="15" spans="2:9">
      <c r="C15" s="106">
        <v>12</v>
      </c>
      <c r="D15" s="56">
        <v>135</v>
      </c>
      <c r="E15" s="6">
        <v>14048</v>
      </c>
      <c r="F15" s="3">
        <v>153.81</v>
      </c>
      <c r="G15" s="3">
        <v>0.19999999999998863</v>
      </c>
      <c r="H15" s="107">
        <v>1.3019985678015544E-3</v>
      </c>
    </row>
    <row r="16" spans="2:9">
      <c r="C16" s="106">
        <v>13</v>
      </c>
      <c r="D16" s="56">
        <v>142</v>
      </c>
      <c r="E16" s="6">
        <v>14923</v>
      </c>
      <c r="F16" s="3">
        <v>152.79</v>
      </c>
      <c r="G16" s="3">
        <v>-1.0200000000000102</v>
      </c>
      <c r="H16" s="107">
        <v>-6.6315584162278673E-3</v>
      </c>
    </row>
    <row r="17" spans="3:8">
      <c r="C17" s="106">
        <v>14</v>
      </c>
      <c r="D17" s="56">
        <v>52</v>
      </c>
      <c r="E17" s="6">
        <v>5459</v>
      </c>
      <c r="F17" s="3">
        <v>148.75</v>
      </c>
      <c r="G17" s="3">
        <v>-4.039999999999992</v>
      </c>
      <c r="H17" s="107">
        <v>-2.6441521041952964E-2</v>
      </c>
    </row>
    <row r="18" spans="3:8">
      <c r="C18" s="106">
        <v>15</v>
      </c>
      <c r="D18" s="56">
        <v>64</v>
      </c>
      <c r="E18" s="6">
        <v>6787</v>
      </c>
      <c r="F18" s="3">
        <v>150.25</v>
      </c>
      <c r="G18" s="3">
        <v>1.5</v>
      </c>
      <c r="H18" s="107">
        <v>1.0084033613445342E-2</v>
      </c>
    </row>
    <row r="19" spans="3:8">
      <c r="C19" s="106">
        <v>16</v>
      </c>
      <c r="D19" s="56">
        <v>90</v>
      </c>
      <c r="E19" s="6">
        <v>9528</v>
      </c>
      <c r="F19" s="3">
        <v>150.53</v>
      </c>
      <c r="G19" s="3">
        <v>0.28000000000000114</v>
      </c>
      <c r="H19" s="107">
        <v>1.8635607321131342E-3</v>
      </c>
    </row>
    <row r="20" spans="3:8">
      <c r="C20" s="106">
        <v>17</v>
      </c>
      <c r="D20" s="56">
        <v>48</v>
      </c>
      <c r="E20" s="6">
        <v>5070</v>
      </c>
      <c r="F20" s="3">
        <v>147.87</v>
      </c>
      <c r="G20" s="3">
        <v>-2.6599999999999966</v>
      </c>
      <c r="H20" s="107">
        <v>-1.7670896166877004E-2</v>
      </c>
    </row>
    <row r="21" spans="3:8">
      <c r="C21" s="106">
        <v>18</v>
      </c>
      <c r="D21" s="56">
        <v>87</v>
      </c>
      <c r="E21" s="6">
        <v>9233</v>
      </c>
      <c r="F21" s="3">
        <v>146.36000000000001</v>
      </c>
      <c r="G21" s="3">
        <v>-1.5099999999999909</v>
      </c>
      <c r="H21" s="107">
        <v>-1.0211672414959017E-2</v>
      </c>
    </row>
    <row r="22" spans="3:8">
      <c r="C22" s="106">
        <v>19</v>
      </c>
      <c r="D22" s="56">
        <v>152</v>
      </c>
      <c r="E22" s="6">
        <v>16174</v>
      </c>
      <c r="F22" s="3">
        <v>145.74</v>
      </c>
      <c r="G22" s="3">
        <v>-0.62000000000000455</v>
      </c>
      <c r="H22" s="107">
        <v>-4.236130090188639E-3</v>
      </c>
    </row>
    <row r="23" spans="3:8">
      <c r="C23" s="106">
        <v>20</v>
      </c>
      <c r="D23" s="56">
        <v>144</v>
      </c>
      <c r="E23" s="6">
        <v>14822</v>
      </c>
      <c r="F23" s="3">
        <v>149.94999999999999</v>
      </c>
      <c r="G23" s="3">
        <v>4.2099999999999795</v>
      </c>
      <c r="H23" s="107">
        <v>2.8887059146424976E-2</v>
      </c>
    </row>
    <row r="24" spans="3:8">
      <c r="C24" s="106">
        <v>21</v>
      </c>
      <c r="D24" s="56">
        <v>185</v>
      </c>
      <c r="E24" s="6">
        <v>19630</v>
      </c>
      <c r="F24" s="3">
        <v>155.53</v>
      </c>
      <c r="G24" s="3">
        <v>5.5800000000000125</v>
      </c>
      <c r="H24" s="107">
        <v>3.7212404134711718E-2</v>
      </c>
    </row>
    <row r="25" spans="3:8">
      <c r="C25" s="106">
        <v>22</v>
      </c>
      <c r="D25" s="56">
        <v>117</v>
      </c>
      <c r="E25" s="6">
        <v>12408</v>
      </c>
      <c r="F25" s="3">
        <v>156.69999999999999</v>
      </c>
      <c r="G25" s="3">
        <v>1.1699999999999875</v>
      </c>
      <c r="H25" s="107">
        <v>7.5226644377288654E-3</v>
      </c>
    </row>
    <row r="26" spans="3:8">
      <c r="C26" s="106">
        <v>23</v>
      </c>
      <c r="D26" s="56">
        <v>120</v>
      </c>
      <c r="E26" s="6">
        <v>12301</v>
      </c>
      <c r="F26" s="3">
        <v>159.94999999999999</v>
      </c>
      <c r="G26" s="3">
        <v>3.25</v>
      </c>
      <c r="H26" s="107">
        <v>2.0740268028079045E-2</v>
      </c>
    </row>
    <row r="27" spans="3:8">
      <c r="C27" s="106">
        <v>24</v>
      </c>
      <c r="D27" s="56">
        <v>195</v>
      </c>
      <c r="E27" s="6">
        <v>20021</v>
      </c>
      <c r="F27" s="3">
        <v>166.99</v>
      </c>
      <c r="G27" s="3">
        <v>7.0400000000000205</v>
      </c>
      <c r="H27" s="107">
        <v>4.401375429821841E-2</v>
      </c>
    </row>
    <row r="28" spans="3:8">
      <c r="C28" s="106">
        <v>25</v>
      </c>
      <c r="D28" s="56">
        <v>165</v>
      </c>
      <c r="E28" s="6">
        <v>17325</v>
      </c>
      <c r="F28" s="3">
        <v>155.31</v>
      </c>
      <c r="G28" s="3">
        <v>-11.680000000000007</v>
      </c>
      <c r="H28" s="107">
        <v>-6.9944308042397818E-2</v>
      </c>
    </row>
    <row r="29" spans="3:8">
      <c r="C29" s="106">
        <v>26</v>
      </c>
      <c r="D29" s="56">
        <v>140</v>
      </c>
      <c r="E29" s="6">
        <v>14197</v>
      </c>
      <c r="F29" s="3">
        <v>157.47999999999999</v>
      </c>
      <c r="G29" s="3">
        <v>2.1699999999999875</v>
      </c>
      <c r="H29" s="107">
        <v>1.3972055888223478E-2</v>
      </c>
    </row>
    <row r="30" spans="3:8">
      <c r="C30" s="106">
        <v>27</v>
      </c>
      <c r="D30" s="56">
        <v>97</v>
      </c>
      <c r="E30" s="6">
        <v>9882</v>
      </c>
      <c r="F30" s="3">
        <v>156.87</v>
      </c>
      <c r="G30" s="3">
        <v>-0.60999999999998522</v>
      </c>
      <c r="H30" s="107">
        <v>-3.8735077470154478E-3</v>
      </c>
    </row>
    <row r="31" spans="3:8">
      <c r="C31" s="106">
        <v>28</v>
      </c>
      <c r="D31" s="56">
        <v>118</v>
      </c>
      <c r="E31" s="6">
        <v>11974</v>
      </c>
      <c r="F31" s="3">
        <v>158.47</v>
      </c>
      <c r="G31" s="3">
        <v>1.5999999999999943</v>
      </c>
      <c r="H31" s="107">
        <v>1.0199528271817471E-2</v>
      </c>
    </row>
    <row r="32" spans="3:8">
      <c r="C32" s="106">
        <v>29</v>
      </c>
      <c r="D32" s="56">
        <v>124</v>
      </c>
      <c r="E32" s="6">
        <v>12071</v>
      </c>
      <c r="F32" s="3">
        <v>157.15</v>
      </c>
      <c r="G32" s="3">
        <v>-1.3199999999999932</v>
      </c>
      <c r="H32" s="107">
        <v>-8.3296523001198386E-3</v>
      </c>
    </row>
    <row r="33" spans="3:8">
      <c r="C33" s="106">
        <v>30</v>
      </c>
      <c r="D33" s="56">
        <v>172</v>
      </c>
      <c r="E33" s="6">
        <v>17179</v>
      </c>
      <c r="F33" s="3">
        <v>158.03</v>
      </c>
      <c r="G33" s="3">
        <v>0.87999999999999545</v>
      </c>
      <c r="H33" s="107">
        <v>5.5997454661151913E-3</v>
      </c>
    </row>
    <row r="34" spans="3:8">
      <c r="C34" s="106">
        <v>31</v>
      </c>
      <c r="D34" s="56">
        <v>147</v>
      </c>
      <c r="E34" s="6">
        <v>15094</v>
      </c>
      <c r="F34" s="3">
        <v>157.19999999999999</v>
      </c>
      <c r="G34" s="3">
        <v>-0.83000000000001251</v>
      </c>
      <c r="H34" s="107">
        <v>-5.2521673100045518E-3</v>
      </c>
    </row>
    <row r="35" spans="3:8">
      <c r="C35" s="106">
        <v>32</v>
      </c>
      <c r="D35" s="56">
        <v>81</v>
      </c>
      <c r="E35" s="6">
        <v>7923</v>
      </c>
      <c r="F35" s="3">
        <v>153.22999999999999</v>
      </c>
      <c r="G35" s="3">
        <v>-3.9699999999999989</v>
      </c>
      <c r="H35" s="107">
        <v>-2.5254452926208648E-2</v>
      </c>
    </row>
    <row r="36" spans="3:8">
      <c r="C36" s="106">
        <v>33</v>
      </c>
      <c r="D36" s="56">
        <v>74</v>
      </c>
      <c r="E36" s="6">
        <v>7142</v>
      </c>
      <c r="F36" s="3">
        <v>156.18</v>
      </c>
      <c r="G36" s="3">
        <v>2.9500000000000171</v>
      </c>
      <c r="H36" s="107">
        <v>1.9252104679240434E-2</v>
      </c>
    </row>
    <row r="37" spans="3:8">
      <c r="C37" s="106">
        <v>34</v>
      </c>
      <c r="D37" s="56">
        <v>68</v>
      </c>
      <c r="E37" s="6">
        <v>6883</v>
      </c>
      <c r="F37" s="3">
        <v>153.43</v>
      </c>
      <c r="G37" s="3">
        <v>-2.75</v>
      </c>
      <c r="H37" s="107">
        <v>-1.7607888333973643E-2</v>
      </c>
    </row>
    <row r="38" spans="3:8">
      <c r="C38" s="106">
        <v>35</v>
      </c>
      <c r="D38" s="56">
        <v>63</v>
      </c>
      <c r="E38" s="6">
        <v>6199</v>
      </c>
      <c r="F38" s="3">
        <v>150.41</v>
      </c>
      <c r="G38" s="3">
        <v>-3.0200000000000102</v>
      </c>
      <c r="H38" s="107">
        <v>-1.9683243172782472E-2</v>
      </c>
    </row>
    <row r="39" spans="3:8">
      <c r="C39" s="106">
        <v>36</v>
      </c>
      <c r="D39" s="56">
        <v>105</v>
      </c>
      <c r="E39" s="6">
        <v>10272</v>
      </c>
      <c r="F39" s="3">
        <v>147.71</v>
      </c>
      <c r="G39" s="3">
        <v>-2.6999999999999886</v>
      </c>
      <c r="H39" s="107">
        <v>-1.7950934113423189E-2</v>
      </c>
    </row>
    <row r="40" spans="3:8">
      <c r="C40" s="106">
        <v>37</v>
      </c>
      <c r="D40" s="56">
        <v>84</v>
      </c>
      <c r="E40" s="6">
        <v>8534</v>
      </c>
      <c r="F40" s="3">
        <v>146.97999999999999</v>
      </c>
      <c r="G40" s="3">
        <v>-0.73</v>
      </c>
      <c r="H40" s="107">
        <v>-4.8999999999999998E-3</v>
      </c>
    </row>
    <row r="41" spans="3:8">
      <c r="C41" s="106">
        <v>38</v>
      </c>
      <c r="D41" s="56">
        <v>76</v>
      </c>
      <c r="E41" s="6">
        <v>7560</v>
      </c>
      <c r="F41" s="3">
        <v>148.9</v>
      </c>
      <c r="G41" s="3">
        <v>1.9200000000000159</v>
      </c>
      <c r="H41" s="150">
        <v>1.3063001768948368E-2</v>
      </c>
    </row>
    <row r="42" spans="3:8">
      <c r="C42" s="106">
        <v>39</v>
      </c>
      <c r="D42" s="56">
        <v>63</v>
      </c>
      <c r="E42" s="6">
        <v>6264</v>
      </c>
      <c r="F42" s="3">
        <v>148.44</v>
      </c>
      <c r="G42" s="3">
        <v>-0.46000000000000796</v>
      </c>
      <c r="H42" s="150">
        <v>-3.0893216924110511E-3</v>
      </c>
    </row>
    <row r="43" spans="3:8">
      <c r="C43" s="106">
        <v>40</v>
      </c>
      <c r="D43" s="56">
        <v>92</v>
      </c>
      <c r="E43" s="6">
        <v>9288</v>
      </c>
      <c r="F43" s="3">
        <v>143.52000000000001</v>
      </c>
      <c r="G43" s="3">
        <v>-4.9199999999999875</v>
      </c>
      <c r="H43" s="150">
        <v>-3.3144704931285296E-2</v>
      </c>
    </row>
    <row r="44" spans="3:8">
      <c r="C44" s="106">
        <v>41</v>
      </c>
      <c r="D44" s="56">
        <v>93</v>
      </c>
      <c r="E44" s="6">
        <v>9692</v>
      </c>
      <c r="F44" s="3">
        <v>137.80000000000001</v>
      </c>
      <c r="G44" s="3">
        <v>-5.7199999999999989</v>
      </c>
      <c r="H44" s="146">
        <v>-3.9855072463768071E-2</v>
      </c>
    </row>
    <row r="45" spans="3:8">
      <c r="C45" s="106">
        <v>42</v>
      </c>
      <c r="D45" s="56">
        <v>112</v>
      </c>
      <c r="E45" s="6">
        <v>11404</v>
      </c>
      <c r="F45" s="3">
        <v>143.28</v>
      </c>
      <c r="G45" s="3">
        <v>5.4799999999999898</v>
      </c>
      <c r="H45" s="150">
        <v>3.9767779390420754E-2</v>
      </c>
    </row>
    <row r="46" spans="3:8">
      <c r="C46" s="106">
        <v>43</v>
      </c>
      <c r="D46" s="56">
        <v>139</v>
      </c>
      <c r="E46" s="6">
        <v>14210</v>
      </c>
      <c r="F46" s="3">
        <v>141.41</v>
      </c>
      <c r="G46" s="3">
        <v>-1.8700000000000045</v>
      </c>
      <c r="H46" s="150">
        <v>-1.3051367950865478E-2</v>
      </c>
    </row>
    <row r="47" spans="3:8">
      <c r="C47" s="106">
        <v>44</v>
      </c>
      <c r="D47" s="56">
        <v>49</v>
      </c>
      <c r="E47" s="6">
        <v>5160</v>
      </c>
      <c r="F47" s="3">
        <v>137.88999999999999</v>
      </c>
      <c r="G47" s="3">
        <v>-3.5200000000000102</v>
      </c>
      <c r="H47" s="150">
        <v>-2.4892157556042793E-2</v>
      </c>
    </row>
    <row r="48" spans="3:8">
      <c r="C48" s="106">
        <v>45</v>
      </c>
      <c r="D48" s="56">
        <v>36</v>
      </c>
      <c r="E48" s="6">
        <v>3768</v>
      </c>
      <c r="F48" s="3">
        <v>137.6</v>
      </c>
      <c r="G48" s="3">
        <v>-0.28999999999999204</v>
      </c>
      <c r="H48" s="150">
        <v>-2.1031256798896836E-3</v>
      </c>
    </row>
    <row r="49" spans="2:8">
      <c r="C49" s="106">
        <v>46</v>
      </c>
      <c r="D49" s="56">
        <v>70</v>
      </c>
      <c r="E49" s="6">
        <v>7320</v>
      </c>
      <c r="F49" s="3">
        <v>139.09</v>
      </c>
      <c r="G49" s="3">
        <v>1.4900000000000091</v>
      </c>
      <c r="H49" s="150">
        <v>1.0828488372093048E-2</v>
      </c>
    </row>
    <row r="50" spans="2:8">
      <c r="C50" s="106">
        <v>47</v>
      </c>
      <c r="D50" s="56">
        <v>61</v>
      </c>
      <c r="E50" s="6">
        <v>6270</v>
      </c>
      <c r="F50" s="3">
        <v>140.05000000000001</v>
      </c>
      <c r="G50" s="3">
        <v>0.96000000000000796</v>
      </c>
      <c r="H50" s="150">
        <v>6.9020058954634145E-3</v>
      </c>
    </row>
    <row r="51" spans="2:8">
      <c r="C51" s="106">
        <v>48</v>
      </c>
      <c r="D51" s="56">
        <v>91</v>
      </c>
      <c r="E51" s="6">
        <v>9103</v>
      </c>
      <c r="F51" s="3">
        <v>140.24</v>
      </c>
      <c r="G51" s="3">
        <v>0.18999999999999773</v>
      </c>
      <c r="H51" s="150">
        <v>1.3566583363084916E-3</v>
      </c>
    </row>
    <row r="52" spans="2:8">
      <c r="C52" s="106">
        <v>49</v>
      </c>
      <c r="D52" s="56">
        <v>88</v>
      </c>
      <c r="E52" s="6">
        <v>8988</v>
      </c>
      <c r="F52" s="3">
        <v>139.06</v>
      </c>
      <c r="G52" s="3">
        <v>-1.1800000000000068</v>
      </c>
      <c r="H52" s="150">
        <v>-8.4141471762693154E-3</v>
      </c>
    </row>
    <row r="53" spans="2:8">
      <c r="C53" s="106">
        <v>50</v>
      </c>
      <c r="D53" s="56">
        <v>103</v>
      </c>
      <c r="E53" s="6">
        <v>10601</v>
      </c>
      <c r="F53" s="3">
        <v>139.66</v>
      </c>
      <c r="G53" s="3">
        <v>0.59999999999999432</v>
      </c>
      <c r="H53" s="150">
        <v>4.3146843089314491E-3</v>
      </c>
    </row>
    <row r="54" spans="2:8">
      <c r="C54" s="106">
        <v>51</v>
      </c>
      <c r="D54" s="56">
        <v>120</v>
      </c>
      <c r="E54" s="6">
        <v>12517</v>
      </c>
      <c r="F54" s="3">
        <v>137.84</v>
      </c>
      <c r="G54" s="3">
        <v>-1.8199999999999932</v>
      </c>
      <c r="H54" s="150">
        <v>-1.303164828870107E-2</v>
      </c>
    </row>
    <row r="55" spans="2:8" ht="15.75" thickBot="1">
      <c r="C55" s="106">
        <v>52</v>
      </c>
      <c r="D55" s="56">
        <v>125</v>
      </c>
      <c r="E55" s="6">
        <v>12843</v>
      </c>
      <c r="F55" s="3">
        <v>138.11000000000001</v>
      </c>
      <c r="G55" s="3">
        <v>0.27000000000001023</v>
      </c>
      <c r="H55" s="150">
        <v>1.9587928032502866E-3</v>
      </c>
    </row>
    <row r="56" spans="2:8" ht="15.75" thickBot="1">
      <c r="B56" s="53">
        <v>2022</v>
      </c>
      <c r="C56" s="106">
        <v>1</v>
      </c>
      <c r="D56" s="56">
        <v>110</v>
      </c>
      <c r="E56" s="55">
        <v>11397</v>
      </c>
      <c r="F56" s="56">
        <v>136.57</v>
      </c>
      <c r="G56" s="3">
        <v>-1.5400000000000205</v>
      </c>
      <c r="H56" s="150">
        <v>-1.1150532184490802E-2</v>
      </c>
    </row>
    <row r="57" spans="2:8">
      <c r="B57" s="45"/>
      <c r="C57" s="106">
        <v>2</v>
      </c>
      <c r="D57" s="56">
        <v>97</v>
      </c>
      <c r="E57" s="55">
        <v>10349</v>
      </c>
      <c r="F57" s="56">
        <v>139.18</v>
      </c>
      <c r="G57" s="3">
        <v>2.6100000000000136</v>
      </c>
      <c r="H57" s="150">
        <v>1.9111078567767503E-2</v>
      </c>
    </row>
    <row r="58" spans="2:8">
      <c r="B58" s="45"/>
      <c r="C58" s="106">
        <v>3</v>
      </c>
      <c r="D58" s="56">
        <v>98</v>
      </c>
      <c r="E58" s="55">
        <v>10290</v>
      </c>
      <c r="F58" s="56">
        <v>140.24</v>
      </c>
      <c r="G58" s="3">
        <v>1.0600000000000023</v>
      </c>
      <c r="H58" s="150">
        <v>7.6160367868947088E-3</v>
      </c>
    </row>
    <row r="59" spans="2:8">
      <c r="B59" s="45"/>
      <c r="C59" s="106">
        <v>4</v>
      </c>
      <c r="D59" s="56">
        <v>106</v>
      </c>
      <c r="E59" s="55">
        <v>11100</v>
      </c>
      <c r="F59" s="56">
        <v>135.55000000000001</v>
      </c>
      <c r="G59" s="3">
        <v>-4.6900000000000004</v>
      </c>
      <c r="H59" s="194">
        <v>-3.3399999999999999E-2</v>
      </c>
    </row>
    <row r="60" spans="2:8">
      <c r="B60" s="45"/>
      <c r="C60" s="106">
        <v>5</v>
      </c>
      <c r="D60" s="56">
        <v>126</v>
      </c>
      <c r="E60" s="55">
        <v>13343</v>
      </c>
      <c r="F60" s="56">
        <v>130.72</v>
      </c>
      <c r="G60" s="3">
        <v>-4.8300000000000125</v>
      </c>
      <c r="H60" s="194">
        <v>-3.5632607893766211E-2</v>
      </c>
    </row>
    <row r="61" spans="2:8">
      <c r="B61" s="45"/>
      <c r="C61" s="106">
        <v>6</v>
      </c>
      <c r="D61" s="56">
        <v>75</v>
      </c>
      <c r="E61" s="55">
        <v>7659</v>
      </c>
      <c r="F61" s="56">
        <v>135.5</v>
      </c>
      <c r="G61" s="3">
        <v>4.7800000000000011</v>
      </c>
      <c r="H61" s="194">
        <v>3.6566707466340276E-2</v>
      </c>
    </row>
    <row r="62" spans="2:8">
      <c r="B62" s="45"/>
      <c r="C62" s="106">
        <v>7</v>
      </c>
      <c r="D62" s="56">
        <v>159</v>
      </c>
      <c r="E62" s="55">
        <v>16420</v>
      </c>
      <c r="F62" s="56">
        <v>132.1</v>
      </c>
      <c r="G62" s="3">
        <v>-3.4000000000000057</v>
      </c>
      <c r="H62" s="194">
        <v>-2.5092250922509218E-2</v>
      </c>
    </row>
    <row r="63" spans="2:8">
      <c r="B63" s="45"/>
      <c r="C63" s="106">
        <v>8</v>
      </c>
      <c r="D63" s="56">
        <v>101</v>
      </c>
      <c r="E63" s="55">
        <v>10478</v>
      </c>
      <c r="F63" s="56">
        <v>134.25</v>
      </c>
      <c r="G63" s="3">
        <v>2.1500000000000057</v>
      </c>
      <c r="H63" s="194">
        <v>1.6275548826646613E-2</v>
      </c>
    </row>
    <row r="64" spans="2:8">
      <c r="B64" s="45"/>
      <c r="C64" s="106">
        <v>9</v>
      </c>
      <c r="D64" s="56">
        <v>101</v>
      </c>
      <c r="E64" s="55">
        <v>10212</v>
      </c>
      <c r="F64" s="56">
        <v>144.59</v>
      </c>
      <c r="G64" s="3">
        <v>10.340000000000003</v>
      </c>
      <c r="H64" s="194">
        <v>7.7020484171322234E-2</v>
      </c>
    </row>
    <row r="65" spans="2:8">
      <c r="B65" s="45"/>
      <c r="C65" s="106">
        <v>10</v>
      </c>
      <c r="D65" s="56">
        <v>155</v>
      </c>
      <c r="E65" s="55">
        <v>16473</v>
      </c>
      <c r="F65" s="56">
        <v>157.93</v>
      </c>
      <c r="G65" s="3">
        <v>13.340000000000003</v>
      </c>
      <c r="H65" s="194">
        <v>9.2260875579224022E-2</v>
      </c>
    </row>
    <row r="66" spans="2:8">
      <c r="B66" s="45"/>
      <c r="C66" s="106">
        <v>11</v>
      </c>
      <c r="D66" s="56">
        <v>168</v>
      </c>
      <c r="E66" s="55">
        <v>17779</v>
      </c>
      <c r="F66" s="56">
        <v>180.64</v>
      </c>
      <c r="G66" s="3">
        <v>22.70999999999998</v>
      </c>
      <c r="H66" s="194">
        <v>0.14379788513898539</v>
      </c>
    </row>
    <row r="67" spans="2:8">
      <c r="B67" s="45"/>
      <c r="D67" s="141"/>
      <c r="E67" s="145"/>
      <c r="F67" s="141"/>
      <c r="G67" s="139"/>
      <c r="H67" s="140"/>
    </row>
    <row r="68" spans="2:8">
      <c r="C68" t="s">
        <v>114</v>
      </c>
    </row>
  </sheetData>
  <conditionalFormatting sqref="H4">
    <cfRule type="cellIs" dxfId="79" priority="17" stopIfTrue="1" operator="lessThan">
      <formula>0</formula>
    </cfRule>
  </conditionalFormatting>
  <conditionalFormatting sqref="H5">
    <cfRule type="cellIs" dxfId="78" priority="16" stopIfTrue="1" operator="lessThan">
      <formula>0</formula>
    </cfRule>
  </conditionalFormatting>
  <conditionalFormatting sqref="H6:H9">
    <cfRule type="cellIs" dxfId="77" priority="15" stopIfTrue="1" operator="lessThan">
      <formula>0</formula>
    </cfRule>
  </conditionalFormatting>
  <conditionalFormatting sqref="H3">
    <cfRule type="cellIs" dxfId="76" priority="14" stopIfTrue="1" operator="lessThanOrEqual">
      <formula>0</formula>
    </cfRule>
  </conditionalFormatting>
  <conditionalFormatting sqref="H10:H16">
    <cfRule type="cellIs" dxfId="75" priority="13" stopIfTrue="1" operator="lessThan">
      <formula>0</formula>
    </cfRule>
  </conditionalFormatting>
  <conditionalFormatting sqref="H17">
    <cfRule type="cellIs" dxfId="74" priority="12" stopIfTrue="1" operator="lessThan">
      <formula>0</formula>
    </cfRule>
  </conditionalFormatting>
  <conditionalFormatting sqref="H18:H19">
    <cfRule type="cellIs" dxfId="73" priority="11" stopIfTrue="1" operator="lessThan">
      <formula>0</formula>
    </cfRule>
  </conditionalFormatting>
  <conditionalFormatting sqref="H20:H54">
    <cfRule type="cellIs" dxfId="72" priority="10" stopIfTrue="1" operator="lessThan">
      <formula>0</formula>
    </cfRule>
  </conditionalFormatting>
  <conditionalFormatting sqref="H55">
    <cfRule type="cellIs" dxfId="71" priority="9" stopIfTrue="1" operator="lessThan">
      <formula>0</formula>
    </cfRule>
  </conditionalFormatting>
  <conditionalFormatting sqref="H56 H67">
    <cfRule type="cellIs" dxfId="70" priority="8" stopIfTrue="1" operator="lessThan">
      <formula>0</formula>
    </cfRule>
  </conditionalFormatting>
  <conditionalFormatting sqref="H57">
    <cfRule type="cellIs" dxfId="69" priority="7" stopIfTrue="1" operator="lessThan">
      <formula>0</formula>
    </cfRule>
  </conditionalFormatting>
  <conditionalFormatting sqref="H58">
    <cfRule type="cellIs" dxfId="68" priority="6" stopIfTrue="1" operator="lessThan">
      <formula>0</formula>
    </cfRule>
  </conditionalFormatting>
  <conditionalFormatting sqref="H59">
    <cfRule type="cellIs" dxfId="67" priority="5" stopIfTrue="1" operator="lessThan">
      <formula>0</formula>
    </cfRule>
  </conditionalFormatting>
  <conditionalFormatting sqref="H60">
    <cfRule type="cellIs" dxfId="66" priority="4" stopIfTrue="1" operator="lessThan">
      <formula>0</formula>
    </cfRule>
  </conditionalFormatting>
  <conditionalFormatting sqref="H61 H64:H66">
    <cfRule type="cellIs" dxfId="65" priority="3" stopIfTrue="1" operator="lessThan">
      <formula>0</formula>
    </cfRule>
  </conditionalFormatting>
  <conditionalFormatting sqref="H62">
    <cfRule type="cellIs" dxfId="64" priority="2" stopIfTrue="1" operator="lessThan">
      <formula>0</formula>
    </cfRule>
  </conditionalFormatting>
  <conditionalFormatting sqref="H63">
    <cfRule type="cellIs" dxfId="6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7"/>
  <sheetViews>
    <sheetView topLeftCell="A46" workbookViewId="0">
      <selection activeCell="D65" sqref="D65:H65"/>
    </sheetView>
  </sheetViews>
  <sheetFormatPr defaultRowHeight="15.05"/>
  <cols>
    <col min="3" max="3" width="15" customWidth="1"/>
    <col min="4" max="4" width="14.44140625" customWidth="1"/>
    <col min="5" max="5" width="14.5546875" customWidth="1"/>
    <col min="6" max="6" width="15.33203125" customWidth="1"/>
    <col min="7" max="7" width="16.44140625" customWidth="1"/>
    <col min="8" max="8" width="15" customWidth="1"/>
  </cols>
  <sheetData>
    <row r="1" spans="2:9">
      <c r="B1" t="s">
        <v>88</v>
      </c>
    </row>
    <row r="2" spans="2:9" ht="15.75" thickBot="1"/>
    <row r="3" spans="2:9" ht="25.55" thickBot="1">
      <c r="C3" s="39" t="s">
        <v>11</v>
      </c>
      <c r="D3" s="40" t="s">
        <v>85</v>
      </c>
      <c r="E3" s="40" t="s">
        <v>18</v>
      </c>
      <c r="F3" s="41" t="s">
        <v>19</v>
      </c>
      <c r="G3" s="42" t="s">
        <v>15</v>
      </c>
      <c r="H3" s="43" t="s">
        <v>16</v>
      </c>
    </row>
    <row r="4" spans="2:9" ht="15.75" thickBot="1">
      <c r="B4" s="53">
        <v>2021</v>
      </c>
      <c r="C4" s="106">
        <v>1</v>
      </c>
      <c r="D4" s="56">
        <v>9</v>
      </c>
      <c r="E4" s="55">
        <v>940</v>
      </c>
      <c r="F4" s="56">
        <v>106.84</v>
      </c>
      <c r="G4" s="3"/>
      <c r="H4" s="107"/>
      <c r="I4" t="s">
        <v>30</v>
      </c>
    </row>
    <row r="5" spans="2:9">
      <c r="C5" s="106">
        <v>2</v>
      </c>
      <c r="D5" s="55">
        <v>5</v>
      </c>
      <c r="E5" s="55">
        <v>532</v>
      </c>
      <c r="F5" s="56">
        <v>107.73</v>
      </c>
      <c r="G5" s="3">
        <f t="shared" ref="G5" si="0">F5-F4</f>
        <v>0.89000000000000057</v>
      </c>
      <c r="H5" s="107">
        <f t="shared" ref="H5" si="1">(F5/F4)-1</f>
        <v>8.3302134032197106E-3</v>
      </c>
    </row>
    <row r="6" spans="2:9">
      <c r="C6" s="106">
        <v>3</v>
      </c>
      <c r="D6" s="55">
        <v>3</v>
      </c>
      <c r="E6" s="55">
        <v>334</v>
      </c>
      <c r="F6" s="56">
        <v>107.99</v>
      </c>
      <c r="G6" s="3">
        <v>0.25999999999999091</v>
      </c>
      <c r="H6" s="107">
        <v>2.4134410099321268E-3</v>
      </c>
    </row>
    <row r="7" spans="2:9">
      <c r="C7" s="106">
        <v>4</v>
      </c>
      <c r="D7" s="55">
        <v>6</v>
      </c>
      <c r="E7" s="55">
        <v>604</v>
      </c>
      <c r="F7" s="56">
        <v>113.77</v>
      </c>
      <c r="G7" s="3">
        <v>5.7800000000000011</v>
      </c>
      <c r="H7" s="107">
        <v>5.3523474395777315E-2</v>
      </c>
    </row>
    <row r="8" spans="2:9">
      <c r="C8" s="106">
        <v>5</v>
      </c>
      <c r="D8" s="55">
        <v>2</v>
      </c>
      <c r="E8" s="55">
        <v>217</v>
      </c>
      <c r="F8" s="56">
        <v>104.08</v>
      </c>
      <c r="G8" s="3">
        <v>-9.6899999999999977</v>
      </c>
      <c r="H8" s="107">
        <v>-8.5171837918607718E-2</v>
      </c>
    </row>
    <row r="9" spans="2:9">
      <c r="C9" s="106">
        <v>6</v>
      </c>
      <c r="D9" s="55">
        <v>2</v>
      </c>
      <c r="E9" s="55">
        <v>218</v>
      </c>
      <c r="F9" s="56">
        <v>98.9</v>
      </c>
      <c r="G9" s="3">
        <v>-5.1799999999999926</v>
      </c>
      <c r="H9" s="107">
        <v>-4.9769408147578686E-2</v>
      </c>
    </row>
    <row r="10" spans="2:9">
      <c r="C10" s="106">
        <v>7</v>
      </c>
      <c r="D10" s="55">
        <v>1</v>
      </c>
      <c r="E10" s="55">
        <v>106</v>
      </c>
      <c r="F10" s="56">
        <v>109.91</v>
      </c>
      <c r="G10" s="3">
        <f t="shared" ref="G10" si="2">F10-F9</f>
        <v>11.009999999999991</v>
      </c>
      <c r="H10" s="107">
        <f t="shared" ref="H10" si="3">(F10/F9)-1</f>
        <v>0.11132457027300302</v>
      </c>
    </row>
    <row r="11" spans="2:9">
      <c r="C11" s="106">
        <v>8</v>
      </c>
      <c r="D11" s="55">
        <v>6</v>
      </c>
      <c r="E11" s="55">
        <v>535</v>
      </c>
      <c r="F11" s="56">
        <v>119.56</v>
      </c>
      <c r="G11" s="3">
        <v>9.6500000000000057</v>
      </c>
      <c r="H11" s="107">
        <v>8.7799108361386713E-2</v>
      </c>
    </row>
    <row r="12" spans="2:9">
      <c r="C12" s="106">
        <v>9</v>
      </c>
      <c r="D12" s="55">
        <v>5</v>
      </c>
      <c r="E12" s="55">
        <v>530</v>
      </c>
      <c r="F12" s="56">
        <v>128.66999999999999</v>
      </c>
      <c r="G12" s="3">
        <v>9.1099999999999852</v>
      </c>
      <c r="H12" s="107">
        <v>7.6196052191368269E-2</v>
      </c>
    </row>
    <row r="13" spans="2:9">
      <c r="C13" s="106">
        <v>10</v>
      </c>
      <c r="D13" s="55">
        <v>16</v>
      </c>
      <c r="E13" s="55">
        <v>1673</v>
      </c>
      <c r="F13" s="91">
        <v>135.92799760908545</v>
      </c>
      <c r="G13" s="3">
        <v>7.2579976090854643</v>
      </c>
      <c r="H13" s="107">
        <v>5.6407846499459513E-2</v>
      </c>
    </row>
    <row r="14" spans="2:9">
      <c r="C14" s="106">
        <v>11</v>
      </c>
      <c r="D14" s="55">
        <v>3</v>
      </c>
      <c r="E14" s="55">
        <v>318</v>
      </c>
      <c r="F14" s="91">
        <v>142.79</v>
      </c>
      <c r="G14" s="3">
        <v>6.8620023909145402</v>
      </c>
      <c r="H14" s="107">
        <v>5.048262691729577E-2</v>
      </c>
    </row>
    <row r="15" spans="2:9">
      <c r="C15" s="106">
        <v>12</v>
      </c>
      <c r="D15" s="55">
        <v>12</v>
      </c>
      <c r="E15" s="55">
        <v>1328</v>
      </c>
      <c r="F15" s="91">
        <v>139.08000000000001</v>
      </c>
      <c r="G15" s="3">
        <v>-3.7099999999999795</v>
      </c>
      <c r="H15" s="107">
        <v>-2.5982211639470454E-2</v>
      </c>
    </row>
    <row r="16" spans="2:9">
      <c r="C16" s="106">
        <v>13</v>
      </c>
      <c r="D16" s="55">
        <v>7</v>
      </c>
      <c r="E16" s="55">
        <v>755</v>
      </c>
      <c r="F16" s="91">
        <v>135.91999999999999</v>
      </c>
      <c r="G16" s="3">
        <v>-3.160000000000025</v>
      </c>
      <c r="H16" s="107">
        <v>-2.2720736266896968E-2</v>
      </c>
      <c r="I16" t="s">
        <v>91</v>
      </c>
    </row>
    <row r="17" spans="3:8">
      <c r="C17" s="106">
        <v>15</v>
      </c>
      <c r="D17" s="55">
        <v>8</v>
      </c>
      <c r="E17" s="55">
        <v>876</v>
      </c>
      <c r="F17" s="91">
        <v>137.52000000000001</v>
      </c>
      <c r="G17" s="3"/>
      <c r="H17" s="107"/>
    </row>
    <row r="18" spans="3:8">
      <c r="C18" s="106">
        <v>16</v>
      </c>
      <c r="D18" s="55">
        <v>7</v>
      </c>
      <c r="E18" s="55">
        <v>712</v>
      </c>
      <c r="F18" s="91">
        <v>141.05000000000001</v>
      </c>
      <c r="G18" s="3">
        <v>3.5300000000000011</v>
      </c>
      <c r="H18" s="107">
        <v>2.5668993600930889E-2</v>
      </c>
    </row>
    <row r="19" spans="3:8">
      <c r="C19" s="106">
        <v>17</v>
      </c>
      <c r="D19" s="55">
        <v>3</v>
      </c>
      <c r="E19" s="55">
        <v>323</v>
      </c>
      <c r="F19" s="91">
        <v>139.97999999999999</v>
      </c>
      <c r="G19" s="3">
        <v>-1.0700000000000216</v>
      </c>
      <c r="H19" s="107">
        <v>-7.5859624246722435E-3</v>
      </c>
    </row>
    <row r="20" spans="3:8">
      <c r="C20" s="106">
        <v>18</v>
      </c>
      <c r="D20" s="55">
        <v>3</v>
      </c>
      <c r="E20" s="55">
        <v>337</v>
      </c>
      <c r="F20" s="91">
        <v>126.89</v>
      </c>
      <c r="G20" s="3">
        <v>-13.089999999999989</v>
      </c>
      <c r="H20" s="107">
        <v>-9.3513359051292988E-2</v>
      </c>
    </row>
    <row r="21" spans="3:8">
      <c r="C21" s="106">
        <v>19</v>
      </c>
      <c r="D21" s="55">
        <v>21</v>
      </c>
      <c r="E21" s="55">
        <v>2271</v>
      </c>
      <c r="F21" s="91">
        <v>130.94</v>
      </c>
      <c r="G21" s="3">
        <v>4.0499999999999972</v>
      </c>
      <c r="H21" s="107">
        <v>3.1917408779257528E-2</v>
      </c>
    </row>
    <row r="22" spans="3:8">
      <c r="C22" s="106">
        <v>20</v>
      </c>
      <c r="D22" s="55">
        <v>14</v>
      </c>
      <c r="E22" s="55">
        <v>1469</v>
      </c>
      <c r="F22" s="91">
        <v>138.56</v>
      </c>
      <c r="G22" s="3">
        <v>7.6200000000000045</v>
      </c>
      <c r="H22" s="107">
        <v>5.8194592943332957E-2</v>
      </c>
    </row>
    <row r="23" spans="3:8">
      <c r="C23" s="106">
        <v>21</v>
      </c>
      <c r="D23" s="55">
        <v>10</v>
      </c>
      <c r="E23" s="55">
        <v>1052</v>
      </c>
      <c r="F23" s="91">
        <v>139.86000000000001</v>
      </c>
      <c r="G23" s="3">
        <v>1.3000000000000114</v>
      </c>
      <c r="H23" s="107">
        <v>9.3822170900692559E-3</v>
      </c>
    </row>
    <row r="24" spans="3:8">
      <c r="C24" s="106">
        <v>22</v>
      </c>
      <c r="D24" s="55">
        <v>9</v>
      </c>
      <c r="E24" s="55">
        <v>935</v>
      </c>
      <c r="F24" s="91">
        <v>148.72999999999999</v>
      </c>
      <c r="G24" s="3">
        <v>8.8699999999999761</v>
      </c>
      <c r="H24" s="107">
        <v>6.3420563420563347E-2</v>
      </c>
    </row>
    <row r="25" spans="3:8">
      <c r="C25" s="106">
        <v>23</v>
      </c>
      <c r="D25" s="55">
        <v>5</v>
      </c>
      <c r="E25" s="55">
        <v>485</v>
      </c>
      <c r="F25" s="91">
        <v>146.13999999999999</v>
      </c>
      <c r="G25" s="3">
        <v>-2.5900000000000034</v>
      </c>
      <c r="H25" s="107">
        <v>-1.7414106098298965E-2</v>
      </c>
    </row>
    <row r="26" spans="3:8">
      <c r="C26" s="106">
        <v>24</v>
      </c>
      <c r="D26" s="55">
        <v>13</v>
      </c>
      <c r="E26" s="55">
        <v>1304</v>
      </c>
      <c r="F26" s="91">
        <v>144.41999999999999</v>
      </c>
      <c r="G26" s="3">
        <v>-1.7199999999999989</v>
      </c>
      <c r="H26" s="107">
        <v>-1.1769536061311037E-2</v>
      </c>
    </row>
    <row r="27" spans="3:8">
      <c r="C27" s="106">
        <v>25</v>
      </c>
      <c r="D27" s="55">
        <v>11</v>
      </c>
      <c r="E27" s="55">
        <v>1188</v>
      </c>
      <c r="F27" s="91">
        <v>142.44</v>
      </c>
      <c r="G27" s="3">
        <v>-1.9799999999999898</v>
      </c>
      <c r="H27" s="107">
        <v>-1.3710012463647669E-2</v>
      </c>
    </row>
    <row r="28" spans="3:8">
      <c r="C28" s="106">
        <v>26</v>
      </c>
      <c r="D28" s="55">
        <v>7</v>
      </c>
      <c r="E28" s="55">
        <v>715</v>
      </c>
      <c r="F28" s="91">
        <v>144.5</v>
      </c>
      <c r="G28" s="3">
        <v>2.0600000000000023</v>
      </c>
      <c r="H28" s="107">
        <v>1.4462229710755503E-2</v>
      </c>
    </row>
    <row r="29" spans="3:8">
      <c r="C29" s="106">
        <v>27</v>
      </c>
      <c r="D29" s="56">
        <v>9</v>
      </c>
      <c r="E29" s="6">
        <v>892</v>
      </c>
      <c r="F29" s="3">
        <v>141.21</v>
      </c>
      <c r="G29" s="3">
        <v>-3.289999999999992</v>
      </c>
      <c r="H29" s="107">
        <v>-2.2768166089965347E-2</v>
      </c>
    </row>
    <row r="30" spans="3:8">
      <c r="C30" s="106">
        <v>28</v>
      </c>
      <c r="D30" s="56">
        <v>11</v>
      </c>
      <c r="E30" s="6">
        <v>1164</v>
      </c>
      <c r="F30" s="3">
        <v>142.29</v>
      </c>
      <c r="G30" s="3">
        <v>1.0799999999999841</v>
      </c>
      <c r="H30" s="107">
        <v>7.6481835564052858E-3</v>
      </c>
    </row>
    <row r="31" spans="3:8">
      <c r="C31" s="106">
        <v>29</v>
      </c>
      <c r="D31" s="56">
        <v>5</v>
      </c>
      <c r="E31" s="6">
        <v>503</v>
      </c>
      <c r="F31" s="3">
        <v>140.41999999999999</v>
      </c>
      <c r="G31" s="3">
        <v>-1.8700000000000045</v>
      </c>
      <c r="H31" s="107">
        <v>-1.31421744324971E-2</v>
      </c>
    </row>
    <row r="32" spans="3:8">
      <c r="C32" s="106">
        <v>30</v>
      </c>
      <c r="D32" s="56">
        <v>9</v>
      </c>
      <c r="E32" s="6">
        <v>889</v>
      </c>
      <c r="F32" s="3">
        <v>135.49</v>
      </c>
      <c r="G32" s="3">
        <v>-4.9299999999999784</v>
      </c>
      <c r="H32" s="107">
        <v>-3.5108958837772208E-2</v>
      </c>
    </row>
    <row r="33" spans="3:8">
      <c r="C33" s="106">
        <v>31</v>
      </c>
      <c r="D33" s="56">
        <v>8</v>
      </c>
      <c r="E33" s="6">
        <v>858</v>
      </c>
      <c r="F33" s="3">
        <v>140.29</v>
      </c>
      <c r="G33" s="3">
        <v>4.7999999999999829</v>
      </c>
      <c r="H33" s="107">
        <v>3.5426968779983525E-2</v>
      </c>
    </row>
    <row r="34" spans="3:8">
      <c r="C34" s="106">
        <v>32</v>
      </c>
      <c r="D34" s="56">
        <v>14</v>
      </c>
      <c r="E34" s="6">
        <v>1401</v>
      </c>
      <c r="F34" s="3">
        <v>140.15</v>
      </c>
      <c r="G34" s="3">
        <v>-0.13999999999998636</v>
      </c>
      <c r="H34" s="107">
        <v>-9.9793285337501647E-4</v>
      </c>
    </row>
    <row r="35" spans="3:8">
      <c r="C35" s="106">
        <v>33</v>
      </c>
      <c r="D35" s="56">
        <v>5</v>
      </c>
      <c r="E35" s="6">
        <v>511</v>
      </c>
      <c r="F35" s="3">
        <v>139.13</v>
      </c>
      <c r="G35" s="3">
        <v>-1.0200000000000102</v>
      </c>
      <c r="H35" s="107">
        <v>-7.2779165180164584E-3</v>
      </c>
    </row>
    <row r="36" spans="3:8">
      <c r="C36" s="106">
        <v>34</v>
      </c>
      <c r="D36" s="56">
        <v>7</v>
      </c>
      <c r="E36" s="6">
        <v>687</v>
      </c>
      <c r="F36" s="3">
        <v>141.28</v>
      </c>
      <c r="G36" s="3">
        <v>2.1500000000000057</v>
      </c>
      <c r="H36" s="107">
        <v>1.5453173291166467E-2</v>
      </c>
    </row>
    <row r="37" spans="3:8">
      <c r="C37" s="106">
        <v>35</v>
      </c>
      <c r="D37" s="56">
        <v>2</v>
      </c>
      <c r="E37" s="6">
        <v>206</v>
      </c>
      <c r="F37" s="3">
        <v>136.58000000000001</v>
      </c>
      <c r="G37" s="3">
        <v>-4.6999999999999886</v>
      </c>
      <c r="H37" s="107">
        <v>-3.3267270668176585E-2</v>
      </c>
    </row>
    <row r="38" spans="3:8">
      <c r="C38" s="106">
        <v>36</v>
      </c>
      <c r="D38" s="56">
        <v>2</v>
      </c>
      <c r="E38" s="6">
        <v>194</v>
      </c>
      <c r="F38" s="3">
        <v>123.7</v>
      </c>
      <c r="G38" s="3">
        <v>-12.88000000000001</v>
      </c>
      <c r="H38" s="107">
        <v>-9.4303704788402443E-2</v>
      </c>
    </row>
    <row r="39" spans="3:8">
      <c r="C39" s="106">
        <v>37</v>
      </c>
      <c r="D39" s="56">
        <v>7</v>
      </c>
      <c r="E39" s="6">
        <v>734</v>
      </c>
      <c r="F39" s="3">
        <v>129.72999999999999</v>
      </c>
      <c r="G39" s="3">
        <v>6.03</v>
      </c>
      <c r="H39" s="107">
        <v>4.87E-2</v>
      </c>
    </row>
    <row r="40" spans="3:8">
      <c r="C40" s="106">
        <v>38</v>
      </c>
      <c r="D40" s="56">
        <v>2</v>
      </c>
      <c r="E40" s="6">
        <v>185</v>
      </c>
      <c r="F40" s="3">
        <v>132.63</v>
      </c>
      <c r="G40" s="3">
        <v>2.9000000000000057</v>
      </c>
      <c r="H40" s="150">
        <v>2.2354120095583241E-2</v>
      </c>
    </row>
    <row r="41" spans="3:8">
      <c r="C41" s="106">
        <v>39</v>
      </c>
      <c r="D41" s="56">
        <v>5</v>
      </c>
      <c r="E41" s="6">
        <v>448</v>
      </c>
      <c r="F41" s="3">
        <v>135</v>
      </c>
      <c r="G41" s="3">
        <v>2.3700000000000045</v>
      </c>
      <c r="H41" s="150">
        <v>1.7869260348337468E-2</v>
      </c>
    </row>
    <row r="42" spans="3:8">
      <c r="C42" s="106">
        <v>40</v>
      </c>
      <c r="D42" s="56">
        <v>5</v>
      </c>
      <c r="E42" s="6">
        <v>528</v>
      </c>
      <c r="F42" s="3">
        <v>125.85</v>
      </c>
      <c r="G42" s="3">
        <v>-9.1500000000000057</v>
      </c>
      <c r="H42" s="150">
        <v>-6.7777777777777826E-2</v>
      </c>
    </row>
    <row r="43" spans="3:8">
      <c r="C43" s="106">
        <v>41</v>
      </c>
      <c r="D43" s="56">
        <v>4</v>
      </c>
      <c r="E43" s="6">
        <v>418</v>
      </c>
      <c r="F43" s="3">
        <v>126.52</v>
      </c>
      <c r="G43" s="3">
        <v>0.67000000000000171</v>
      </c>
      <c r="H43" s="150">
        <v>5.3237981724274519E-3</v>
      </c>
    </row>
    <row r="44" spans="3:8">
      <c r="C44" s="106">
        <v>42</v>
      </c>
      <c r="D44" s="56">
        <v>2</v>
      </c>
      <c r="E44" s="6">
        <v>201</v>
      </c>
      <c r="F44" s="3">
        <v>126.45</v>
      </c>
      <c r="G44" s="3">
        <v>-6.9999999999993179E-2</v>
      </c>
      <c r="H44" s="150">
        <v>-5.5327220992718029E-4</v>
      </c>
    </row>
    <row r="45" spans="3:8">
      <c r="C45" s="106">
        <v>43</v>
      </c>
      <c r="D45" s="56">
        <v>17</v>
      </c>
      <c r="E45" s="6">
        <v>1851</v>
      </c>
      <c r="F45" s="3">
        <v>127.14</v>
      </c>
      <c r="G45" s="3">
        <v>0.68999999999999773</v>
      </c>
      <c r="H45" s="150">
        <v>5.4567022538551946E-3</v>
      </c>
    </row>
    <row r="46" spans="3:8">
      <c r="C46" s="106">
        <v>44</v>
      </c>
      <c r="D46" s="56">
        <v>5</v>
      </c>
      <c r="E46" s="6">
        <v>537</v>
      </c>
      <c r="F46" s="3">
        <v>123.86</v>
      </c>
      <c r="G46" s="3">
        <v>-3.2800000000000011</v>
      </c>
      <c r="H46" s="150">
        <v>-2.5798332546798863E-2</v>
      </c>
    </row>
    <row r="47" spans="3:8">
      <c r="C47" s="106">
        <v>45</v>
      </c>
      <c r="D47" s="56">
        <v>1</v>
      </c>
      <c r="E47" s="6">
        <v>97</v>
      </c>
      <c r="F47" s="3">
        <v>124</v>
      </c>
      <c r="G47" s="3">
        <v>0.14000000000000057</v>
      </c>
      <c r="H47" s="150">
        <v>1.1303084127241014E-3</v>
      </c>
    </row>
    <row r="48" spans="3:8">
      <c r="C48" s="106">
        <v>46</v>
      </c>
      <c r="D48" s="56">
        <v>2</v>
      </c>
      <c r="E48" s="6">
        <v>184</v>
      </c>
      <c r="F48" s="3">
        <v>126.49</v>
      </c>
      <c r="G48" s="3">
        <v>2.4899999999999949</v>
      </c>
      <c r="H48" s="150">
        <v>2.0080645161290267E-2</v>
      </c>
    </row>
    <row r="49" spans="2:8">
      <c r="C49" s="106">
        <v>47</v>
      </c>
      <c r="D49" s="56">
        <v>2</v>
      </c>
      <c r="E49" s="6">
        <v>214</v>
      </c>
      <c r="F49" s="3">
        <v>131.91</v>
      </c>
      <c r="G49" s="3">
        <v>5.4200000000000017</v>
      </c>
      <c r="H49" s="150">
        <v>4.2849237093841364E-2</v>
      </c>
    </row>
    <row r="50" spans="2:8">
      <c r="C50" s="106">
        <v>48</v>
      </c>
      <c r="D50" s="56">
        <v>12</v>
      </c>
      <c r="E50" s="6">
        <v>1227</v>
      </c>
      <c r="F50" s="3">
        <v>125.12</v>
      </c>
      <c r="G50" s="3">
        <v>-6.789999999999992</v>
      </c>
      <c r="H50" s="150">
        <v>-5.1474490182700228E-2</v>
      </c>
    </row>
    <row r="51" spans="2:8">
      <c r="C51" s="106">
        <v>49</v>
      </c>
      <c r="D51" s="56">
        <v>7</v>
      </c>
      <c r="E51" s="6">
        <v>700</v>
      </c>
      <c r="F51" s="3">
        <v>124.9</v>
      </c>
      <c r="G51" s="3">
        <v>-0.21999999999999886</v>
      </c>
      <c r="H51" s="150">
        <v>-1.7583120204603953E-3</v>
      </c>
    </row>
    <row r="52" spans="2:8">
      <c r="C52" s="106">
        <v>50</v>
      </c>
      <c r="D52" s="56">
        <v>3</v>
      </c>
      <c r="E52" s="6">
        <v>329</v>
      </c>
      <c r="F52" s="3">
        <v>130.94</v>
      </c>
      <c r="G52" s="3">
        <v>6.039999999999992</v>
      </c>
      <c r="H52" s="150">
        <v>4.8358686949559582E-2</v>
      </c>
    </row>
    <row r="53" spans="2:8">
      <c r="C53" s="106">
        <v>51</v>
      </c>
      <c r="D53" s="56">
        <v>5</v>
      </c>
      <c r="E53" s="6">
        <v>557</v>
      </c>
      <c r="F53" s="3">
        <v>121.43</v>
      </c>
      <c r="G53" s="3">
        <v>-9.5099999999999909</v>
      </c>
      <c r="H53" s="150">
        <v>-7.2628684893844442E-2</v>
      </c>
    </row>
    <row r="54" spans="2:8" ht="15.75" thickBot="1">
      <c r="C54" s="106">
        <v>52</v>
      </c>
      <c r="D54" s="56">
        <v>8</v>
      </c>
      <c r="E54" s="6">
        <v>863</v>
      </c>
      <c r="F54" s="3">
        <v>122.46</v>
      </c>
      <c r="G54" s="3">
        <v>1.0299999999999869</v>
      </c>
      <c r="H54" s="150">
        <v>8.4822531499628706E-3</v>
      </c>
    </row>
    <row r="55" spans="2:8" ht="15.75" thickBot="1">
      <c r="B55" s="53">
        <v>2022</v>
      </c>
      <c r="C55" s="106">
        <v>1</v>
      </c>
      <c r="D55" s="56">
        <v>9</v>
      </c>
      <c r="E55" s="55">
        <v>969</v>
      </c>
      <c r="F55" s="56">
        <v>129.02000000000001</v>
      </c>
      <c r="G55" s="3">
        <v>6.5600000000000165</v>
      </c>
      <c r="H55" s="150">
        <v>5.3568512167238458E-2</v>
      </c>
    </row>
    <row r="56" spans="2:8">
      <c r="B56" s="45"/>
      <c r="C56" s="106">
        <v>2</v>
      </c>
      <c r="D56" s="56">
        <v>6</v>
      </c>
      <c r="E56" s="55">
        <v>672</v>
      </c>
      <c r="F56" s="56">
        <v>125.26</v>
      </c>
      <c r="G56" s="3">
        <v>-3.7600000000000051</v>
      </c>
      <c r="H56" s="150">
        <v>-2.9142768563013566E-2</v>
      </c>
    </row>
    <row r="57" spans="2:8">
      <c r="B57" s="45"/>
      <c r="C57" s="106">
        <v>3</v>
      </c>
      <c r="D57" s="56">
        <v>7</v>
      </c>
      <c r="E57" s="55">
        <v>747</v>
      </c>
      <c r="F57" s="56">
        <v>125.92</v>
      </c>
      <c r="G57" s="3">
        <v>0.65999999999999659</v>
      </c>
      <c r="H57" s="150">
        <v>5.2690403959763099E-3</v>
      </c>
    </row>
    <row r="58" spans="2:8">
      <c r="B58" s="45"/>
      <c r="C58" s="106">
        <v>4</v>
      </c>
      <c r="D58" s="56">
        <v>3</v>
      </c>
      <c r="E58" s="55">
        <v>302</v>
      </c>
      <c r="F58" s="56">
        <v>119.76</v>
      </c>
      <c r="G58" s="3">
        <v>-6.1599999999999966</v>
      </c>
      <c r="H58" s="194">
        <v>-4.8919949174078714E-2</v>
      </c>
    </row>
    <row r="59" spans="2:8">
      <c r="B59" s="45"/>
      <c r="C59" s="106">
        <v>5</v>
      </c>
      <c r="D59" s="56">
        <v>12</v>
      </c>
      <c r="E59" s="55">
        <v>1307</v>
      </c>
      <c r="F59" s="56">
        <v>119.77</v>
      </c>
      <c r="G59" s="3">
        <v>9.9999999999909051E-3</v>
      </c>
      <c r="H59" s="194">
        <v>8.3500334001174181E-5</v>
      </c>
    </row>
    <row r="60" spans="2:8">
      <c r="B60" s="45"/>
      <c r="C60" s="106">
        <v>6</v>
      </c>
      <c r="D60" s="56">
        <v>4</v>
      </c>
      <c r="E60" s="55">
        <v>443</v>
      </c>
      <c r="F60" s="56">
        <v>112.46</v>
      </c>
      <c r="G60" s="3">
        <v>-7.3100000000000023</v>
      </c>
      <c r="H60" s="194">
        <v>-6.1033647824997983E-2</v>
      </c>
    </row>
    <row r="61" spans="2:8">
      <c r="B61" s="45"/>
      <c r="C61" s="106">
        <v>7</v>
      </c>
      <c r="D61" s="56">
        <v>16</v>
      </c>
      <c r="E61" s="55">
        <v>1671</v>
      </c>
      <c r="F61" s="56">
        <v>116.18</v>
      </c>
      <c r="G61" s="3">
        <v>3.7200000000000131</v>
      </c>
      <c r="H61" s="194">
        <v>3.3078427885470552E-2</v>
      </c>
    </row>
    <row r="62" spans="2:8">
      <c r="B62" s="45"/>
      <c r="C62" s="106">
        <v>8</v>
      </c>
      <c r="D62" s="56">
        <v>4</v>
      </c>
      <c r="E62" s="55">
        <v>427</v>
      </c>
      <c r="F62" s="56">
        <v>122.46</v>
      </c>
      <c r="G62" s="3">
        <v>6.2799999999999869</v>
      </c>
      <c r="H62" s="194">
        <v>5.4054054054053946E-2</v>
      </c>
    </row>
    <row r="63" spans="2:8">
      <c r="B63" s="45"/>
      <c r="C63" s="106">
        <v>9</v>
      </c>
      <c r="D63" s="56">
        <v>8</v>
      </c>
      <c r="E63" s="55">
        <v>861</v>
      </c>
      <c r="F63" s="56">
        <v>133.81</v>
      </c>
      <c r="G63" s="3">
        <v>11.350000000000009</v>
      </c>
      <c r="H63" s="194">
        <v>9.2683325167401742E-2</v>
      </c>
    </row>
    <row r="64" spans="2:8">
      <c r="B64" s="45"/>
      <c r="C64" s="106">
        <v>10</v>
      </c>
      <c r="D64" s="56">
        <v>17</v>
      </c>
      <c r="E64" s="55">
        <v>1811</v>
      </c>
      <c r="F64" s="56">
        <v>138.18</v>
      </c>
      <c r="G64" s="3">
        <v>4.3700000000000045</v>
      </c>
      <c r="H64" s="194">
        <v>3.2658246767805155E-2</v>
      </c>
    </row>
    <row r="65" spans="2:8">
      <c r="B65" s="45"/>
      <c r="C65" s="106">
        <v>11</v>
      </c>
      <c r="D65" s="56">
        <v>9</v>
      </c>
      <c r="E65" s="55">
        <v>983</v>
      </c>
      <c r="F65" s="56">
        <v>167.71</v>
      </c>
      <c r="G65" s="3">
        <v>29.53</v>
      </c>
      <c r="H65" s="194">
        <v>0.21370675929946437</v>
      </c>
    </row>
    <row r="66" spans="2:8">
      <c r="D66" s="141"/>
      <c r="E66" s="138"/>
      <c r="F66" s="139"/>
      <c r="G66" s="139"/>
      <c r="H66" s="140"/>
    </row>
    <row r="67" spans="2:8">
      <c r="C67" t="s">
        <v>115</v>
      </c>
    </row>
  </sheetData>
  <conditionalFormatting sqref="H4 H17:H28">
    <cfRule type="cellIs" dxfId="62" priority="16" stopIfTrue="1" operator="lessThan">
      <formula>0</formula>
    </cfRule>
  </conditionalFormatting>
  <conditionalFormatting sqref="H5">
    <cfRule type="cellIs" dxfId="61" priority="15" stopIfTrue="1" operator="lessThan">
      <formula>0</formula>
    </cfRule>
  </conditionalFormatting>
  <conditionalFormatting sqref="H6:H9">
    <cfRule type="cellIs" dxfId="60" priority="14" stopIfTrue="1" operator="lessThan">
      <formula>0</formula>
    </cfRule>
  </conditionalFormatting>
  <conditionalFormatting sqref="H3">
    <cfRule type="cellIs" dxfId="59" priority="13" stopIfTrue="1" operator="lessThanOrEqual">
      <formula>0</formula>
    </cfRule>
  </conditionalFormatting>
  <conditionalFormatting sqref="H10:H16">
    <cfRule type="cellIs" dxfId="58" priority="12" stopIfTrue="1" operator="lessThan">
      <formula>0</formula>
    </cfRule>
  </conditionalFormatting>
  <conditionalFormatting sqref="H29:H53 H66">
    <cfRule type="cellIs" dxfId="57" priority="10" stopIfTrue="1" operator="lessThan">
      <formula>0</formula>
    </cfRule>
  </conditionalFormatting>
  <conditionalFormatting sqref="H54">
    <cfRule type="cellIs" dxfId="56" priority="9" stopIfTrue="1" operator="lessThan">
      <formula>0</formula>
    </cfRule>
  </conditionalFormatting>
  <conditionalFormatting sqref="H55">
    <cfRule type="cellIs" dxfId="55" priority="8" stopIfTrue="1" operator="lessThan">
      <formula>0</formula>
    </cfRule>
  </conditionalFormatting>
  <conditionalFormatting sqref="H56">
    <cfRule type="cellIs" dxfId="54" priority="7" stopIfTrue="1" operator="lessThan">
      <formula>0</formula>
    </cfRule>
  </conditionalFormatting>
  <conditionalFormatting sqref="H57">
    <cfRule type="cellIs" dxfId="53" priority="6" stopIfTrue="1" operator="lessThan">
      <formula>0</formula>
    </cfRule>
  </conditionalFormatting>
  <conditionalFormatting sqref="H58:H59 H63:H65">
    <cfRule type="cellIs" dxfId="52" priority="4" stopIfTrue="1" operator="lessThan">
      <formula>0</formula>
    </cfRule>
  </conditionalFormatting>
  <conditionalFormatting sqref="H60">
    <cfRule type="cellIs" dxfId="51" priority="3" stopIfTrue="1" operator="lessThan">
      <formula>0</formula>
    </cfRule>
  </conditionalFormatting>
  <conditionalFormatting sqref="H61">
    <cfRule type="cellIs" dxfId="50" priority="2" stopIfTrue="1" operator="lessThan">
      <formula>0</formula>
    </cfRule>
  </conditionalFormatting>
  <conditionalFormatting sqref="H62">
    <cfRule type="cellIs" dxfId="4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7"/>
  <sheetViews>
    <sheetView topLeftCell="A31" workbookViewId="0">
      <selection activeCell="D78" sqref="D78"/>
    </sheetView>
  </sheetViews>
  <sheetFormatPr defaultRowHeight="15.05"/>
  <cols>
    <col min="4" max="4" width="13.44140625" customWidth="1"/>
    <col min="5" max="5" width="15.6640625" customWidth="1"/>
    <col min="6" max="6" width="15.33203125" customWidth="1"/>
    <col min="7" max="8" width="13.6640625" customWidth="1"/>
  </cols>
  <sheetData>
    <row r="1" spans="2:9">
      <c r="B1" t="s">
        <v>93</v>
      </c>
    </row>
    <row r="2" spans="2:9" ht="15.75" thickBot="1"/>
    <row r="3" spans="2:9" ht="25.55" thickBot="1">
      <c r="C3" s="101" t="s">
        <v>11</v>
      </c>
      <c r="D3" s="102" t="s">
        <v>85</v>
      </c>
      <c r="E3" s="102" t="s">
        <v>18</v>
      </c>
      <c r="F3" s="103" t="s">
        <v>19</v>
      </c>
      <c r="G3" s="104" t="s">
        <v>15</v>
      </c>
      <c r="H3" s="105" t="s">
        <v>16</v>
      </c>
    </row>
    <row r="4" spans="2:9">
      <c r="B4" s="154">
        <v>2021</v>
      </c>
      <c r="C4" s="154">
        <v>10</v>
      </c>
      <c r="D4" s="55">
        <v>1</v>
      </c>
      <c r="E4" s="56">
        <v>98</v>
      </c>
      <c r="F4" s="91">
        <v>140.9</v>
      </c>
      <c r="G4" s="3" t="s">
        <v>82</v>
      </c>
      <c r="H4" s="150"/>
    </row>
    <row r="5" spans="2:9">
      <c r="C5" s="155">
        <v>12</v>
      </c>
      <c r="D5" s="55">
        <v>1</v>
      </c>
      <c r="E5" s="56">
        <v>111</v>
      </c>
      <c r="F5" s="91">
        <v>122.73</v>
      </c>
      <c r="G5" s="3" t="s">
        <v>82</v>
      </c>
      <c r="H5" s="150"/>
    </row>
    <row r="6" spans="2:9">
      <c r="C6" s="155">
        <v>16</v>
      </c>
      <c r="D6" s="55">
        <v>1</v>
      </c>
      <c r="E6" s="56">
        <v>107</v>
      </c>
      <c r="F6" s="91">
        <v>131</v>
      </c>
      <c r="G6" s="3" t="s">
        <v>82</v>
      </c>
      <c r="H6" s="150"/>
    </row>
    <row r="7" spans="2:9">
      <c r="C7" s="155">
        <v>17</v>
      </c>
      <c r="D7" s="55">
        <v>1</v>
      </c>
      <c r="E7" s="56">
        <v>103</v>
      </c>
      <c r="F7" s="91">
        <v>128.72</v>
      </c>
      <c r="G7" s="3">
        <v>-2.2800000000000011</v>
      </c>
      <c r="H7" s="150">
        <v>-1.7404580152671767E-2</v>
      </c>
      <c r="I7" t="s">
        <v>95</v>
      </c>
    </row>
    <row r="8" spans="2:9">
      <c r="C8" s="155">
        <v>19</v>
      </c>
      <c r="D8" s="55">
        <v>2</v>
      </c>
      <c r="E8" s="56">
        <v>227</v>
      </c>
      <c r="F8" s="91">
        <v>122</v>
      </c>
      <c r="G8" s="3" t="s">
        <v>82</v>
      </c>
      <c r="H8" s="150"/>
    </row>
    <row r="9" spans="2:9">
      <c r="C9" s="155">
        <v>20</v>
      </c>
      <c r="D9" s="55">
        <v>1</v>
      </c>
      <c r="E9" s="56">
        <v>113</v>
      </c>
      <c r="F9" s="91">
        <v>126.6</v>
      </c>
      <c r="G9" s="3">
        <v>4.5999999999999943</v>
      </c>
      <c r="H9" s="150">
        <v>3.770491803278686E-2</v>
      </c>
      <c r="I9" t="s">
        <v>96</v>
      </c>
    </row>
    <row r="10" spans="2:9">
      <c r="C10" s="155">
        <v>23</v>
      </c>
      <c r="D10" s="55">
        <v>3</v>
      </c>
      <c r="E10" s="56">
        <v>317</v>
      </c>
      <c r="F10" s="91">
        <v>137.77000000000001</v>
      </c>
      <c r="G10" s="3" t="s">
        <v>82</v>
      </c>
      <c r="H10" s="150"/>
      <c r="I10" t="s">
        <v>97</v>
      </c>
    </row>
    <row r="11" spans="2:9">
      <c r="C11" s="155">
        <v>24</v>
      </c>
      <c r="D11" s="55">
        <v>1</v>
      </c>
      <c r="E11" s="56">
        <v>94</v>
      </c>
      <c r="F11" s="91">
        <v>147</v>
      </c>
      <c r="G11" s="3">
        <v>9.2299999999999898</v>
      </c>
      <c r="H11" s="150">
        <v>6.6995717500181406E-2</v>
      </c>
    </row>
    <row r="12" spans="2:9">
      <c r="C12" s="155">
        <v>25</v>
      </c>
      <c r="D12" s="55">
        <v>1</v>
      </c>
      <c r="E12" s="56">
        <v>114</v>
      </c>
      <c r="F12" s="91">
        <v>130.41</v>
      </c>
      <c r="G12" s="3">
        <v>-16.590000000000003</v>
      </c>
      <c r="H12" s="150">
        <v>-0.11285714285714288</v>
      </c>
      <c r="I12" t="s">
        <v>104</v>
      </c>
    </row>
    <row r="13" spans="2:9">
      <c r="C13" s="155">
        <v>28</v>
      </c>
      <c r="D13" s="55">
        <v>1</v>
      </c>
      <c r="E13" s="56">
        <v>86</v>
      </c>
      <c r="F13" s="91">
        <v>133.93</v>
      </c>
      <c r="G13" s="3" t="s">
        <v>82</v>
      </c>
      <c r="H13" s="150"/>
      <c r="I13" t="s">
        <v>105</v>
      </c>
    </row>
    <row r="14" spans="2:9">
      <c r="C14" s="155">
        <v>29</v>
      </c>
      <c r="D14" s="55" t="s">
        <v>106</v>
      </c>
      <c r="E14" s="56"/>
      <c r="F14" s="91"/>
      <c r="G14" s="3"/>
      <c r="H14" s="150"/>
      <c r="I14" t="s">
        <v>107</v>
      </c>
    </row>
    <row r="15" spans="2:9">
      <c r="C15" s="155">
        <v>30</v>
      </c>
      <c r="D15" s="55" t="s">
        <v>106</v>
      </c>
      <c r="E15" s="56"/>
      <c r="F15" s="91"/>
      <c r="G15" s="3"/>
      <c r="H15" s="150"/>
    </row>
    <row r="16" spans="2:9">
      <c r="C16" s="155">
        <v>31</v>
      </c>
      <c r="D16" s="55">
        <v>2</v>
      </c>
      <c r="E16" s="56">
        <v>224</v>
      </c>
      <c r="F16" s="91">
        <v>132</v>
      </c>
      <c r="G16" s="3" t="s">
        <v>82</v>
      </c>
      <c r="H16" s="150"/>
    </row>
    <row r="17" spans="3:8">
      <c r="C17" s="155">
        <v>32</v>
      </c>
      <c r="D17" s="55">
        <v>1</v>
      </c>
      <c r="E17" s="56">
        <v>104</v>
      </c>
      <c r="F17" s="91">
        <v>127.51</v>
      </c>
      <c r="G17" s="3">
        <v>-4.4899999999999949</v>
      </c>
      <c r="H17" s="150">
        <v>-3.4015151515151443E-2</v>
      </c>
    </row>
    <row r="18" spans="3:8">
      <c r="C18" s="155">
        <v>33</v>
      </c>
      <c r="D18" s="55" t="s">
        <v>106</v>
      </c>
      <c r="E18" s="56"/>
      <c r="F18" s="91"/>
      <c r="G18" s="3"/>
      <c r="H18" s="146"/>
    </row>
    <row r="19" spans="3:8">
      <c r="C19" s="155">
        <v>34</v>
      </c>
      <c r="D19" s="55" t="s">
        <v>106</v>
      </c>
      <c r="E19" s="56"/>
      <c r="F19" s="91"/>
      <c r="G19" s="3"/>
      <c r="H19" s="146"/>
    </row>
    <row r="20" spans="3:8">
      <c r="C20" s="155">
        <v>35</v>
      </c>
      <c r="D20" s="55" t="s">
        <v>106</v>
      </c>
      <c r="E20" s="56"/>
      <c r="F20" s="91"/>
      <c r="G20" s="3"/>
      <c r="H20" s="146"/>
    </row>
    <row r="21" spans="3:8">
      <c r="C21" s="155">
        <v>36</v>
      </c>
      <c r="D21" s="55">
        <v>1</v>
      </c>
      <c r="E21" s="56">
        <v>109</v>
      </c>
      <c r="F21" s="91">
        <v>122.63</v>
      </c>
      <c r="G21" s="3" t="s">
        <v>82</v>
      </c>
      <c r="H21" s="3"/>
    </row>
    <row r="22" spans="3:8">
      <c r="C22" s="155">
        <v>37</v>
      </c>
      <c r="D22" s="55">
        <v>2</v>
      </c>
      <c r="E22" s="56">
        <v>217</v>
      </c>
      <c r="F22" s="91">
        <v>125.2</v>
      </c>
      <c r="G22" s="3">
        <v>2.57</v>
      </c>
      <c r="H22" s="3">
        <v>2.1000000000000001E-2</v>
      </c>
    </row>
    <row r="23" spans="3:8">
      <c r="C23" s="155">
        <v>38</v>
      </c>
      <c r="D23" s="55" t="s">
        <v>106</v>
      </c>
      <c r="E23" s="56"/>
      <c r="F23" s="91"/>
      <c r="G23" s="3"/>
      <c r="H23" s="3"/>
    </row>
    <row r="24" spans="3:8">
      <c r="C24" s="155">
        <v>39</v>
      </c>
      <c r="D24" s="55" t="s">
        <v>106</v>
      </c>
      <c r="E24" s="56"/>
      <c r="F24" s="91"/>
      <c r="G24" s="3"/>
      <c r="H24" s="3"/>
    </row>
    <row r="25" spans="3:8">
      <c r="C25" s="155">
        <v>40</v>
      </c>
      <c r="D25" s="55">
        <v>2</v>
      </c>
      <c r="E25" s="56">
        <v>146</v>
      </c>
      <c r="F25" s="91">
        <v>126.95</v>
      </c>
      <c r="G25" s="55" t="s">
        <v>106</v>
      </c>
      <c r="H25" s="55" t="s">
        <v>106</v>
      </c>
    </row>
    <row r="26" spans="3:8">
      <c r="C26" s="155">
        <v>41</v>
      </c>
      <c r="D26" s="55">
        <v>1</v>
      </c>
      <c r="E26" s="56">
        <v>101</v>
      </c>
      <c r="F26" s="91">
        <v>137.68</v>
      </c>
      <c r="G26" s="3">
        <v>10.730000000000004</v>
      </c>
      <c r="H26" s="3">
        <v>8.4521465143757357E-2</v>
      </c>
    </row>
    <row r="27" spans="3:8">
      <c r="C27" s="155">
        <v>42</v>
      </c>
      <c r="D27" s="55" t="s">
        <v>106</v>
      </c>
      <c r="E27" s="56"/>
      <c r="F27" s="91"/>
      <c r="G27" s="3"/>
      <c r="H27" s="3"/>
    </row>
    <row r="28" spans="3:8" ht="15.75" thickBot="1">
      <c r="C28" s="131">
        <v>43</v>
      </c>
      <c r="D28" s="55">
        <v>1</v>
      </c>
      <c r="E28" s="56">
        <v>117</v>
      </c>
      <c r="F28" s="91">
        <v>118.17</v>
      </c>
      <c r="G28" s="55" t="s">
        <v>106</v>
      </c>
      <c r="H28" s="55" t="s">
        <v>106</v>
      </c>
    </row>
    <row r="29" spans="3:8" ht="15.75" thickBot="1">
      <c r="C29" s="131">
        <v>44</v>
      </c>
      <c r="D29" s="55" t="s">
        <v>106</v>
      </c>
      <c r="E29" s="56"/>
      <c r="F29" s="91"/>
      <c r="G29" s="55"/>
      <c r="H29" s="55"/>
    </row>
    <row r="30" spans="3:8" ht="15.75" thickBot="1">
      <c r="C30" s="131">
        <v>45</v>
      </c>
      <c r="D30" s="55" t="s">
        <v>106</v>
      </c>
      <c r="E30" s="56"/>
      <c r="F30" s="91"/>
      <c r="G30" s="55"/>
      <c r="H30" s="55"/>
    </row>
    <row r="31" spans="3:8" ht="15.75" thickBot="1">
      <c r="C31" s="131">
        <v>46</v>
      </c>
      <c r="D31" s="55" t="s">
        <v>106</v>
      </c>
      <c r="E31" s="56"/>
      <c r="F31" s="91"/>
      <c r="G31" s="55"/>
      <c r="H31" s="55"/>
    </row>
    <row r="32" spans="3:8" ht="15.75" thickBot="1">
      <c r="C32" s="131">
        <v>47</v>
      </c>
      <c r="D32" s="55" t="s">
        <v>106</v>
      </c>
      <c r="E32" s="56"/>
      <c r="F32" s="91"/>
      <c r="G32" s="55"/>
      <c r="H32" s="55"/>
    </row>
    <row r="33" spans="2:8" ht="15.75" thickBot="1">
      <c r="C33" s="131">
        <v>48</v>
      </c>
      <c r="D33" s="55">
        <v>1</v>
      </c>
      <c r="E33" s="56">
        <v>117</v>
      </c>
      <c r="F33" s="91">
        <v>114.47</v>
      </c>
      <c r="G33" s="55" t="s">
        <v>106</v>
      </c>
      <c r="H33" s="55" t="s">
        <v>106</v>
      </c>
    </row>
    <row r="34" spans="2:8" ht="15.75" thickBot="1">
      <c r="C34" s="131">
        <v>49</v>
      </c>
      <c r="D34" s="55" t="s">
        <v>106</v>
      </c>
      <c r="E34" s="56"/>
      <c r="F34" s="91"/>
      <c r="G34" s="55"/>
      <c r="H34" s="55"/>
    </row>
    <row r="35" spans="2:8" ht="15.75" thickBot="1">
      <c r="C35" s="131">
        <v>50</v>
      </c>
      <c r="D35" s="55" t="s">
        <v>106</v>
      </c>
      <c r="E35" s="56"/>
      <c r="F35" s="91"/>
      <c r="G35" s="55"/>
      <c r="H35" s="55"/>
    </row>
    <row r="36" spans="2:8" ht="15.75" thickBot="1">
      <c r="C36" s="131">
        <v>51</v>
      </c>
      <c r="D36" s="55">
        <v>1</v>
      </c>
      <c r="E36" s="56">
        <v>103</v>
      </c>
      <c r="F36" s="91">
        <v>120.1</v>
      </c>
      <c r="G36" s="55" t="s">
        <v>106</v>
      </c>
      <c r="H36" s="55" t="s">
        <v>106</v>
      </c>
    </row>
    <row r="37" spans="2:8" ht="15.75" thickBot="1">
      <c r="C37" s="131">
        <v>52</v>
      </c>
      <c r="D37" s="55" t="s">
        <v>106</v>
      </c>
      <c r="E37" s="56"/>
      <c r="F37" s="91"/>
      <c r="G37" s="55"/>
      <c r="H37" s="55"/>
    </row>
    <row r="38" spans="2:8" ht="15.75" thickBot="1">
      <c r="B38" s="154">
        <v>2022</v>
      </c>
      <c r="C38" s="154">
        <v>1</v>
      </c>
      <c r="D38" s="55" t="s">
        <v>106</v>
      </c>
      <c r="E38" s="56"/>
      <c r="F38" s="91"/>
      <c r="G38" s="3"/>
      <c r="H38" s="150"/>
    </row>
    <row r="39" spans="2:8" ht="15.75" thickBot="1">
      <c r="C39" s="154">
        <v>2</v>
      </c>
      <c r="D39" s="55" t="s">
        <v>106</v>
      </c>
      <c r="E39" s="56"/>
      <c r="F39" s="91"/>
      <c r="G39" s="3"/>
      <c r="H39" s="150"/>
    </row>
    <row r="40" spans="2:8" ht="15.75" thickBot="1">
      <c r="C40" s="154">
        <v>3</v>
      </c>
      <c r="D40" s="55">
        <v>1</v>
      </c>
      <c r="E40" s="56">
        <v>112</v>
      </c>
      <c r="F40" s="91">
        <v>117.38</v>
      </c>
      <c r="G40" s="55" t="s">
        <v>106</v>
      </c>
      <c r="H40" s="55" t="s">
        <v>106</v>
      </c>
    </row>
    <row r="41" spans="2:8" ht="15.75" thickBot="1">
      <c r="C41" s="154">
        <v>4</v>
      </c>
      <c r="D41" s="55" t="s">
        <v>106</v>
      </c>
      <c r="E41" s="56"/>
      <c r="F41" s="91"/>
      <c r="G41" s="3"/>
      <c r="H41" s="194"/>
    </row>
    <row r="42" spans="2:8" ht="15.75" thickBot="1">
      <c r="C42" s="154">
        <v>5</v>
      </c>
      <c r="D42" s="55" t="s">
        <v>106</v>
      </c>
      <c r="E42" s="56"/>
      <c r="F42" s="91"/>
      <c r="G42" s="3"/>
      <c r="H42" s="194"/>
    </row>
    <row r="43" spans="2:8" ht="15.75" thickBot="1">
      <c r="C43" s="154">
        <v>6</v>
      </c>
      <c r="D43" s="55" t="s">
        <v>106</v>
      </c>
      <c r="E43" s="56"/>
      <c r="F43" s="91"/>
      <c r="G43" s="3"/>
      <c r="H43" s="194"/>
    </row>
    <row r="44" spans="2:8" ht="15.75" thickBot="1">
      <c r="C44" s="154">
        <v>7</v>
      </c>
      <c r="D44" s="55" t="s">
        <v>106</v>
      </c>
      <c r="E44" s="56"/>
      <c r="F44" s="91"/>
      <c r="G44" s="3"/>
      <c r="H44" s="194"/>
    </row>
    <row r="45" spans="2:8" ht="15.75" thickBot="1">
      <c r="C45" s="154">
        <v>8</v>
      </c>
      <c r="D45" s="55" t="s">
        <v>106</v>
      </c>
      <c r="E45" s="56"/>
      <c r="F45" s="91"/>
      <c r="G45" s="3"/>
      <c r="H45" s="194"/>
    </row>
    <row r="46" spans="2:8" ht="15.75" thickBot="1">
      <c r="C46" s="154">
        <v>9</v>
      </c>
      <c r="D46" s="55">
        <v>2</v>
      </c>
      <c r="E46" s="56">
        <v>225</v>
      </c>
      <c r="F46" s="91">
        <v>121</v>
      </c>
      <c r="G46" s="3" t="s">
        <v>106</v>
      </c>
      <c r="H46" s="194" t="s">
        <v>106</v>
      </c>
    </row>
    <row r="47" spans="2:8" ht="15.75" thickBot="1">
      <c r="C47" s="154">
        <v>10</v>
      </c>
      <c r="D47" s="55" t="s">
        <v>106</v>
      </c>
      <c r="E47" s="56"/>
      <c r="F47" s="91"/>
      <c r="G47" s="3"/>
      <c r="H47" s="194"/>
    </row>
    <row r="48" spans="2:8" ht="15.75" thickBot="1">
      <c r="C48" s="154">
        <v>11</v>
      </c>
      <c r="D48" s="55">
        <v>1</v>
      </c>
      <c r="E48" s="56">
        <v>107</v>
      </c>
      <c r="F48" s="91">
        <v>153.62</v>
      </c>
      <c r="G48" s="3">
        <v>153.62</v>
      </c>
      <c r="H48" s="194" t="e">
        <v>#DIV/0!</v>
      </c>
    </row>
    <row r="49" spans="3:8" ht="15.75" thickBot="1">
      <c r="C49" s="154">
        <v>12</v>
      </c>
      <c r="D49" s="55"/>
      <c r="E49" s="56"/>
      <c r="F49" s="91"/>
      <c r="G49" s="3"/>
      <c r="H49" s="194"/>
    </row>
    <row r="50" spans="3:8" ht="15.75" thickBot="1">
      <c r="C50" s="154">
        <v>13</v>
      </c>
      <c r="D50" s="55"/>
      <c r="E50" s="56"/>
      <c r="F50" s="91"/>
      <c r="G50" s="3"/>
      <c r="H50" s="194"/>
    </row>
    <row r="51" spans="3:8" ht="15.75" thickBot="1">
      <c r="C51" s="154">
        <v>14</v>
      </c>
      <c r="D51" s="55"/>
      <c r="E51" s="56"/>
      <c r="F51" s="91"/>
      <c r="G51" s="3"/>
      <c r="H51" s="194"/>
    </row>
    <row r="52" spans="3:8" ht="15.75" thickBot="1">
      <c r="C52" s="154">
        <v>15</v>
      </c>
      <c r="D52" s="55"/>
      <c r="E52" s="56"/>
      <c r="F52" s="91"/>
      <c r="G52" s="3"/>
      <c r="H52" s="194"/>
    </row>
    <row r="53" spans="3:8" ht="15.75" thickBot="1">
      <c r="C53" s="154">
        <v>16</v>
      </c>
      <c r="D53" s="55"/>
      <c r="E53" s="56"/>
      <c r="F53" s="91"/>
      <c r="G53" s="3"/>
      <c r="H53" s="194"/>
    </row>
    <row r="54" spans="3:8" ht="15.75" thickBot="1">
      <c r="C54" s="154">
        <v>17</v>
      </c>
      <c r="D54" s="55"/>
      <c r="E54" s="56"/>
      <c r="F54" s="91"/>
      <c r="G54" s="3"/>
      <c r="H54" s="194"/>
    </row>
    <row r="55" spans="3:8" ht="15.75" thickBot="1">
      <c r="C55" s="154">
        <v>18</v>
      </c>
      <c r="D55" s="55"/>
      <c r="E55" s="56"/>
      <c r="F55" s="91"/>
      <c r="G55" s="3"/>
      <c r="H55" s="194"/>
    </row>
    <row r="56" spans="3:8" ht="15.75" thickBot="1">
      <c r="C56" s="154">
        <v>19</v>
      </c>
      <c r="D56" s="55"/>
      <c r="E56" s="56"/>
      <c r="F56" s="91"/>
      <c r="G56" s="3"/>
      <c r="H56" s="194"/>
    </row>
    <row r="57" spans="3:8" ht="15.75" thickBot="1">
      <c r="C57" s="154">
        <v>20</v>
      </c>
      <c r="D57" s="55"/>
      <c r="E57" s="56"/>
      <c r="F57" s="91"/>
      <c r="G57" s="3"/>
      <c r="H57" s="194"/>
    </row>
    <row r="58" spans="3:8" ht="15.75" thickBot="1">
      <c r="C58" s="154">
        <v>21</v>
      </c>
      <c r="D58" s="55"/>
      <c r="E58" s="56"/>
      <c r="F58" s="91"/>
      <c r="G58" s="3"/>
      <c r="H58" s="194"/>
    </row>
    <row r="59" spans="3:8" ht="15.75" thickBot="1">
      <c r="C59" s="154">
        <v>22</v>
      </c>
      <c r="D59" s="55"/>
      <c r="E59" s="56"/>
      <c r="F59" s="91"/>
      <c r="G59" s="3"/>
      <c r="H59" s="194"/>
    </row>
    <row r="60" spans="3:8" ht="15.75" thickBot="1">
      <c r="C60" s="154">
        <v>23</v>
      </c>
      <c r="D60" s="55"/>
      <c r="E60" s="56"/>
      <c r="F60" s="91"/>
      <c r="G60" s="3"/>
      <c r="H60" s="194"/>
    </row>
    <row r="61" spans="3:8" ht="15.75" thickBot="1">
      <c r="C61" s="154">
        <v>24</v>
      </c>
      <c r="D61" s="55"/>
      <c r="E61" s="56"/>
      <c r="F61" s="91"/>
      <c r="G61" s="3"/>
      <c r="H61" s="194"/>
    </row>
    <row r="62" spans="3:8" ht="15.75" thickBot="1">
      <c r="C62" s="154">
        <v>25</v>
      </c>
      <c r="D62" s="55"/>
      <c r="E62" s="56"/>
      <c r="F62" s="91"/>
      <c r="G62" s="3"/>
      <c r="H62" s="194"/>
    </row>
    <row r="63" spans="3:8" ht="15.75" thickBot="1">
      <c r="C63" s="154">
        <v>26</v>
      </c>
      <c r="D63" s="55"/>
      <c r="E63" s="56"/>
      <c r="F63" s="91"/>
      <c r="G63" s="3"/>
      <c r="H63" s="194"/>
    </row>
    <row r="64" spans="3:8" ht="15.75" thickBot="1">
      <c r="C64" s="154">
        <v>27</v>
      </c>
      <c r="D64" s="55"/>
      <c r="E64" s="56"/>
      <c r="F64" s="91"/>
      <c r="G64" s="3"/>
      <c r="H64" s="194"/>
    </row>
    <row r="65" spans="3:8" ht="15.75" thickBot="1">
      <c r="C65" s="154">
        <v>28</v>
      </c>
      <c r="D65" s="55"/>
      <c r="E65" s="56"/>
      <c r="F65" s="91"/>
      <c r="G65" s="3"/>
      <c r="H65" s="194"/>
    </row>
    <row r="66" spans="3:8" ht="15.75" thickBot="1">
      <c r="C66" s="154">
        <v>29</v>
      </c>
      <c r="D66" s="55"/>
      <c r="E66" s="56"/>
      <c r="F66" s="91"/>
      <c r="G66" s="3"/>
      <c r="H66" s="194"/>
    </row>
    <row r="67" spans="3:8" ht="15.75" thickBot="1">
      <c r="C67" s="154">
        <v>30</v>
      </c>
      <c r="D67" s="55"/>
      <c r="E67" s="56"/>
      <c r="F67" s="91"/>
      <c r="G67" s="3"/>
      <c r="H67" s="194"/>
    </row>
    <row r="68" spans="3:8" ht="15.75" thickBot="1">
      <c r="C68" s="154">
        <v>31</v>
      </c>
      <c r="D68" s="55"/>
      <c r="E68" s="56"/>
      <c r="F68" s="91"/>
      <c r="G68" s="3"/>
      <c r="H68" s="194"/>
    </row>
    <row r="69" spans="3:8" ht="15.75" thickBot="1">
      <c r="C69" s="154">
        <v>32</v>
      </c>
      <c r="D69" s="55"/>
      <c r="E69" s="56"/>
      <c r="F69" s="91"/>
      <c r="G69" s="3"/>
      <c r="H69" s="194"/>
    </row>
    <row r="70" spans="3:8" ht="15.75" thickBot="1">
      <c r="C70" s="154">
        <v>33</v>
      </c>
      <c r="D70" s="55"/>
      <c r="E70" s="56"/>
      <c r="F70" s="91"/>
      <c r="G70" s="3"/>
      <c r="H70" s="194"/>
    </row>
    <row r="71" spans="3:8" ht="15.75" thickBot="1">
      <c r="C71" s="154">
        <v>34</v>
      </c>
      <c r="D71" s="55"/>
      <c r="E71" s="56"/>
      <c r="F71" s="91"/>
      <c r="G71" s="3"/>
      <c r="H71" s="194"/>
    </row>
    <row r="72" spans="3:8" ht="15.75" thickBot="1">
      <c r="C72" s="154">
        <v>35</v>
      </c>
      <c r="D72" s="55"/>
      <c r="E72" s="56"/>
      <c r="F72" s="91"/>
      <c r="G72" s="3"/>
      <c r="H72" s="194"/>
    </row>
    <row r="73" spans="3:8" ht="15.75" thickBot="1">
      <c r="C73" s="154">
        <v>36</v>
      </c>
      <c r="D73" s="55"/>
      <c r="E73" s="56"/>
      <c r="F73" s="91"/>
      <c r="G73" s="3"/>
      <c r="H73" s="194"/>
    </row>
    <row r="74" spans="3:8" ht="15.75" thickBot="1">
      <c r="C74" s="154">
        <v>37</v>
      </c>
      <c r="D74" s="55"/>
      <c r="E74" s="56"/>
      <c r="F74" s="91"/>
      <c r="G74" s="3"/>
      <c r="H74" s="194"/>
    </row>
    <row r="75" spans="3:8" ht="15.75" thickBot="1">
      <c r="C75" s="154">
        <v>38</v>
      </c>
      <c r="D75" s="55"/>
      <c r="E75" s="56"/>
      <c r="F75" s="91"/>
      <c r="G75" s="3"/>
      <c r="H75" s="194"/>
    </row>
    <row r="76" spans="3:8" ht="15.75" thickBot="1">
      <c r="C76" s="154">
        <v>39</v>
      </c>
      <c r="D76" s="55"/>
      <c r="E76" s="56"/>
      <c r="F76" s="91"/>
      <c r="G76" s="3"/>
      <c r="H76" s="194"/>
    </row>
    <row r="77" spans="3:8">
      <c r="C77" s="154">
        <v>40</v>
      </c>
      <c r="D77" s="55"/>
      <c r="E77" s="56"/>
      <c r="F77" s="91"/>
      <c r="G77" s="3"/>
      <c r="H77" s="194"/>
    </row>
  </sheetData>
  <conditionalFormatting sqref="H4:H12">
    <cfRule type="cellIs" dxfId="48" priority="14" stopIfTrue="1" operator="lessThan">
      <formula>0</formula>
    </cfRule>
  </conditionalFormatting>
  <conditionalFormatting sqref="H3">
    <cfRule type="cellIs" dxfId="47" priority="11" stopIfTrue="1" operator="lessThanOrEqual">
      <formula>0</formula>
    </cfRule>
  </conditionalFormatting>
  <conditionalFormatting sqref="H13:H20">
    <cfRule type="cellIs" dxfId="46" priority="9" stopIfTrue="1" operator="lessThan">
      <formula>0</formula>
    </cfRule>
  </conditionalFormatting>
  <conditionalFormatting sqref="H38">
    <cfRule type="cellIs" dxfId="45" priority="8" stopIfTrue="1" operator="lessThan">
      <formula>0</formula>
    </cfRule>
  </conditionalFormatting>
  <conditionalFormatting sqref="H39">
    <cfRule type="cellIs" dxfId="44" priority="7" stopIfTrue="1" operator="lessThan">
      <formula>0</formula>
    </cfRule>
  </conditionalFormatting>
  <conditionalFormatting sqref="H41">
    <cfRule type="cellIs" dxfId="43" priority="5" stopIfTrue="1" operator="lessThan">
      <formula>0</formula>
    </cfRule>
  </conditionalFormatting>
  <conditionalFormatting sqref="H42 H46:H77">
    <cfRule type="cellIs" dxfId="42" priority="4" stopIfTrue="1" operator="lessThan">
      <formula>0</formula>
    </cfRule>
  </conditionalFormatting>
  <conditionalFormatting sqref="H43">
    <cfRule type="cellIs" dxfId="41" priority="3" stopIfTrue="1" operator="lessThan">
      <formula>0</formula>
    </cfRule>
  </conditionalFormatting>
  <conditionalFormatting sqref="H44">
    <cfRule type="cellIs" dxfId="40" priority="2" stopIfTrue="1" operator="lessThan">
      <formula>0</formula>
    </cfRule>
  </conditionalFormatting>
  <conditionalFormatting sqref="H45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98"/>
  <sheetViews>
    <sheetView topLeftCell="A48" zoomScale="90" zoomScaleNormal="90" workbookViewId="0">
      <selection activeCell="N68" sqref="N68"/>
    </sheetView>
  </sheetViews>
  <sheetFormatPr defaultRowHeight="15.05"/>
  <cols>
    <col min="3" max="3" width="16.5546875" customWidth="1"/>
    <col min="4" max="4" width="17.88671875" customWidth="1"/>
    <col min="5" max="5" width="13.109375" customWidth="1"/>
    <col min="6" max="7" width="12.6640625" customWidth="1"/>
    <col min="8" max="9" width="14" customWidth="1"/>
    <col min="10" max="11" width="19.109375" customWidth="1"/>
    <col min="12" max="12" width="12.5546875" customWidth="1"/>
    <col min="13" max="13" width="14.5546875" customWidth="1"/>
    <col min="14" max="14" width="16.33203125" customWidth="1"/>
  </cols>
  <sheetData>
    <row r="2" spans="2:14">
      <c r="B2" s="81" t="s">
        <v>103</v>
      </c>
      <c r="C2" s="4"/>
      <c r="D2" s="4"/>
      <c r="E2" s="4"/>
      <c r="F2" s="4"/>
      <c r="G2" s="4"/>
      <c r="H2" s="4"/>
      <c r="I2" s="4"/>
      <c r="J2" s="4"/>
    </row>
    <row r="5" spans="2:14" ht="25.55" thickBot="1">
      <c r="B5" s="2"/>
      <c r="C5" s="121" t="s">
        <v>11</v>
      </c>
      <c r="D5" s="121" t="s">
        <v>12</v>
      </c>
      <c r="E5" s="121" t="s">
        <v>13</v>
      </c>
      <c r="F5" s="121" t="s">
        <v>31</v>
      </c>
      <c r="G5" s="122" t="s">
        <v>32</v>
      </c>
      <c r="H5" s="122" t="s">
        <v>90</v>
      </c>
      <c r="I5" s="122" t="s">
        <v>99</v>
      </c>
      <c r="J5" s="122"/>
      <c r="K5" s="122" t="s">
        <v>14</v>
      </c>
      <c r="L5" s="122"/>
      <c r="M5" s="123" t="s">
        <v>15</v>
      </c>
      <c r="N5" s="124" t="s">
        <v>16</v>
      </c>
    </row>
    <row r="6" spans="2:14" ht="15.75" thickBot="1">
      <c r="B6" s="89">
        <v>2021</v>
      </c>
      <c r="C6" s="92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2">
        <v>1</v>
      </c>
      <c r="K6" s="5">
        <v>309019</v>
      </c>
      <c r="L6" s="93" t="s">
        <v>17</v>
      </c>
      <c r="M6" s="5"/>
      <c r="N6" s="107"/>
    </row>
    <row r="7" spans="2:14">
      <c r="B7" s="7"/>
      <c r="C7" s="92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2">
        <v>2</v>
      </c>
      <c r="K7" s="5">
        <v>296993</v>
      </c>
      <c r="L7" s="93" t="s">
        <v>17</v>
      </c>
      <c r="M7" s="5">
        <v>-12026</v>
      </c>
      <c r="N7" s="107">
        <v>-3.891670091483046E-2</v>
      </c>
    </row>
    <row r="8" spans="2:14">
      <c r="B8" s="2"/>
      <c r="C8" s="92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2">
        <v>3</v>
      </c>
      <c r="K8" s="5">
        <v>293464</v>
      </c>
      <c r="L8" s="93" t="s">
        <v>17</v>
      </c>
      <c r="M8" s="5">
        <v>-3529</v>
      </c>
      <c r="N8" s="107">
        <v>-1.1882434939543995E-2</v>
      </c>
    </row>
    <row r="9" spans="2:14">
      <c r="B9" s="2"/>
      <c r="C9" s="92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2">
        <v>4</v>
      </c>
      <c r="K9" s="5">
        <v>271962</v>
      </c>
      <c r="L9" s="93" t="s">
        <v>17</v>
      </c>
      <c r="M9" s="5">
        <v>-21502</v>
      </c>
      <c r="N9" s="107">
        <v>-7.3269634435569664E-2</v>
      </c>
    </row>
    <row r="10" spans="2:14">
      <c r="B10" s="2"/>
      <c r="C10" s="92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2">
        <v>5</v>
      </c>
      <c r="K10" s="5">
        <v>253385</v>
      </c>
      <c r="L10" s="93" t="s">
        <v>17</v>
      </c>
      <c r="M10" s="5">
        <v>-18577</v>
      </c>
      <c r="N10" s="107">
        <v>-6.8307337054441475E-2</v>
      </c>
    </row>
    <row r="11" spans="2:14">
      <c r="B11" s="2"/>
      <c r="C11" s="92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2">
        <v>6</v>
      </c>
      <c r="K11" s="5">
        <v>268811</v>
      </c>
      <c r="L11" s="93" t="s">
        <v>17</v>
      </c>
      <c r="M11" s="5">
        <v>15426</v>
      </c>
      <c r="N11" s="107">
        <v>6.087968901079388E-2</v>
      </c>
    </row>
    <row r="12" spans="2:14">
      <c r="C12" s="92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2">
        <v>7</v>
      </c>
      <c r="K12" s="5">
        <v>263315</v>
      </c>
      <c r="L12" s="93" t="s">
        <v>17</v>
      </c>
      <c r="M12" s="5">
        <f t="shared" ref="M12:M13" si="0">K12-K11</f>
        <v>-5496</v>
      </c>
      <c r="N12" s="107">
        <f t="shared" ref="N12:N13" si="1">(K12/K11)-1</f>
        <v>-2.044559188426065E-2</v>
      </c>
    </row>
    <row r="13" spans="2:14">
      <c r="C13" s="92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2">
        <v>8</v>
      </c>
      <c r="K13" s="5">
        <v>283387</v>
      </c>
      <c r="L13" s="93" t="s">
        <v>17</v>
      </c>
      <c r="M13" s="5">
        <f t="shared" si="0"/>
        <v>20072</v>
      </c>
      <c r="N13" s="107">
        <f t="shared" si="1"/>
        <v>7.6228091829178002E-2</v>
      </c>
    </row>
    <row r="14" spans="2:14">
      <c r="C14" s="92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2">
        <v>9</v>
      </c>
      <c r="K14" s="5">
        <v>251698</v>
      </c>
      <c r="L14" s="93" t="s">
        <v>17</v>
      </c>
      <c r="M14" s="5">
        <v>-31689</v>
      </c>
      <c r="N14" s="107">
        <v>-0.11182234894331777</v>
      </c>
    </row>
    <row r="15" spans="2:14">
      <c r="C15" s="92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2">
        <v>10</v>
      </c>
      <c r="K15" s="5">
        <v>290739</v>
      </c>
      <c r="L15" s="93" t="s">
        <v>17</v>
      </c>
      <c r="M15" s="5">
        <v>39041</v>
      </c>
      <c r="N15" s="107">
        <v>0.15511048955494289</v>
      </c>
    </row>
    <row r="16" spans="2:14">
      <c r="C16" s="92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2">
        <v>11</v>
      </c>
      <c r="K16" s="5">
        <v>269510</v>
      </c>
      <c r="L16" s="93" t="s">
        <v>17</v>
      </c>
      <c r="M16" s="5">
        <v>-21229</v>
      </c>
      <c r="N16" s="107">
        <v>-7.3017379849280584E-2</v>
      </c>
    </row>
    <row r="17" spans="3:14">
      <c r="C17" s="92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2">
        <v>12</v>
      </c>
      <c r="K17" s="5">
        <v>298722</v>
      </c>
      <c r="L17" s="93" t="s">
        <v>17</v>
      </c>
      <c r="M17" s="5">
        <v>29212</v>
      </c>
      <c r="N17" s="107">
        <v>0.1083892990983637</v>
      </c>
    </row>
    <row r="18" spans="3:14">
      <c r="C18" s="92">
        <v>13</v>
      </c>
      <c r="D18" s="6">
        <v>93359</v>
      </c>
      <c r="E18" s="5">
        <v>192422</v>
      </c>
      <c r="F18" s="6">
        <v>14923</v>
      </c>
      <c r="G18" s="94">
        <v>755</v>
      </c>
      <c r="H18" s="5"/>
      <c r="I18" s="5"/>
      <c r="J18" s="92">
        <v>13</v>
      </c>
      <c r="K18" s="5">
        <v>301459</v>
      </c>
      <c r="L18" s="93" t="s">
        <v>17</v>
      </c>
      <c r="M18" s="5">
        <f t="shared" ref="M18" si="2">K18-K17</f>
        <v>2737</v>
      </c>
      <c r="N18" s="107">
        <f t="shared" ref="N18" si="3">(K18/K17)-1</f>
        <v>9.1623650082686137E-3</v>
      </c>
    </row>
    <row r="19" spans="3:14">
      <c r="C19" s="92">
        <v>14</v>
      </c>
      <c r="D19" s="6">
        <v>45801</v>
      </c>
      <c r="E19" s="5">
        <v>193095</v>
      </c>
      <c r="F19" s="6">
        <v>5459</v>
      </c>
      <c r="G19" s="94">
        <v>0</v>
      </c>
      <c r="H19" s="5"/>
      <c r="I19" s="5"/>
      <c r="J19" s="92">
        <v>14</v>
      </c>
      <c r="K19" s="5">
        <v>244355</v>
      </c>
      <c r="L19" s="93" t="s">
        <v>17</v>
      </c>
      <c r="M19" s="5">
        <v>-57104</v>
      </c>
      <c r="N19" s="107">
        <v>-0.18942542767009773</v>
      </c>
    </row>
    <row r="20" spans="3:14">
      <c r="C20" s="92">
        <v>15</v>
      </c>
      <c r="D20" s="6">
        <v>68260</v>
      </c>
      <c r="E20" s="5">
        <v>207873</v>
      </c>
      <c r="F20" s="6">
        <v>6787</v>
      </c>
      <c r="G20" s="94">
        <v>876</v>
      </c>
      <c r="H20" s="5"/>
      <c r="I20" s="5"/>
      <c r="J20" s="92">
        <v>15</v>
      </c>
      <c r="K20" s="5">
        <v>283796</v>
      </c>
      <c r="L20" s="93" t="s">
        <v>17</v>
      </c>
      <c r="M20" s="5">
        <v>39441</v>
      </c>
      <c r="N20" s="107">
        <v>0.161408606330953</v>
      </c>
    </row>
    <row r="21" spans="3:14">
      <c r="C21" s="92">
        <v>16</v>
      </c>
      <c r="D21" s="6">
        <v>71756</v>
      </c>
      <c r="E21" s="5">
        <v>206455</v>
      </c>
      <c r="F21" s="6">
        <v>9528</v>
      </c>
      <c r="G21" s="94">
        <v>712</v>
      </c>
      <c r="H21" s="94">
        <v>107</v>
      </c>
      <c r="I21" s="94"/>
      <c r="J21" s="92">
        <v>16</v>
      </c>
      <c r="K21" s="5">
        <v>288558</v>
      </c>
      <c r="L21" s="93" t="s">
        <v>17</v>
      </c>
      <c r="M21" s="5">
        <f t="shared" ref="M21:M27" si="4">K21-K20</f>
        <v>4762</v>
      </c>
      <c r="N21" s="107">
        <f t="shared" ref="N21:N27" si="5">(K21/K20)-1</f>
        <v>1.677965862802866E-2</v>
      </c>
    </row>
    <row r="22" spans="3:14">
      <c r="C22" s="92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2">
        <v>17</v>
      </c>
      <c r="K22" s="5">
        <v>265144</v>
      </c>
      <c r="L22" s="93" t="s">
        <v>17</v>
      </c>
      <c r="M22" s="5">
        <f t="shared" si="4"/>
        <v>-23414</v>
      </c>
      <c r="N22" s="107">
        <f t="shared" si="5"/>
        <v>-8.1141399649290569E-2</v>
      </c>
    </row>
    <row r="23" spans="3:14">
      <c r="C23" s="108">
        <v>18</v>
      </c>
      <c r="D23" s="109">
        <v>54802</v>
      </c>
      <c r="E23" s="111">
        <v>192317</v>
      </c>
      <c r="F23" s="109">
        <v>9233</v>
      </c>
      <c r="G23" s="110">
        <v>337</v>
      </c>
      <c r="H23" s="111"/>
      <c r="I23" s="111"/>
      <c r="J23" s="108">
        <v>18</v>
      </c>
      <c r="K23" s="5">
        <v>256689</v>
      </c>
      <c r="L23" s="112" t="s">
        <v>17</v>
      </c>
      <c r="M23" s="111">
        <f t="shared" si="4"/>
        <v>-8455</v>
      </c>
      <c r="N23" s="107">
        <f t="shared" si="5"/>
        <v>-3.1888332377877693E-2</v>
      </c>
    </row>
    <row r="24" spans="3:14">
      <c r="C24" s="108">
        <v>19</v>
      </c>
      <c r="D24" s="109">
        <v>85146</v>
      </c>
      <c r="E24" s="111">
        <v>180513</v>
      </c>
      <c r="F24" s="111">
        <v>16174</v>
      </c>
      <c r="G24" s="111">
        <v>2271</v>
      </c>
      <c r="H24" s="111">
        <v>227</v>
      </c>
      <c r="I24" s="111"/>
      <c r="J24" s="108">
        <v>19</v>
      </c>
      <c r="K24" s="5">
        <v>284331</v>
      </c>
      <c r="L24" s="112" t="s">
        <v>17</v>
      </c>
      <c r="M24" s="111">
        <f t="shared" si="4"/>
        <v>27642</v>
      </c>
      <c r="N24" s="107">
        <f t="shared" si="5"/>
        <v>0.10768673375173843</v>
      </c>
    </row>
    <row r="25" spans="3:14">
      <c r="C25" s="108">
        <v>20</v>
      </c>
      <c r="D25" s="109">
        <v>86212</v>
      </c>
      <c r="E25" s="111">
        <v>202776</v>
      </c>
      <c r="F25" s="111">
        <v>14822</v>
      </c>
      <c r="G25" s="111">
        <v>1469</v>
      </c>
      <c r="H25" s="111">
        <v>113</v>
      </c>
      <c r="I25" s="111"/>
      <c r="J25" s="108">
        <v>20</v>
      </c>
      <c r="K25" s="5">
        <v>305392</v>
      </c>
      <c r="L25" s="112" t="s">
        <v>17</v>
      </c>
      <c r="M25" s="111">
        <f t="shared" si="4"/>
        <v>21061</v>
      </c>
      <c r="N25" s="107">
        <f t="shared" si="5"/>
        <v>7.4072120169802025E-2</v>
      </c>
    </row>
    <row r="26" spans="3:14">
      <c r="C26" s="108">
        <v>21</v>
      </c>
      <c r="D26" s="109">
        <v>88440</v>
      </c>
      <c r="E26" s="111">
        <v>196404</v>
      </c>
      <c r="F26" s="111">
        <v>19630</v>
      </c>
      <c r="G26" s="111">
        <v>1052</v>
      </c>
      <c r="H26" s="111"/>
      <c r="I26" s="111"/>
      <c r="J26" s="108">
        <v>21</v>
      </c>
      <c r="K26" s="5">
        <v>305526</v>
      </c>
      <c r="L26" s="112" t="s">
        <v>17</v>
      </c>
      <c r="M26" s="111">
        <f t="shared" si="4"/>
        <v>134</v>
      </c>
      <c r="N26" s="107">
        <f t="shared" si="5"/>
        <v>4.3878032168498393E-4</v>
      </c>
    </row>
    <row r="27" spans="3:14">
      <c r="C27" s="108">
        <v>22</v>
      </c>
      <c r="D27" s="109">
        <v>81503</v>
      </c>
      <c r="E27" s="111">
        <v>213144</v>
      </c>
      <c r="F27" s="111">
        <v>12408</v>
      </c>
      <c r="G27" s="111">
        <v>935</v>
      </c>
      <c r="H27" s="111"/>
      <c r="I27" s="111"/>
      <c r="J27" s="108">
        <v>22</v>
      </c>
      <c r="K27" s="5">
        <v>307990</v>
      </c>
      <c r="L27" s="112" t="s">
        <v>17</v>
      </c>
      <c r="M27" s="111">
        <f t="shared" si="4"/>
        <v>2464</v>
      </c>
      <c r="N27" s="107">
        <f t="shared" si="5"/>
        <v>8.0647800841826545E-3</v>
      </c>
    </row>
    <row r="28" spans="3:14">
      <c r="C28" s="108">
        <v>23</v>
      </c>
      <c r="D28" s="109">
        <v>93067</v>
      </c>
      <c r="E28" s="111">
        <v>208573</v>
      </c>
      <c r="F28" s="111">
        <v>12301</v>
      </c>
      <c r="G28" s="111">
        <v>485</v>
      </c>
      <c r="H28" s="111">
        <v>317</v>
      </c>
      <c r="I28" s="111"/>
      <c r="J28" s="108">
        <v>23</v>
      </c>
      <c r="K28" s="5">
        <v>314743</v>
      </c>
      <c r="L28" s="112" t="s">
        <v>17</v>
      </c>
      <c r="M28" s="111">
        <v>6753</v>
      </c>
      <c r="N28" s="107">
        <v>2.1926036559628548E-2</v>
      </c>
    </row>
    <row r="29" spans="3:14">
      <c r="C29" s="108">
        <v>24</v>
      </c>
      <c r="D29" s="109">
        <v>102159</v>
      </c>
      <c r="E29" s="111">
        <v>192048</v>
      </c>
      <c r="F29" s="111">
        <v>20021</v>
      </c>
      <c r="G29" s="111">
        <v>1304</v>
      </c>
      <c r="H29" s="111">
        <v>94</v>
      </c>
      <c r="I29" s="111"/>
      <c r="J29" s="108">
        <v>24</v>
      </c>
      <c r="K29" s="5">
        <v>315626</v>
      </c>
      <c r="L29" s="112" t="s">
        <v>17</v>
      </c>
      <c r="M29" s="111">
        <v>883</v>
      </c>
      <c r="N29" s="107">
        <v>2.8054635051455445E-3</v>
      </c>
    </row>
    <row r="30" spans="3:14">
      <c r="C30" s="108">
        <v>25</v>
      </c>
      <c r="D30" s="109">
        <v>95457</v>
      </c>
      <c r="E30" s="111">
        <v>178338</v>
      </c>
      <c r="F30" s="111">
        <v>17325</v>
      </c>
      <c r="G30" s="111">
        <v>1188</v>
      </c>
      <c r="H30" s="111">
        <v>114</v>
      </c>
      <c r="I30" s="111"/>
      <c r="J30" s="108">
        <v>25</v>
      </c>
      <c r="K30" s="5">
        <v>292422</v>
      </c>
      <c r="L30" s="112" t="s">
        <v>17</v>
      </c>
      <c r="M30" s="111">
        <f t="shared" ref="M30" si="6">K30-K29</f>
        <v>-23204</v>
      </c>
      <c r="N30" s="107">
        <f t="shared" ref="N30" si="7">(K30/K29)-1</f>
        <v>-7.3517390835989405E-2</v>
      </c>
    </row>
    <row r="31" spans="3:14">
      <c r="C31" s="108">
        <v>26</v>
      </c>
      <c r="D31" s="109">
        <v>81689</v>
      </c>
      <c r="E31" s="111">
        <v>203149</v>
      </c>
      <c r="F31" s="111">
        <v>14197</v>
      </c>
      <c r="G31" s="111">
        <v>715</v>
      </c>
      <c r="H31" s="111"/>
      <c r="I31" s="111">
        <v>110</v>
      </c>
      <c r="J31" s="108">
        <v>26</v>
      </c>
      <c r="K31" s="142">
        <v>299860</v>
      </c>
      <c r="L31" s="112" t="s">
        <v>17</v>
      </c>
      <c r="M31" s="111">
        <v>7328</v>
      </c>
      <c r="N31" s="107">
        <v>2.505967403273357E-2</v>
      </c>
    </row>
    <row r="32" spans="3:14">
      <c r="C32" s="108">
        <v>27</v>
      </c>
      <c r="D32" s="109">
        <v>74383</v>
      </c>
      <c r="E32" s="111">
        <v>198832</v>
      </c>
      <c r="F32" s="111">
        <v>9882</v>
      </c>
      <c r="G32" s="111">
        <v>892</v>
      </c>
      <c r="H32" s="111"/>
      <c r="I32" s="111"/>
      <c r="J32" s="108">
        <v>27</v>
      </c>
      <c r="K32" s="5">
        <f t="shared" ref="K32" si="8">SUM(D32:I32)</f>
        <v>283989</v>
      </c>
      <c r="L32" s="112" t="s">
        <v>17</v>
      </c>
      <c r="M32" s="111">
        <v>-15871</v>
      </c>
      <c r="N32" s="107">
        <v>-5.292803308210503E-2</v>
      </c>
    </row>
    <row r="33" spans="3:14">
      <c r="C33" s="108">
        <v>28</v>
      </c>
      <c r="D33" s="109">
        <v>86148</v>
      </c>
      <c r="E33" s="111">
        <v>185464</v>
      </c>
      <c r="F33" s="111">
        <v>11974</v>
      </c>
      <c r="G33" s="111">
        <v>1164</v>
      </c>
      <c r="H33" s="111">
        <v>86</v>
      </c>
      <c r="I33" s="111"/>
      <c r="J33" s="108">
        <v>28</v>
      </c>
      <c r="K33" s="5">
        <v>284836</v>
      </c>
      <c r="L33" s="112" t="s">
        <v>17</v>
      </c>
      <c r="M33" s="111">
        <v>847</v>
      </c>
      <c r="N33" s="107">
        <v>2.9825098859463939E-3</v>
      </c>
    </row>
    <row r="34" spans="3:14">
      <c r="C34" s="108">
        <v>29</v>
      </c>
      <c r="D34" s="109">
        <v>85324</v>
      </c>
      <c r="E34" s="111">
        <v>183810</v>
      </c>
      <c r="F34" s="111">
        <v>12071</v>
      </c>
      <c r="G34" s="111">
        <v>503</v>
      </c>
      <c r="H34" s="111"/>
      <c r="I34" s="111"/>
      <c r="J34" s="108">
        <v>29</v>
      </c>
      <c r="K34" s="5">
        <v>281708</v>
      </c>
      <c r="L34" s="112" t="s">
        <v>17</v>
      </c>
      <c r="M34" s="111">
        <v>-3128</v>
      </c>
      <c r="N34" s="107">
        <v>-1.0981757923857915E-2</v>
      </c>
    </row>
    <row r="35" spans="3:14">
      <c r="C35" s="108">
        <v>30</v>
      </c>
      <c r="D35" s="109">
        <v>97710</v>
      </c>
      <c r="E35" s="111">
        <v>169554</v>
      </c>
      <c r="F35" s="111">
        <v>17179</v>
      </c>
      <c r="G35" s="111">
        <v>889</v>
      </c>
      <c r="H35" s="111"/>
      <c r="I35" s="111"/>
      <c r="J35" s="108">
        <v>30</v>
      </c>
      <c r="K35" s="5">
        <v>285332</v>
      </c>
      <c r="L35" s="112" t="s">
        <v>17</v>
      </c>
      <c r="M35" s="111">
        <v>3624</v>
      </c>
      <c r="N35" s="107">
        <v>1.2864384398029172E-2</v>
      </c>
    </row>
    <row r="36" spans="3:14">
      <c r="C36" s="108">
        <v>31</v>
      </c>
      <c r="D36" s="109">
        <v>89569</v>
      </c>
      <c r="E36" s="111">
        <v>187923</v>
      </c>
      <c r="F36" s="111">
        <v>15094</v>
      </c>
      <c r="G36" s="111">
        <v>858</v>
      </c>
      <c r="H36" s="111">
        <v>224</v>
      </c>
      <c r="I36" s="111"/>
      <c r="J36" s="108">
        <v>31</v>
      </c>
      <c r="K36" s="5">
        <v>293668</v>
      </c>
      <c r="L36" s="112" t="s">
        <v>17</v>
      </c>
      <c r="M36" s="111">
        <v>8336</v>
      </c>
      <c r="N36" s="107">
        <v>2.9215089790139315E-2</v>
      </c>
    </row>
    <row r="37" spans="3:14">
      <c r="C37" s="108">
        <v>32</v>
      </c>
      <c r="D37" s="109">
        <v>63433</v>
      </c>
      <c r="E37" s="111">
        <v>226234</v>
      </c>
      <c r="F37" s="111">
        <v>7923</v>
      </c>
      <c r="G37" s="111">
        <v>1401</v>
      </c>
      <c r="H37" s="111">
        <v>104</v>
      </c>
      <c r="I37" s="111"/>
      <c r="J37" s="108">
        <v>32</v>
      </c>
      <c r="K37" s="5">
        <v>299095</v>
      </c>
      <c r="L37" s="112" t="s">
        <v>17</v>
      </c>
      <c r="M37" s="111">
        <v>5427</v>
      </c>
      <c r="N37" s="107">
        <v>1.8480052303962324E-2</v>
      </c>
    </row>
    <row r="38" spans="3:14">
      <c r="C38" s="108">
        <v>33</v>
      </c>
      <c r="D38" s="109">
        <v>64488</v>
      </c>
      <c r="E38" s="111">
        <v>190348</v>
      </c>
      <c r="F38" s="111">
        <v>7142</v>
      </c>
      <c r="G38" s="111">
        <v>511</v>
      </c>
      <c r="H38" s="111"/>
      <c r="I38" s="111"/>
      <c r="J38" s="108">
        <v>33</v>
      </c>
      <c r="K38" s="5">
        <v>262489</v>
      </c>
      <c r="L38" s="112" t="s">
        <v>17</v>
      </c>
      <c r="M38" s="111">
        <v>-36606</v>
      </c>
      <c r="N38" s="107">
        <v>-0.12238920744245141</v>
      </c>
    </row>
    <row r="39" spans="3:14">
      <c r="C39" s="108">
        <v>34</v>
      </c>
      <c r="D39" s="109">
        <v>73026</v>
      </c>
      <c r="E39" s="111">
        <v>175948</v>
      </c>
      <c r="F39" s="111">
        <v>6883</v>
      </c>
      <c r="G39" s="111">
        <v>687</v>
      </c>
      <c r="H39" s="111"/>
      <c r="I39" s="111"/>
      <c r="J39" s="108">
        <v>34</v>
      </c>
      <c r="K39" s="5">
        <v>256544</v>
      </c>
      <c r="L39" s="112" t="s">
        <v>17</v>
      </c>
      <c r="M39" s="111">
        <v>-5945</v>
      </c>
      <c r="N39" s="107">
        <v>-2.2648568130474001E-2</v>
      </c>
    </row>
    <row r="40" spans="3:14">
      <c r="C40" s="108">
        <v>35</v>
      </c>
      <c r="D40" s="109">
        <v>71073</v>
      </c>
      <c r="E40" s="111">
        <v>186379</v>
      </c>
      <c r="F40" s="111">
        <v>6199</v>
      </c>
      <c r="G40" s="111">
        <v>206</v>
      </c>
      <c r="H40" s="111"/>
      <c r="I40" s="111"/>
      <c r="J40" s="108">
        <v>35</v>
      </c>
      <c r="K40" s="5">
        <v>263857</v>
      </c>
      <c r="L40" s="112" t="s">
        <v>17</v>
      </c>
      <c r="M40" s="111">
        <v>7313</v>
      </c>
      <c r="N40" s="107">
        <v>2.8505831358363487E-2</v>
      </c>
    </row>
    <row r="41" spans="3:14">
      <c r="C41" s="108">
        <v>36</v>
      </c>
      <c r="D41" s="109">
        <v>80987</v>
      </c>
      <c r="E41" s="111">
        <v>180620</v>
      </c>
      <c r="F41" s="111">
        <v>10272</v>
      </c>
      <c r="G41" s="111">
        <v>194</v>
      </c>
      <c r="H41" s="111">
        <v>109</v>
      </c>
      <c r="I41" s="111"/>
      <c r="J41" s="108">
        <v>36</v>
      </c>
      <c r="K41" s="5">
        <v>272182</v>
      </c>
      <c r="L41" s="112" t="s">
        <v>17</v>
      </c>
      <c r="M41" s="111">
        <v>8325</v>
      </c>
      <c r="N41" s="107">
        <v>3.1551181132204231E-2</v>
      </c>
    </row>
    <row r="42" spans="3:14">
      <c r="C42" s="108">
        <v>37</v>
      </c>
      <c r="D42" s="109">
        <v>90738</v>
      </c>
      <c r="E42" s="111">
        <v>166287</v>
      </c>
      <c r="F42" s="111">
        <v>8534</v>
      </c>
      <c r="G42" s="111">
        <v>734</v>
      </c>
      <c r="H42" s="111">
        <v>217</v>
      </c>
      <c r="I42" s="111"/>
      <c r="J42" s="108">
        <v>37</v>
      </c>
      <c r="K42" s="5">
        <v>266510</v>
      </c>
      <c r="L42" s="112" t="s">
        <v>17</v>
      </c>
      <c r="M42" s="111">
        <v>-5672</v>
      </c>
      <c r="N42" s="107">
        <v>-2.0799999999999999E-2</v>
      </c>
    </row>
    <row r="43" spans="3:14">
      <c r="C43" s="108">
        <v>38</v>
      </c>
      <c r="D43" s="109">
        <v>68874</v>
      </c>
      <c r="E43" s="111">
        <v>200611</v>
      </c>
      <c r="F43" s="111">
        <v>7560</v>
      </c>
      <c r="G43" s="111">
        <v>185</v>
      </c>
      <c r="H43" s="111"/>
      <c r="I43" s="111"/>
      <c r="J43" s="108">
        <v>38</v>
      </c>
      <c r="K43" s="5">
        <v>277230</v>
      </c>
      <c r="L43" s="112" t="s">
        <v>17</v>
      </c>
      <c r="M43" s="111">
        <v>10720</v>
      </c>
      <c r="N43" s="150">
        <v>4.0223631383437874E-2</v>
      </c>
    </row>
    <row r="44" spans="3:14">
      <c r="C44" s="108">
        <v>39</v>
      </c>
      <c r="D44" s="109">
        <v>68262</v>
      </c>
      <c r="E44" s="111">
        <v>188350</v>
      </c>
      <c r="F44" s="111">
        <v>6264</v>
      </c>
      <c r="G44" s="111">
        <v>448</v>
      </c>
      <c r="H44" s="111"/>
      <c r="I44" s="111"/>
      <c r="J44" s="108">
        <v>39</v>
      </c>
      <c r="K44" s="5">
        <v>263324</v>
      </c>
      <c r="L44" s="112" t="s">
        <v>17</v>
      </c>
      <c r="M44" s="111">
        <v>-13906</v>
      </c>
      <c r="N44" s="150">
        <v>-5.0160516538614197E-2</v>
      </c>
    </row>
    <row r="45" spans="3:14">
      <c r="C45" s="108">
        <v>40</v>
      </c>
      <c r="D45" s="109">
        <v>70513</v>
      </c>
      <c r="E45" s="111">
        <v>183289</v>
      </c>
      <c r="F45" s="111">
        <v>9288</v>
      </c>
      <c r="G45" s="111">
        <v>528</v>
      </c>
      <c r="H45" s="111">
        <v>146</v>
      </c>
      <c r="I45" s="111"/>
      <c r="J45" s="108">
        <v>40</v>
      </c>
      <c r="K45" s="5">
        <v>263764</v>
      </c>
      <c r="L45" s="112" t="s">
        <v>17</v>
      </c>
      <c r="M45" s="111">
        <v>440</v>
      </c>
      <c r="N45" s="150">
        <v>1.6709452993270979E-3</v>
      </c>
    </row>
    <row r="46" spans="3:14">
      <c r="C46" s="108">
        <v>41</v>
      </c>
      <c r="D46" s="109">
        <v>68392</v>
      </c>
      <c r="E46" s="111">
        <v>193989</v>
      </c>
      <c r="F46" s="111">
        <v>9692</v>
      </c>
      <c r="G46" s="111">
        <v>418</v>
      </c>
      <c r="H46" s="111">
        <v>101</v>
      </c>
      <c r="I46" s="111"/>
      <c r="J46" s="108">
        <v>41</v>
      </c>
      <c r="K46" s="5">
        <v>272592</v>
      </c>
      <c r="L46" s="112" t="s">
        <v>17</v>
      </c>
      <c r="M46" s="111">
        <v>8828</v>
      </c>
      <c r="N46" s="150">
        <v>3.3469313477199281E-2</v>
      </c>
    </row>
    <row r="47" spans="3:14">
      <c r="C47" s="108">
        <v>42</v>
      </c>
      <c r="D47" s="109">
        <v>71742</v>
      </c>
      <c r="E47" s="111">
        <v>189285</v>
      </c>
      <c r="F47" s="111">
        <v>11404</v>
      </c>
      <c r="G47" s="111">
        <v>201</v>
      </c>
      <c r="H47" s="111"/>
      <c r="I47" s="111"/>
      <c r="J47" s="108">
        <v>42</v>
      </c>
      <c r="K47" s="5">
        <v>272632</v>
      </c>
      <c r="L47" s="112" t="s">
        <v>17</v>
      </c>
      <c r="M47" s="111">
        <v>40</v>
      </c>
      <c r="N47" s="150">
        <v>1.4673944943366379E-4</v>
      </c>
    </row>
    <row r="48" spans="3:14">
      <c r="C48" s="108">
        <v>43</v>
      </c>
      <c r="D48" s="109">
        <v>86097</v>
      </c>
      <c r="E48" s="111">
        <v>221863</v>
      </c>
      <c r="F48" s="111">
        <v>14210</v>
      </c>
      <c r="G48" s="111">
        <v>1851</v>
      </c>
      <c r="H48" s="111">
        <v>117</v>
      </c>
      <c r="I48" s="111"/>
      <c r="J48" s="108">
        <v>43</v>
      </c>
      <c r="K48" s="5">
        <v>324138</v>
      </c>
      <c r="L48" s="112" t="s">
        <v>17</v>
      </c>
      <c r="M48" s="111">
        <v>51506</v>
      </c>
      <c r="N48" s="150">
        <v>0.188921329851228</v>
      </c>
    </row>
    <row r="49" spans="2:16">
      <c r="C49" s="108">
        <v>44</v>
      </c>
      <c r="D49" s="109">
        <v>46273</v>
      </c>
      <c r="E49" s="111">
        <v>164299</v>
      </c>
      <c r="F49" s="111">
        <v>5160</v>
      </c>
      <c r="G49" s="111">
        <v>537</v>
      </c>
      <c r="H49" s="111"/>
      <c r="I49" s="111"/>
      <c r="J49" s="108">
        <v>44</v>
      </c>
      <c r="K49" s="5">
        <v>216269</v>
      </c>
      <c r="L49" s="112" t="s">
        <v>17</v>
      </c>
      <c r="M49" s="111">
        <v>-107869</v>
      </c>
      <c r="N49" s="150">
        <v>-0.33278726961972982</v>
      </c>
    </row>
    <row r="50" spans="2:16">
      <c r="C50" s="108">
        <v>45</v>
      </c>
      <c r="D50" s="109">
        <v>48786</v>
      </c>
      <c r="E50" s="111">
        <v>216164</v>
      </c>
      <c r="F50" s="111">
        <v>3768</v>
      </c>
      <c r="G50" s="111">
        <v>97</v>
      </c>
      <c r="H50" s="111"/>
      <c r="I50" s="111"/>
      <c r="J50" s="108">
        <v>45</v>
      </c>
      <c r="K50" s="5">
        <v>268815</v>
      </c>
      <c r="L50" s="112" t="s">
        <v>17</v>
      </c>
      <c r="M50" s="111">
        <v>52546</v>
      </c>
      <c r="N50" s="150">
        <v>0.24296593594088844</v>
      </c>
    </row>
    <row r="51" spans="2:16">
      <c r="C51" s="108">
        <v>46</v>
      </c>
      <c r="D51" s="109">
        <v>64044</v>
      </c>
      <c r="E51" s="111">
        <v>192254</v>
      </c>
      <c r="F51" s="111">
        <v>7320</v>
      </c>
      <c r="G51" s="111">
        <v>184</v>
      </c>
      <c r="H51" s="111"/>
      <c r="I51" s="111"/>
      <c r="J51" s="108">
        <v>46</v>
      </c>
      <c r="K51" s="5">
        <v>263802</v>
      </c>
      <c r="L51" s="112" t="s">
        <v>17</v>
      </c>
      <c r="M51" s="111">
        <v>-5013</v>
      </c>
      <c r="N51" s="146">
        <v>-1.8648512917805893E-2</v>
      </c>
    </row>
    <row r="52" spans="2:16">
      <c r="C52" s="159">
        <v>47</v>
      </c>
      <c r="D52" s="160">
        <v>62200</v>
      </c>
      <c r="E52" s="161">
        <v>203551</v>
      </c>
      <c r="F52" s="161">
        <v>6270</v>
      </c>
      <c r="G52" s="161">
        <v>214</v>
      </c>
      <c r="H52" s="161"/>
      <c r="I52" s="161"/>
      <c r="J52" s="159">
        <v>47</v>
      </c>
      <c r="K52" s="142">
        <v>272235</v>
      </c>
      <c r="L52" s="162" t="s">
        <v>17</v>
      </c>
      <c r="M52" s="161">
        <v>8433</v>
      </c>
      <c r="N52" s="163">
        <v>3.1967157186071349E-2</v>
      </c>
    </row>
    <row r="53" spans="2:16">
      <c r="C53" s="92">
        <v>48</v>
      </c>
      <c r="D53" s="6">
        <v>71798</v>
      </c>
      <c r="E53" s="5">
        <v>203243</v>
      </c>
      <c r="F53" s="5">
        <v>9103</v>
      </c>
      <c r="G53" s="5">
        <v>1227</v>
      </c>
      <c r="H53" s="5">
        <v>117</v>
      </c>
      <c r="I53" s="5"/>
      <c r="J53" s="92">
        <v>48</v>
      </c>
      <c r="K53" s="5">
        <v>285488</v>
      </c>
      <c r="L53" s="93" t="s">
        <v>17</v>
      </c>
      <c r="M53" s="5">
        <v>13253</v>
      </c>
      <c r="N53" s="150">
        <v>4.8682204712839905E-2</v>
      </c>
      <c r="O53" s="157"/>
      <c r="P53" s="158"/>
    </row>
    <row r="54" spans="2:16">
      <c r="C54" s="92">
        <v>49</v>
      </c>
      <c r="D54" s="6">
        <v>67712</v>
      </c>
      <c r="E54" s="5">
        <v>229711</v>
      </c>
      <c r="F54" s="5">
        <v>8988</v>
      </c>
      <c r="G54" s="5">
        <v>700</v>
      </c>
      <c r="H54" s="5"/>
      <c r="I54" s="5"/>
      <c r="J54" s="92">
        <v>49</v>
      </c>
      <c r="K54" s="5">
        <v>307111</v>
      </c>
      <c r="L54" s="93" t="s">
        <v>17</v>
      </c>
      <c r="M54" s="5">
        <v>21623</v>
      </c>
      <c r="N54" s="150">
        <v>7.5740486465280421E-2</v>
      </c>
    </row>
    <row r="55" spans="2:16">
      <c r="C55" s="92">
        <v>50</v>
      </c>
      <c r="D55" s="6">
        <v>91319</v>
      </c>
      <c r="E55" s="5">
        <v>205647</v>
      </c>
      <c r="F55" s="5">
        <v>10601</v>
      </c>
      <c r="G55" s="5">
        <v>329</v>
      </c>
      <c r="H55" s="5"/>
      <c r="I55" s="5"/>
      <c r="J55" s="92">
        <v>50</v>
      </c>
      <c r="K55" s="5">
        <v>307896</v>
      </c>
      <c r="L55" s="93" t="s">
        <v>17</v>
      </c>
      <c r="M55" s="5">
        <v>785</v>
      </c>
      <c r="N55" s="150">
        <v>2.5560790723875293E-3</v>
      </c>
    </row>
    <row r="56" spans="2:16">
      <c r="C56" s="92">
        <v>51</v>
      </c>
      <c r="D56" s="6">
        <v>83956</v>
      </c>
      <c r="E56" s="5">
        <v>222491</v>
      </c>
      <c r="F56" s="5">
        <v>12517</v>
      </c>
      <c r="G56" s="5">
        <v>557</v>
      </c>
      <c r="H56" s="5">
        <v>103</v>
      </c>
      <c r="I56" s="5"/>
      <c r="J56" s="92">
        <v>51</v>
      </c>
      <c r="K56" s="5">
        <v>319624</v>
      </c>
      <c r="L56" s="93" t="s">
        <v>17</v>
      </c>
      <c r="M56" s="5">
        <v>11728</v>
      </c>
      <c r="N56" s="150">
        <v>3.8090783901057579E-2</v>
      </c>
    </row>
    <row r="57" spans="2:16" ht="15.75" thickBot="1">
      <c r="C57" s="92">
        <v>52</v>
      </c>
      <c r="D57" s="6">
        <v>92652</v>
      </c>
      <c r="E57" s="5">
        <v>183740</v>
      </c>
      <c r="F57" s="5">
        <v>12843</v>
      </c>
      <c r="G57" s="5">
        <v>863</v>
      </c>
      <c r="H57" s="5"/>
      <c r="I57" s="5"/>
      <c r="J57" s="92">
        <v>52</v>
      </c>
      <c r="K57" s="5">
        <v>290098</v>
      </c>
      <c r="L57" s="93" t="s">
        <v>17</v>
      </c>
      <c r="M57" s="5">
        <v>-29526</v>
      </c>
      <c r="N57" s="150">
        <v>-9.2377293319650611E-2</v>
      </c>
    </row>
    <row r="58" spans="2:16" ht="15.75" thickBot="1">
      <c r="B58" s="89">
        <v>2022</v>
      </c>
      <c r="C58" s="92">
        <v>1</v>
      </c>
      <c r="D58" s="6">
        <v>69203</v>
      </c>
      <c r="E58" s="5">
        <v>175351</v>
      </c>
      <c r="F58" s="5">
        <v>11397</v>
      </c>
      <c r="G58" s="5">
        <v>969</v>
      </c>
      <c r="H58" s="5">
        <v>0</v>
      </c>
      <c r="I58" s="5">
        <v>0</v>
      </c>
      <c r="J58" s="92">
        <v>1</v>
      </c>
      <c r="K58" s="5">
        <v>256920</v>
      </c>
      <c r="L58" s="93" t="s">
        <v>17</v>
      </c>
      <c r="M58" s="5">
        <v>-33178</v>
      </c>
      <c r="N58" s="150">
        <v>-0.11436824797137524</v>
      </c>
    </row>
    <row r="59" spans="2:16">
      <c r="C59" s="92">
        <v>2</v>
      </c>
      <c r="D59" s="6">
        <v>58553</v>
      </c>
      <c r="E59" s="5">
        <v>174992</v>
      </c>
      <c r="F59" s="5">
        <v>10349</v>
      </c>
      <c r="G59" s="5">
        <v>672</v>
      </c>
      <c r="H59" s="5">
        <v>0</v>
      </c>
      <c r="I59" s="5">
        <v>0</v>
      </c>
      <c r="J59" s="92">
        <v>2</v>
      </c>
      <c r="K59" s="5">
        <v>244566</v>
      </c>
      <c r="L59" s="93" t="s">
        <v>17</v>
      </c>
      <c r="M59" s="5">
        <v>-12354</v>
      </c>
      <c r="N59" s="150">
        <v>-4.8085007006071878E-2</v>
      </c>
    </row>
    <row r="60" spans="2:16">
      <c r="C60" s="92">
        <v>3</v>
      </c>
      <c r="D60" s="6">
        <v>75522</v>
      </c>
      <c r="E60" s="5">
        <v>170698</v>
      </c>
      <c r="F60" s="5">
        <v>10290</v>
      </c>
      <c r="G60" s="5">
        <v>747</v>
      </c>
      <c r="H60" s="5">
        <v>112</v>
      </c>
      <c r="I60" s="5">
        <v>0</v>
      </c>
      <c r="J60" s="92">
        <v>3</v>
      </c>
      <c r="K60" s="5">
        <v>257369</v>
      </c>
      <c r="L60" s="93" t="s">
        <v>17</v>
      </c>
      <c r="M60" s="5">
        <v>12803</v>
      </c>
      <c r="N60" s="150">
        <v>5.2349876924838279E-2</v>
      </c>
    </row>
    <row r="61" spans="2:16">
      <c r="C61" s="92">
        <v>4</v>
      </c>
      <c r="D61" s="6">
        <v>74991</v>
      </c>
      <c r="E61" s="5">
        <v>152464</v>
      </c>
      <c r="F61" s="5">
        <v>11100</v>
      </c>
      <c r="G61" s="5">
        <v>302</v>
      </c>
      <c r="H61" s="5">
        <v>0</v>
      </c>
      <c r="I61" s="5">
        <v>0</v>
      </c>
      <c r="J61" s="92">
        <v>4</v>
      </c>
      <c r="K61" s="5">
        <v>238857</v>
      </c>
      <c r="L61" s="93" t="s">
        <v>17</v>
      </c>
      <c r="M61" s="5">
        <v>-18512</v>
      </c>
      <c r="N61" s="194">
        <v>-7.1900000000000006E-2</v>
      </c>
    </row>
    <row r="62" spans="2:16">
      <c r="C62" s="92">
        <v>5</v>
      </c>
      <c r="D62" s="6">
        <v>88365</v>
      </c>
      <c r="E62" s="5">
        <v>184525</v>
      </c>
      <c r="F62" s="5">
        <v>13343</v>
      </c>
      <c r="G62" s="5">
        <v>1307</v>
      </c>
      <c r="H62" s="5">
        <v>0</v>
      </c>
      <c r="I62" s="5">
        <v>0</v>
      </c>
      <c r="J62" s="92">
        <v>5</v>
      </c>
      <c r="K62" s="5">
        <v>287540</v>
      </c>
      <c r="L62" s="93" t="s">
        <v>17</v>
      </c>
      <c r="M62" s="5">
        <v>48683</v>
      </c>
      <c r="N62" s="194">
        <v>0.20381650945963492</v>
      </c>
    </row>
    <row r="63" spans="2:16">
      <c r="C63" s="92">
        <v>6</v>
      </c>
      <c r="D63" s="6">
        <v>55544</v>
      </c>
      <c r="E63" s="5">
        <v>154534</v>
      </c>
      <c r="F63" s="5">
        <v>7659</v>
      </c>
      <c r="G63" s="5">
        <v>443</v>
      </c>
      <c r="H63" s="5">
        <v>0</v>
      </c>
      <c r="I63" s="5">
        <v>0</v>
      </c>
      <c r="J63" s="92">
        <v>6</v>
      </c>
      <c r="K63" s="5">
        <v>218180</v>
      </c>
      <c r="L63" s="93" t="s">
        <v>17</v>
      </c>
      <c r="M63" s="5">
        <v>-69360</v>
      </c>
      <c r="N63" s="146">
        <v>-0.24121861306253045</v>
      </c>
    </row>
    <row r="64" spans="2:16">
      <c r="C64" s="92">
        <v>7</v>
      </c>
      <c r="D64" s="6">
        <v>102409</v>
      </c>
      <c r="E64" s="5">
        <v>208976</v>
      </c>
      <c r="F64" s="5">
        <v>16420</v>
      </c>
      <c r="G64" s="5">
        <v>1671</v>
      </c>
      <c r="H64" s="5">
        <v>0</v>
      </c>
      <c r="I64" s="5">
        <v>0</v>
      </c>
      <c r="J64" s="92">
        <v>7</v>
      </c>
      <c r="K64" s="5">
        <v>329476</v>
      </c>
      <c r="L64" s="93" t="s">
        <v>17</v>
      </c>
      <c r="M64" s="5">
        <v>111296</v>
      </c>
      <c r="N64" s="194">
        <v>0.51011091759097993</v>
      </c>
    </row>
    <row r="65" spans="3:14">
      <c r="C65" s="92">
        <v>8</v>
      </c>
      <c r="D65" s="6">
        <v>76672</v>
      </c>
      <c r="E65" s="5">
        <v>209561</v>
      </c>
      <c r="F65" s="5">
        <v>10478</v>
      </c>
      <c r="G65" s="5">
        <v>427</v>
      </c>
      <c r="H65" s="5">
        <v>0</v>
      </c>
      <c r="I65" s="5">
        <v>0</v>
      </c>
      <c r="J65" s="92">
        <v>8</v>
      </c>
      <c r="K65" s="5">
        <v>297138</v>
      </c>
      <c r="L65" s="93" t="s">
        <v>17</v>
      </c>
      <c r="M65" s="5">
        <v>-32338</v>
      </c>
      <c r="N65" s="146">
        <v>-9.8149789362502848E-2</v>
      </c>
    </row>
    <row r="66" spans="3:14">
      <c r="C66" s="92">
        <v>9</v>
      </c>
      <c r="D66" s="6">
        <v>72383</v>
      </c>
      <c r="E66" s="5">
        <v>192687</v>
      </c>
      <c r="F66" s="5">
        <v>10212</v>
      </c>
      <c r="G66" s="5">
        <v>861</v>
      </c>
      <c r="H66" s="5">
        <v>225</v>
      </c>
      <c r="I66" s="5">
        <v>0</v>
      </c>
      <c r="J66" s="92">
        <v>9</v>
      </c>
      <c r="K66" s="5">
        <v>276368</v>
      </c>
      <c r="L66" s="93" t="s">
        <v>17</v>
      </c>
      <c r="M66" s="5">
        <v>-20770</v>
      </c>
      <c r="N66" s="146">
        <v>-6.9900181060651989E-2</v>
      </c>
    </row>
    <row r="67" spans="3:14">
      <c r="C67" s="92">
        <v>10</v>
      </c>
      <c r="D67" s="6">
        <v>91363</v>
      </c>
      <c r="E67" s="5">
        <v>157544</v>
      </c>
      <c r="F67" s="5">
        <v>16473</v>
      </c>
      <c r="G67" s="5">
        <v>1811</v>
      </c>
      <c r="H67" s="5">
        <v>0</v>
      </c>
      <c r="I67" s="5">
        <v>0</v>
      </c>
      <c r="J67" s="92">
        <v>10</v>
      </c>
      <c r="K67" s="5">
        <v>267191</v>
      </c>
      <c r="L67" s="93" t="s">
        <v>17</v>
      </c>
      <c r="M67" s="5">
        <v>-9177</v>
      </c>
      <c r="N67" s="146">
        <v>-3.3205725699067878E-2</v>
      </c>
    </row>
    <row r="68" spans="3:14">
      <c r="C68" s="92">
        <v>11</v>
      </c>
      <c r="D68" s="6">
        <v>82298</v>
      </c>
      <c r="E68" s="5">
        <v>192974</v>
      </c>
      <c r="F68" s="5">
        <v>17779</v>
      </c>
      <c r="G68" s="5">
        <v>983</v>
      </c>
      <c r="H68" s="5">
        <v>107</v>
      </c>
      <c r="I68" s="5">
        <v>0</v>
      </c>
      <c r="J68" s="92">
        <v>11</v>
      </c>
      <c r="K68" s="5">
        <v>294141</v>
      </c>
      <c r="L68" s="93" t="s">
        <v>17</v>
      </c>
      <c r="M68" s="5">
        <v>26950</v>
      </c>
      <c r="N68" s="194">
        <v>0.10086417581430518</v>
      </c>
    </row>
    <row r="69" spans="3:14">
      <c r="C69" s="92"/>
      <c r="D69" s="6"/>
      <c r="E69" s="5"/>
      <c r="F69" s="5"/>
      <c r="G69" s="5"/>
      <c r="H69" s="5"/>
      <c r="I69" s="5"/>
      <c r="J69" s="92"/>
      <c r="K69" s="5"/>
      <c r="L69" s="93"/>
      <c r="M69" s="5"/>
      <c r="N69" s="146"/>
    </row>
    <row r="70" spans="3:14">
      <c r="C70" s="92"/>
      <c r="D70" s="6"/>
      <c r="E70" s="5"/>
      <c r="F70" s="5"/>
      <c r="G70" s="5"/>
      <c r="H70" s="5"/>
      <c r="I70" s="5"/>
      <c r="J70" s="92"/>
      <c r="K70" s="5"/>
      <c r="L70" s="93"/>
      <c r="M70" s="5"/>
      <c r="N70" s="146"/>
    </row>
    <row r="71" spans="3:14">
      <c r="C71" s="92"/>
      <c r="D71" s="6"/>
      <c r="E71" s="5"/>
      <c r="F71" s="5"/>
      <c r="G71" s="5"/>
      <c r="H71" s="5"/>
      <c r="I71" s="5"/>
      <c r="J71" s="92"/>
      <c r="K71" s="5"/>
      <c r="L71" s="93"/>
      <c r="M71" s="5"/>
      <c r="N71" s="146"/>
    </row>
    <row r="72" spans="3:14">
      <c r="C72" s="92"/>
      <c r="D72" s="6"/>
      <c r="E72" s="5"/>
      <c r="F72" s="5"/>
      <c r="G72" s="5"/>
      <c r="H72" s="5"/>
      <c r="I72" s="5"/>
      <c r="J72" s="92"/>
      <c r="K72" s="5"/>
      <c r="L72" s="93"/>
      <c r="M72" s="5"/>
      <c r="N72" s="146"/>
    </row>
    <row r="73" spans="3:14">
      <c r="C73" s="92"/>
      <c r="D73" s="6"/>
      <c r="E73" s="5"/>
      <c r="F73" s="5"/>
      <c r="G73" s="5"/>
      <c r="H73" s="5"/>
      <c r="I73" s="5"/>
      <c r="J73" s="92"/>
      <c r="K73" s="5"/>
      <c r="L73" s="93"/>
      <c r="M73" s="5"/>
      <c r="N73" s="146"/>
    </row>
    <row r="74" spans="3:14">
      <c r="C74" s="92"/>
      <c r="D74" s="6"/>
      <c r="E74" s="5"/>
      <c r="F74" s="5"/>
      <c r="G74" s="5"/>
      <c r="H74" s="5"/>
      <c r="I74" s="5"/>
      <c r="J74" s="92"/>
      <c r="K74" s="5"/>
      <c r="L74" s="93"/>
      <c r="M74" s="5"/>
      <c r="N74" s="146"/>
    </row>
    <row r="75" spans="3:14">
      <c r="C75" s="92"/>
      <c r="D75" s="6"/>
      <c r="E75" s="5"/>
      <c r="F75" s="5"/>
      <c r="G75" s="5"/>
      <c r="H75" s="5"/>
      <c r="I75" s="5"/>
      <c r="J75" s="92"/>
      <c r="K75" s="5"/>
      <c r="L75" s="93"/>
      <c r="M75" s="5"/>
      <c r="N75" s="146"/>
    </row>
    <row r="76" spans="3:14">
      <c r="C76" s="92"/>
      <c r="D76" s="6"/>
      <c r="E76" s="5"/>
      <c r="F76" s="5"/>
      <c r="G76" s="5"/>
      <c r="H76" s="5"/>
      <c r="I76" s="5"/>
      <c r="J76" s="92"/>
      <c r="K76" s="5"/>
      <c r="L76" s="93"/>
      <c r="M76" s="5"/>
      <c r="N76" s="146"/>
    </row>
    <row r="77" spans="3:14">
      <c r="C77" s="92"/>
      <c r="D77" s="6"/>
      <c r="E77" s="5"/>
      <c r="F77" s="5"/>
      <c r="G77" s="5"/>
      <c r="H77" s="5"/>
      <c r="I77" s="5"/>
      <c r="J77" s="92"/>
      <c r="K77" s="5"/>
      <c r="L77" s="93"/>
      <c r="M77" s="5"/>
      <c r="N77" s="146"/>
    </row>
    <row r="78" spans="3:14">
      <c r="C78" s="92"/>
      <c r="D78" s="6"/>
      <c r="E78" s="5"/>
      <c r="F78" s="5"/>
      <c r="G78" s="5"/>
      <c r="H78" s="5"/>
      <c r="I78" s="5"/>
      <c r="J78" s="92"/>
      <c r="K78" s="5"/>
      <c r="L78" s="93"/>
      <c r="M78" s="5"/>
      <c r="N78" s="146"/>
    </row>
    <row r="79" spans="3:14">
      <c r="C79" s="92"/>
      <c r="D79" s="6"/>
      <c r="E79" s="5"/>
      <c r="F79" s="5"/>
      <c r="G79" s="5"/>
      <c r="H79" s="5"/>
      <c r="I79" s="5"/>
      <c r="J79" s="92"/>
      <c r="K79" s="5"/>
      <c r="L79" s="93"/>
      <c r="M79" s="5"/>
      <c r="N79" s="146"/>
    </row>
    <row r="80" spans="3:14">
      <c r="C80" s="92"/>
      <c r="D80" s="6"/>
      <c r="E80" s="5"/>
      <c r="F80" s="5"/>
      <c r="G80" s="5"/>
      <c r="H80" s="5"/>
      <c r="I80" s="5"/>
      <c r="J80" s="92"/>
      <c r="K80" s="5"/>
      <c r="L80" s="93"/>
      <c r="M80" s="5"/>
      <c r="N80" s="146"/>
    </row>
    <row r="81" spans="3:14">
      <c r="C81" s="92"/>
      <c r="D81" s="6"/>
      <c r="E81" s="5"/>
      <c r="F81" s="5"/>
      <c r="G81" s="5"/>
      <c r="H81" s="5"/>
      <c r="I81" s="5"/>
      <c r="J81" s="92"/>
      <c r="K81" s="5"/>
      <c r="L81" s="93"/>
      <c r="M81" s="5"/>
      <c r="N81" s="146"/>
    </row>
    <row r="82" spans="3:14">
      <c r="C82" s="92"/>
      <c r="D82" s="6"/>
      <c r="E82" s="5"/>
      <c r="F82" s="5"/>
      <c r="G82" s="5"/>
      <c r="H82" s="5"/>
      <c r="I82" s="5"/>
      <c r="J82" s="92"/>
      <c r="K82" s="5"/>
      <c r="L82" s="93"/>
      <c r="M82" s="5"/>
      <c r="N82" s="146"/>
    </row>
    <row r="83" spans="3:14">
      <c r="C83" s="92"/>
      <c r="D83" s="6"/>
      <c r="E83" s="5"/>
      <c r="F83" s="5"/>
      <c r="G83" s="5"/>
      <c r="H83" s="5"/>
      <c r="I83" s="5"/>
      <c r="J83" s="92"/>
      <c r="K83" s="5"/>
      <c r="L83" s="93"/>
      <c r="M83" s="5"/>
      <c r="N83" s="146"/>
    </row>
    <row r="84" spans="3:14">
      <c r="C84" s="92"/>
      <c r="D84" s="6"/>
      <c r="E84" s="5"/>
      <c r="F84" s="5"/>
      <c r="G84" s="5"/>
      <c r="H84" s="5"/>
      <c r="I84" s="5"/>
      <c r="J84" s="92"/>
      <c r="K84" s="5"/>
      <c r="L84" s="93"/>
      <c r="M84" s="5"/>
      <c r="N84" s="146"/>
    </row>
    <row r="85" spans="3:14">
      <c r="C85" s="92"/>
      <c r="D85" s="6"/>
      <c r="E85" s="5"/>
      <c r="F85" s="5"/>
      <c r="G85" s="5"/>
      <c r="H85" s="5"/>
      <c r="I85" s="5"/>
      <c r="J85" s="92"/>
      <c r="K85" s="5"/>
      <c r="L85" s="93"/>
      <c r="M85" s="5"/>
      <c r="N85" s="146"/>
    </row>
    <row r="86" spans="3:14">
      <c r="C86" s="92"/>
      <c r="D86" s="6"/>
      <c r="E86" s="5"/>
      <c r="F86" s="5"/>
      <c r="G86" s="5"/>
      <c r="H86" s="5"/>
      <c r="I86" s="5"/>
      <c r="J86" s="92"/>
      <c r="K86" s="5"/>
      <c r="L86" s="93"/>
      <c r="M86" s="5"/>
      <c r="N86" s="146"/>
    </row>
    <row r="87" spans="3:14">
      <c r="C87" s="92"/>
      <c r="D87" s="6"/>
      <c r="E87" s="5"/>
      <c r="F87" s="5"/>
      <c r="G87" s="5"/>
      <c r="H87" s="5"/>
      <c r="I87" s="5"/>
      <c r="J87" s="92"/>
      <c r="K87" s="5"/>
      <c r="L87" s="93"/>
      <c r="M87" s="5"/>
      <c r="N87" s="146"/>
    </row>
    <row r="88" spans="3:14">
      <c r="C88" s="92"/>
      <c r="D88" s="6"/>
      <c r="E88" s="5"/>
      <c r="F88" s="5"/>
      <c r="G88" s="5"/>
      <c r="H88" s="5"/>
      <c r="I88" s="5"/>
      <c r="J88" s="92"/>
      <c r="K88" s="5"/>
      <c r="L88" s="93"/>
      <c r="M88" s="5"/>
      <c r="N88" s="146"/>
    </row>
    <row r="89" spans="3:14">
      <c r="C89" s="92"/>
      <c r="D89" s="6"/>
      <c r="E89" s="5"/>
      <c r="F89" s="5"/>
      <c r="G89" s="5"/>
      <c r="H89" s="5"/>
      <c r="I89" s="5"/>
      <c r="J89" s="92"/>
      <c r="K89" s="5"/>
      <c r="L89" s="93"/>
      <c r="M89" s="5"/>
      <c r="N89" s="146"/>
    </row>
    <row r="90" spans="3:14">
      <c r="C90" s="92"/>
      <c r="D90" s="6"/>
      <c r="E90" s="5"/>
      <c r="F90" s="5"/>
      <c r="G90" s="5"/>
      <c r="H90" s="5"/>
      <c r="I90" s="5"/>
      <c r="J90" s="92"/>
      <c r="K90" s="5"/>
      <c r="L90" s="93"/>
      <c r="M90" s="5"/>
      <c r="N90" s="146"/>
    </row>
    <row r="91" spans="3:14">
      <c r="C91" s="92"/>
      <c r="D91" s="6"/>
      <c r="E91" s="5"/>
      <c r="F91" s="5"/>
      <c r="G91" s="5"/>
      <c r="H91" s="5"/>
      <c r="I91" s="5"/>
      <c r="J91" s="92"/>
      <c r="K91" s="5"/>
      <c r="L91" s="93"/>
      <c r="M91" s="5"/>
      <c r="N91" s="146"/>
    </row>
    <row r="92" spans="3:14">
      <c r="C92" s="92"/>
      <c r="D92" s="6"/>
      <c r="E92" s="5"/>
      <c r="F92" s="5"/>
      <c r="G92" s="5"/>
      <c r="H92" s="5"/>
      <c r="I92" s="5"/>
      <c r="J92" s="92"/>
      <c r="K92" s="5"/>
      <c r="L92" s="93"/>
      <c r="M92" s="5"/>
      <c r="N92" s="146"/>
    </row>
    <row r="93" spans="3:14">
      <c r="C93" s="92"/>
      <c r="D93" s="6"/>
      <c r="E93" s="5"/>
      <c r="F93" s="5"/>
      <c r="G93" s="5"/>
      <c r="H93" s="5"/>
      <c r="I93" s="5"/>
      <c r="J93" s="92"/>
      <c r="K93" s="5"/>
      <c r="L93" s="93"/>
      <c r="M93" s="5"/>
      <c r="N93" s="146"/>
    </row>
    <row r="94" spans="3:14">
      <c r="C94" s="92"/>
      <c r="D94" s="6"/>
      <c r="E94" s="5"/>
      <c r="F94" s="5"/>
      <c r="G94" s="5"/>
      <c r="H94" s="5"/>
      <c r="I94" s="5"/>
      <c r="J94" s="92"/>
      <c r="K94" s="5"/>
      <c r="L94" s="93"/>
      <c r="M94" s="5"/>
      <c r="N94" s="146"/>
    </row>
    <row r="95" spans="3:14">
      <c r="C95" s="92"/>
      <c r="D95" s="6"/>
      <c r="E95" s="5"/>
      <c r="F95" s="5"/>
      <c r="G95" s="5"/>
      <c r="H95" s="5"/>
      <c r="I95" s="5"/>
      <c r="J95" s="92"/>
      <c r="K95" s="5"/>
      <c r="L95" s="93"/>
      <c r="M95" s="5"/>
      <c r="N95" s="146"/>
    </row>
    <row r="96" spans="3:14">
      <c r="C96" s="92"/>
      <c r="D96" s="6"/>
      <c r="E96" s="5"/>
      <c r="F96" s="5"/>
      <c r="G96" s="5"/>
      <c r="H96" s="5"/>
      <c r="I96" s="5"/>
      <c r="J96" s="92"/>
      <c r="K96" s="5"/>
      <c r="L96" s="93"/>
      <c r="M96" s="5"/>
      <c r="N96" s="146"/>
    </row>
    <row r="97" spans="3:14">
      <c r="C97" s="92"/>
      <c r="D97" s="6"/>
      <c r="E97" s="5"/>
      <c r="F97" s="5"/>
      <c r="G97" s="5"/>
      <c r="H97" s="5"/>
      <c r="I97" s="5"/>
      <c r="J97" s="92"/>
      <c r="K97" s="5"/>
      <c r="L97" s="93"/>
      <c r="M97" s="5"/>
      <c r="N97" s="146"/>
    </row>
    <row r="98" spans="3:14">
      <c r="C98" s="92"/>
      <c r="D98" s="6"/>
      <c r="E98" s="5"/>
      <c r="F98" s="5"/>
      <c r="G98" s="5"/>
      <c r="H98" s="5"/>
      <c r="I98" s="5"/>
      <c r="J98" s="92"/>
      <c r="K98" s="5"/>
      <c r="L98" s="93"/>
      <c r="M98" s="5"/>
      <c r="N98" s="146"/>
    </row>
  </sheetData>
  <conditionalFormatting sqref="N6:N11">
    <cfRule type="cellIs" dxfId="38" priority="37" stopIfTrue="1" operator="lessThan">
      <formula>0</formula>
    </cfRule>
  </conditionalFormatting>
  <conditionalFormatting sqref="N5">
    <cfRule type="cellIs" dxfId="37" priority="40" stopIfTrue="1" operator="lessThanOrEqual">
      <formula>0</formula>
    </cfRule>
  </conditionalFormatting>
  <conditionalFormatting sqref="N12">
    <cfRule type="cellIs" dxfId="36" priority="35" stopIfTrue="1" operator="lessThan">
      <formula>0</formula>
    </cfRule>
  </conditionalFormatting>
  <conditionalFormatting sqref="N13">
    <cfRule type="cellIs" dxfId="35" priority="34" stopIfTrue="1" operator="lessThan">
      <formula>0</formula>
    </cfRule>
  </conditionalFormatting>
  <conditionalFormatting sqref="N14">
    <cfRule type="cellIs" dxfId="34" priority="33" stopIfTrue="1" operator="lessThan">
      <formula>0</formula>
    </cfRule>
  </conditionalFormatting>
  <conditionalFormatting sqref="N15">
    <cfRule type="cellIs" dxfId="33" priority="32" stopIfTrue="1" operator="lessThan">
      <formula>0</formula>
    </cfRule>
  </conditionalFormatting>
  <conditionalFormatting sqref="N16">
    <cfRule type="cellIs" dxfId="32" priority="31" stopIfTrue="1" operator="lessThan">
      <formula>0</formula>
    </cfRule>
  </conditionalFormatting>
  <conditionalFormatting sqref="N17">
    <cfRule type="cellIs" dxfId="31" priority="30" stopIfTrue="1" operator="lessThan">
      <formula>0</formula>
    </cfRule>
  </conditionalFormatting>
  <conditionalFormatting sqref="N18">
    <cfRule type="cellIs" dxfId="30" priority="29" stopIfTrue="1" operator="lessThan">
      <formula>0</formula>
    </cfRule>
  </conditionalFormatting>
  <conditionalFormatting sqref="N19">
    <cfRule type="cellIs" dxfId="29" priority="28" stopIfTrue="1" operator="lessThan">
      <formula>0</formula>
    </cfRule>
  </conditionalFormatting>
  <conditionalFormatting sqref="N20">
    <cfRule type="cellIs" dxfId="28" priority="27" stopIfTrue="1" operator="lessThan">
      <formula>0</formula>
    </cfRule>
  </conditionalFormatting>
  <conditionalFormatting sqref="N21">
    <cfRule type="cellIs" dxfId="27" priority="26" stopIfTrue="1" operator="lessThan">
      <formula>0</formula>
    </cfRule>
  </conditionalFormatting>
  <conditionalFormatting sqref="N22">
    <cfRule type="cellIs" dxfId="26" priority="25" stopIfTrue="1" operator="lessThan">
      <formula>0</formula>
    </cfRule>
  </conditionalFormatting>
  <conditionalFormatting sqref="N23">
    <cfRule type="cellIs" dxfId="25" priority="24" stopIfTrue="1" operator="lessThan">
      <formula>0</formula>
    </cfRule>
  </conditionalFormatting>
  <conditionalFormatting sqref="N24">
    <cfRule type="cellIs" dxfId="24" priority="23" stopIfTrue="1" operator="lessThan">
      <formula>0</formula>
    </cfRule>
  </conditionalFormatting>
  <conditionalFormatting sqref="N25">
    <cfRule type="cellIs" dxfId="23" priority="22" stopIfTrue="1" operator="lessThan">
      <formula>0</formula>
    </cfRule>
  </conditionalFormatting>
  <conditionalFormatting sqref="N26">
    <cfRule type="cellIs" dxfId="22" priority="21" stopIfTrue="1" operator="lessThan">
      <formula>0</formula>
    </cfRule>
  </conditionalFormatting>
  <conditionalFormatting sqref="N27">
    <cfRule type="cellIs" dxfId="21" priority="20" stopIfTrue="1" operator="lessThan">
      <formula>0</formula>
    </cfRule>
  </conditionalFormatting>
  <conditionalFormatting sqref="N28">
    <cfRule type="cellIs" dxfId="20" priority="19" stopIfTrue="1" operator="lessThan">
      <formula>0</formula>
    </cfRule>
  </conditionalFormatting>
  <conditionalFormatting sqref="N29">
    <cfRule type="cellIs" dxfId="19" priority="18" stopIfTrue="1" operator="lessThan">
      <formula>0</formula>
    </cfRule>
  </conditionalFormatting>
  <conditionalFormatting sqref="N30">
    <cfRule type="cellIs" dxfId="18" priority="17" stopIfTrue="1" operator="lessThan">
      <formula>0</formula>
    </cfRule>
  </conditionalFormatting>
  <conditionalFormatting sqref="N31">
    <cfRule type="cellIs" dxfId="17" priority="16" stopIfTrue="1" operator="lessThan">
      <formula>0</formula>
    </cfRule>
  </conditionalFormatting>
  <conditionalFormatting sqref="N32:N49">
    <cfRule type="cellIs" dxfId="16" priority="15" stopIfTrue="1" operator="lessThan">
      <formula>0</formula>
    </cfRule>
  </conditionalFormatting>
  <conditionalFormatting sqref="N50">
    <cfRule type="cellIs" dxfId="15" priority="14" stopIfTrue="1" operator="lessThan">
      <formula>0</formula>
    </cfRule>
  </conditionalFormatting>
  <conditionalFormatting sqref="N51:N52">
    <cfRule type="cellIs" dxfId="14" priority="13" stopIfTrue="1" operator="lessThan">
      <formula>0</formula>
    </cfRule>
  </conditionalFormatting>
  <conditionalFormatting sqref="N53:N54">
    <cfRule type="cellIs" dxfId="13" priority="11" stopIfTrue="1" operator="lessThan">
      <formula>0</formula>
    </cfRule>
  </conditionalFormatting>
  <conditionalFormatting sqref="N55:N56">
    <cfRule type="cellIs" dxfId="12" priority="10" stopIfTrue="1" operator="lessThan">
      <formula>0</formula>
    </cfRule>
  </conditionalFormatting>
  <conditionalFormatting sqref="N57">
    <cfRule type="cellIs" dxfId="11" priority="9" stopIfTrue="1" operator="lessThan">
      <formula>0</formula>
    </cfRule>
  </conditionalFormatting>
  <conditionalFormatting sqref="N58">
    <cfRule type="cellIs" dxfId="10" priority="8" stopIfTrue="1" operator="lessThan">
      <formula>0</formula>
    </cfRule>
  </conditionalFormatting>
  <conditionalFormatting sqref="N59">
    <cfRule type="cellIs" dxfId="9" priority="7" stopIfTrue="1" operator="lessThan">
      <formula>0</formula>
    </cfRule>
  </conditionalFormatting>
  <conditionalFormatting sqref="N60">
    <cfRule type="cellIs" dxfId="8" priority="6" stopIfTrue="1" operator="lessThan">
      <formula>0</formula>
    </cfRule>
  </conditionalFormatting>
  <conditionalFormatting sqref="N61">
    <cfRule type="cellIs" dxfId="7" priority="5" stopIfTrue="1" operator="lessThan">
      <formula>0</formula>
    </cfRule>
  </conditionalFormatting>
  <conditionalFormatting sqref="N62">
    <cfRule type="cellIs" dxfId="6" priority="4" stopIfTrue="1" operator="lessThan">
      <formula>0</formula>
    </cfRule>
  </conditionalFormatting>
  <conditionalFormatting sqref="N63 N66:N98">
    <cfRule type="cellIs" dxfId="5" priority="3" stopIfTrue="1" operator="lessThan">
      <formula>0</formula>
    </cfRule>
  </conditionalFormatting>
  <conditionalFormatting sqref="N64">
    <cfRule type="cellIs" dxfId="4" priority="2" stopIfTrue="1" operator="lessThan">
      <formula>0</formula>
    </cfRule>
  </conditionalFormatting>
  <conditionalFormatting sqref="N65">
    <cfRule type="cellIs" dxfId="3" priority="1" stopIfTrue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"/>
  <sheetViews>
    <sheetView workbookViewId="0">
      <selection activeCell="I14" sqref="I14"/>
    </sheetView>
  </sheetViews>
  <sheetFormatPr defaultRowHeight="15.05"/>
  <sheetData>
    <row r="1" spans="2:9">
      <c r="B1" t="s">
        <v>98</v>
      </c>
    </row>
    <row r="2" spans="2:9" ht="15.75" thickBot="1"/>
    <row r="3" spans="2:9" ht="36.65">
      <c r="C3" s="101" t="s">
        <v>11</v>
      </c>
      <c r="D3" s="102" t="s">
        <v>85</v>
      </c>
      <c r="E3" s="102" t="s">
        <v>18</v>
      </c>
      <c r="F3" s="103" t="s">
        <v>19</v>
      </c>
      <c r="G3" s="104" t="s">
        <v>15</v>
      </c>
      <c r="H3" s="105" t="s">
        <v>16</v>
      </c>
    </row>
    <row r="4" spans="2:9" ht="15.75" thickBot="1">
      <c r="B4" s="131">
        <v>2021</v>
      </c>
      <c r="C4" s="131" t="s">
        <v>100</v>
      </c>
      <c r="D4" s="132">
        <v>1</v>
      </c>
      <c r="E4" s="133">
        <v>110</v>
      </c>
      <c r="F4" s="134">
        <v>116</v>
      </c>
      <c r="G4" s="135" t="s">
        <v>82</v>
      </c>
      <c r="H4" s="136"/>
      <c r="I4" s="137" t="s">
        <v>101</v>
      </c>
    </row>
    <row r="5" spans="2:9" ht="15.75" thickBot="1">
      <c r="B5" s="131">
        <v>2022</v>
      </c>
      <c r="C5" s="131"/>
      <c r="D5" s="55" t="s">
        <v>106</v>
      </c>
      <c r="E5" s="55" t="s">
        <v>106</v>
      </c>
      <c r="F5" s="55" t="s">
        <v>106</v>
      </c>
      <c r="G5" s="135"/>
      <c r="H5" s="136"/>
    </row>
  </sheetData>
  <conditionalFormatting sqref="H4">
    <cfRule type="cellIs" dxfId="2" priority="3" stopIfTrue="1" operator="lessThan">
      <formula>0</formula>
    </cfRule>
  </conditionalFormatting>
  <conditionalFormatting sqref="H3">
    <cfRule type="cellIs" dxfId="1" priority="2" stopIfTrue="1" operator="lessThanOrEqual">
      <formula>0</formula>
    </cfRule>
  </conditionalFormatting>
  <conditionalFormatting sqref="H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skupni zakol</vt:lpstr>
      <vt:lpstr>cena_zakol_2021_(P)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Štamcar, Ana</cp:lastModifiedBy>
  <cp:lastPrinted>2021-06-08T06:55:54Z</cp:lastPrinted>
  <dcterms:created xsi:type="dcterms:W3CDTF">2020-10-02T06:43:47Z</dcterms:created>
  <dcterms:modified xsi:type="dcterms:W3CDTF">2022-03-22T13:04:08Z</dcterms:modified>
</cp:coreProperties>
</file>