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-15" yWindow="5925" windowWidth="15600" windowHeight="5730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skupni zakol" sheetId="4" r:id="rId6"/>
    <sheet name="EU CENE E in S" sheetId="8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I8" i="4" l="1"/>
  <c r="H5" i="7" l="1"/>
  <c r="G5" i="7"/>
  <c r="H5" i="6"/>
  <c r="G5" i="6"/>
</calcChain>
</file>

<file path=xl/sharedStrings.xml><?xml version="1.0" encoding="utf-8"?>
<sst xmlns="http://schemas.openxmlformats.org/spreadsheetml/2006/main" count="159" uniqueCount="109">
  <si>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</si>
  <si>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</si>
  <si>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</si>
  <si>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</si>
  <si>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</si>
  <si>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</si>
  <si>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</si>
  <si>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</si>
  <si>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</si>
  <si>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</si>
  <si>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</si>
  <si>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</si>
  <si>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</si>
  <si>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</si>
  <si>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</si>
  <si>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</si>
  <si>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</si>
  <si>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</si>
  <si>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</si>
  <si>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</si>
  <si>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</si>
  <si>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</si>
  <si>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</si>
  <si>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</si>
  <si>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</si>
  <si>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</si>
  <si>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</si>
  <si>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</si>
  <si>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</si>
  <si>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</si>
  <si>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</si>
  <si>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</si>
  <si>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</si>
  <si>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</si>
  <si>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</si>
  <si>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</si>
  <si>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</si>
  <si>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</si>
  <si>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</si>
  <si>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</si>
  <si>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</si>
  <si>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</si>
  <si>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</si>
  <si>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</si>
  <si>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</si>
  <si>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</si>
  <si>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</si>
  <si>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</si>
  <si>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</si>
  <si>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</si>
  <si>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</si>
  <si>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</si>
  <si>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</si>
  <si>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</si>
  <si>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</si>
  <si>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</si>
  <si>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</si>
  <si>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</si>
  <si>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</si>
  <si>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</si>
  <si>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</si>
  <si>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</si>
  <si>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</si>
  <si>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</si>
  <si>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</si>
  <si>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</si>
  <si>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</si>
  <si>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</si>
  <si>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</si>
  <si>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</si>
  <si>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</si>
  <si>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</si>
  <si>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</si>
  <si>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</si>
  <si>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</si>
  <si>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</si>
  <si>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</si>
  <si>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</si>
  <si>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</si>
  <si>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</si>
  <si>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</si>
  <si>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</si>
  <si>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</si>
  <si>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</si>
  <si>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</si>
  <si>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</si>
  <si>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</si>
  <si>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</si>
  <si>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</si>
  <si>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</si>
  <si>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</si>
  <si>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</si>
  <si>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*Primerjava slovenskih cen z evropskimi cenami je narejena na podlagi objavljenih cen Evropske komisije in se nanaša na pretekli teden</t>
  </si>
  <si>
    <t>Teden: 06. teden (08.02.2021-14.02.2021)</t>
  </si>
  <si>
    <t>Številka: 3305-5/2021/41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</si>
  <si>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</si>
  <si>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</si>
  <si>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</si>
  <si>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</si>
  <si>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S, za 5. teden (01.02.2021-07.02.2021)</t>
    </r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</si>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</sst>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53" fillId="0" borderId="0"/>
  </cellStyleXfs>
  <cellXfs count="20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6" fillId="0" borderId="1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164" fontId="26" fillId="0" borderId="10" xfId="0" applyNumberFormat="1" applyFont="1" applyFill="1" applyBorder="1" applyAlignment="1" applyProtection="1">
      <alignment horizontal="center" wrapText="1"/>
    </xf>
    <xf numFmtId="3" fontId="26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25" fillId="34" borderId="0" xfId="0" applyFont="1" applyFill="1" applyBorder="1" applyAlignment="1" applyProtection="1">
      <alignment horizontal="center" wrapText="1"/>
    </xf>
    <xf numFmtId="0" fontId="33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1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2" fillId="36" borderId="20" xfId="0" applyNumberFormat="1" applyFont="1" applyFill="1" applyBorder="1" applyAlignment="1" applyProtection="1">
      <alignment horizontal="center"/>
    </xf>
    <xf numFmtId="10" fontId="32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6" fillId="34" borderId="0" xfId="0" applyFont="1" applyFill="1" applyBorder="1" applyAlignment="1" applyProtection="1">
      <alignment horizontal="center" wrapText="1"/>
    </xf>
    <xf numFmtId="4" fontId="26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6" fillId="34" borderId="0" xfId="0" applyNumberFormat="1" applyFont="1" applyFill="1" applyBorder="1" applyAlignment="1" applyProtection="1">
      <alignment horizontal="center" wrapText="1"/>
    </xf>
    <xf numFmtId="165" fontId="26" fillId="34" borderId="0" xfId="0" applyNumberFormat="1" applyFont="1" applyFill="1" applyBorder="1" applyAlignment="1" applyProtection="1">
      <alignment horizontal="center" wrapText="1"/>
    </xf>
    <xf numFmtId="2" fontId="26" fillId="34" borderId="0" xfId="0" applyNumberFormat="1" applyFont="1" applyFill="1" applyBorder="1" applyAlignment="1" applyProtection="1">
      <alignment horizontal="center" wrapText="1"/>
    </xf>
    <xf numFmtId="0" fontId="35" fillId="37" borderId="23" xfId="0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3" fillId="33" borderId="13" xfId="0" applyFont="1" applyFill="1" applyBorder="1" applyAlignment="1" applyProtection="1">
      <alignment horizontal="center" wrapText="1"/>
    </xf>
    <xf numFmtId="0" fontId="36" fillId="37" borderId="12" xfId="0" applyFont="1" applyFill="1" applyBorder="1" applyAlignment="1" applyProtection="1">
      <alignment horizontal="center"/>
    </xf>
    <xf numFmtId="0" fontId="36" fillId="33" borderId="18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7" fillId="33" borderId="19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/>
    </xf>
    <xf numFmtId="0" fontId="25" fillId="35" borderId="14" xfId="0" applyFont="1" applyFill="1" applyBorder="1" applyAlignment="1" applyProtection="1">
      <alignment horizontal="center" wrapText="1"/>
    </xf>
    <xf numFmtId="0" fontId="25" fillId="35" borderId="10" xfId="0" applyFont="1" applyFill="1" applyBorder="1" applyAlignment="1" applyProtection="1">
      <alignment horizontal="center" wrapText="1"/>
    </xf>
    <xf numFmtId="0" fontId="38" fillId="0" borderId="0" xfId="0" applyFont="1"/>
    <xf numFmtId="0" fontId="39" fillId="0" borderId="0" xfId="41" applyFont="1" applyAlignment="1">
      <alignment vertical="center"/>
    </xf>
    <xf numFmtId="0" fontId="39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25" fillId="35" borderId="26" xfId="0" applyFont="1" applyFill="1" applyBorder="1" applyAlignment="1" applyProtection="1">
      <alignment horizontal="center" wrapText="1"/>
    </xf>
    <xf numFmtId="3" fontId="26" fillId="0" borderId="27" xfId="0" applyNumberFormat="1" applyFont="1" applyFill="1" applyBorder="1" applyAlignment="1" applyProtection="1">
      <alignment horizontal="center" wrapText="1"/>
    </xf>
    <xf numFmtId="165" fontId="26" fillId="0" borderId="27" xfId="0" applyNumberFormat="1" applyFont="1" applyFill="1" applyBorder="1" applyAlignment="1" applyProtection="1">
      <alignment horizontal="center" wrapText="1"/>
    </xf>
    <xf numFmtId="10" fontId="24" fillId="0" borderId="28" xfId="44" applyNumberFormat="1" applyFont="1" applyFill="1" applyBorder="1" applyAlignment="1" applyProtection="1">
      <alignment horizontal="center" wrapText="1"/>
    </xf>
    <xf numFmtId="166" fontId="41" fillId="36" borderId="21" xfId="44" applyNumberFormat="1" applyFont="1" applyFill="1" applyBorder="1" applyAlignment="1" applyProtection="1">
      <alignment horizontal="center"/>
    </xf>
    <xf numFmtId="10" fontId="42" fillId="36" borderId="10" xfId="0" applyNumberFormat="1" applyFont="1" applyFill="1" applyBorder="1" applyAlignment="1" applyProtection="1">
      <alignment horizontal="center"/>
    </xf>
    <xf numFmtId="0" fontId="26" fillId="35" borderId="29" xfId="0" applyFont="1" applyFill="1" applyBorder="1" applyAlignment="1" applyProtection="1">
      <alignment horizontal="center" wrapText="1"/>
    </xf>
    <xf numFmtId="4" fontId="26" fillId="35" borderId="29" xfId="0" applyNumberFormat="1" applyFont="1" applyFill="1" applyBorder="1" applyAlignment="1" applyProtection="1">
      <alignment horizontal="center" wrapText="1"/>
    </xf>
    <xf numFmtId="0" fontId="25" fillId="35" borderId="16" xfId="0" applyFont="1" applyFill="1" applyBorder="1" applyAlignment="1" applyProtection="1">
      <alignment horizontal="center" wrapText="1"/>
    </xf>
    <xf numFmtId="0" fontId="26" fillId="35" borderId="30" xfId="0" applyFont="1" applyFill="1" applyBorder="1" applyAlignment="1" applyProtection="1">
      <alignment horizontal="center" wrapText="1"/>
    </xf>
    <xf numFmtId="4" fontId="26" fillId="35" borderId="30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6" fillId="37" borderId="13" xfId="0" applyFont="1" applyFill="1" applyBorder="1" applyAlignment="1" applyProtection="1">
      <alignment horizontal="center"/>
    </xf>
    <xf numFmtId="2" fontId="43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3" fontId="26" fillId="0" borderId="0" xfId="0" applyNumberFormat="1" applyFont="1" applyFill="1" applyBorder="1" applyAlignment="1" applyProtection="1">
      <alignment horizontal="center" wrapText="1"/>
    </xf>
    <xf numFmtId="2" fontId="26" fillId="0" borderId="0" xfId="0" applyNumberFormat="1" applyFont="1" applyFill="1" applyBorder="1" applyAlignment="1" applyProtection="1">
      <alignment horizontal="center" wrapText="1"/>
    </xf>
    <xf numFmtId="165" fontId="26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0" fillId="0" borderId="11" xfId="0" applyFont="1" applyBorder="1" applyAlignment="1" applyProtection="1">
      <alignment horizontal="center"/>
    </xf>
    <xf numFmtId="0" fontId="16" fillId="35" borderId="11" xfId="0" applyFont="1" applyFill="1" applyBorder="1"/>
    <xf numFmtId="2" fontId="43" fillId="37" borderId="10" xfId="0" applyNumberFormat="1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2" fontId="43" fillId="37" borderId="31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10" fontId="24" fillId="0" borderId="10" xfId="44" applyNumberFormat="1" applyFont="1" applyFill="1" applyBorder="1" applyAlignment="1" applyProtection="1">
      <alignment horizontal="center" wrapText="1"/>
    </xf>
    <xf numFmtId="4" fontId="26" fillId="35" borderId="32" xfId="0" applyNumberFormat="1" applyFont="1" applyFill="1" applyBorder="1" applyAlignment="1" applyProtection="1">
      <alignment horizontal="center" wrapText="1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5" fillId="35" borderId="26" xfId="0" applyFont="1" applyFill="1" applyBorder="1" applyAlignment="1">
      <alignment vertical="center"/>
    </xf>
    <xf numFmtId="0" fontId="46" fillId="35" borderId="27" xfId="0" applyFont="1" applyFill="1" applyBorder="1" applyAlignment="1">
      <alignment horizontal="center" vertical="center"/>
    </xf>
    <xf numFmtId="0" fontId="45" fillId="35" borderId="14" xfId="0" applyFont="1" applyFill="1" applyBorder="1" applyAlignment="1">
      <alignment vertical="center"/>
    </xf>
    <xf numFmtId="0" fontId="46" fillId="35" borderId="17" xfId="0" applyFont="1" applyFill="1" applyBorder="1" applyAlignment="1">
      <alignment horizontal="center" vertical="center"/>
    </xf>
    <xf numFmtId="0" fontId="46" fillId="35" borderId="17" xfId="0" applyFont="1" applyFill="1" applyBorder="1" applyAlignment="1">
      <alignment vertical="center"/>
    </xf>
    <xf numFmtId="0" fontId="46" fillId="39" borderId="33" xfId="0" applyFont="1" applyFill="1" applyBorder="1" applyAlignment="1">
      <alignment vertical="center"/>
    </xf>
    <xf numFmtId="2" fontId="45" fillId="0" borderId="26" xfId="0" applyNumberFormat="1" applyFont="1" applyBorder="1" applyAlignment="1">
      <alignment horizontal="center" vertical="center"/>
    </xf>
    <xf numFmtId="2" fontId="47" fillId="0" borderId="27" xfId="0" applyNumberFormat="1" applyFont="1" applyBorder="1" applyAlignment="1">
      <alignment horizontal="center" vertical="center"/>
    </xf>
    <xf numFmtId="10" fontId="47" fillId="0" borderId="27" xfId="0" applyNumberFormat="1" applyFont="1" applyBorder="1" applyAlignment="1">
      <alignment horizontal="center" vertical="center"/>
    </xf>
    <xf numFmtId="2" fontId="45" fillId="0" borderId="27" xfId="0" applyNumberFormat="1" applyFont="1" applyBorder="1" applyAlignment="1">
      <alignment horizontal="center" vertical="center"/>
    </xf>
    <xf numFmtId="2" fontId="47" fillId="0" borderId="27" xfId="0" applyNumberFormat="1" applyFont="1" applyBorder="1" applyAlignment="1">
      <alignment horizontal="center" vertical="center" wrapText="1"/>
    </xf>
    <xf numFmtId="10" fontId="47" fillId="0" borderId="28" xfId="0" applyNumberFormat="1" applyFont="1" applyBorder="1" applyAlignment="1">
      <alignment horizontal="center" vertical="center" wrapText="1"/>
    </xf>
    <xf numFmtId="2" fontId="45" fillId="0" borderId="14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/>
    </xf>
    <xf numFmtId="10" fontId="47" fillId="0" borderId="10" xfId="0" applyNumberFormat="1" applyFont="1" applyBorder="1" applyAlignment="1">
      <alignment horizontal="center" vertical="center"/>
    </xf>
    <xf numFmtId="2" fontId="45" fillId="0" borderId="10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 wrapText="1"/>
    </xf>
    <xf numFmtId="10" fontId="47" fillId="0" borderId="15" xfId="0" applyNumberFormat="1" applyFont="1" applyBorder="1" applyAlignment="1">
      <alignment horizontal="center" vertical="center" wrapText="1"/>
    </xf>
    <xf numFmtId="0" fontId="48" fillId="39" borderId="33" xfId="0" applyFont="1" applyFill="1" applyBorder="1" applyAlignment="1">
      <alignment vertical="center"/>
    </xf>
    <xf numFmtId="0" fontId="49" fillId="39" borderId="34" xfId="0" applyFont="1" applyFill="1" applyBorder="1" applyAlignment="1">
      <alignment vertical="center"/>
    </xf>
    <xf numFmtId="0" fontId="50" fillId="34" borderId="0" xfId="0" applyFont="1" applyFill="1" applyBorder="1" applyAlignment="1">
      <alignment vertical="center"/>
    </xf>
    <xf numFmtId="0" fontId="51" fillId="35" borderId="0" xfId="0" applyFont="1" applyFill="1"/>
    <xf numFmtId="0" fontId="0" fillId="34" borderId="0" xfId="0" applyFill="1"/>
    <xf numFmtId="0" fontId="18" fillId="0" borderId="0" xfId="45"/>
    <xf numFmtId="0" fontId="52" fillId="0" borderId="0" xfId="45" applyFont="1"/>
    <xf numFmtId="0" fontId="18" fillId="0" borderId="10" xfId="45" applyBorder="1"/>
    <xf numFmtId="0" fontId="54" fillId="0" borderId="10" xfId="48" applyFont="1" applyBorder="1"/>
    <xf numFmtId="0" fontId="54" fillId="35" borderId="10" xfId="48" applyFont="1" applyFill="1" applyBorder="1" applyAlignment="1">
      <alignment horizontal="center"/>
    </xf>
    <xf numFmtId="2" fontId="54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4" fillId="0" borderId="0" xfId="48" applyNumberFormat="1" applyFont="1" applyBorder="1"/>
    <xf numFmtId="2" fontId="53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51" fillId="34" borderId="0" xfId="0" applyFont="1" applyFill="1"/>
    <xf numFmtId="0" fontId="55" fillId="0" borderId="35" xfId="46" applyFont="1" applyBorder="1"/>
    <xf numFmtId="2" fontId="54" fillId="0" borderId="10" xfId="48" applyNumberFormat="1" applyFont="1" applyBorder="1" applyProtection="1"/>
    <xf numFmtId="0" fontId="29" fillId="35" borderId="36" xfId="0" applyFont="1" applyFill="1" applyBorder="1" applyAlignment="1">
      <alignment vertical="center"/>
    </xf>
    <xf numFmtId="0" fontId="29" fillId="35" borderId="37" xfId="0" applyFont="1" applyFill="1" applyBorder="1" applyAlignment="1">
      <alignment vertical="center"/>
    </xf>
    <xf numFmtId="0" fontId="56" fillId="35" borderId="37" xfId="0" applyFont="1" applyFill="1" applyBorder="1" applyAlignment="1">
      <alignment horizontal="center" vertical="center"/>
    </xf>
    <xf numFmtId="0" fontId="57" fillId="35" borderId="37" xfId="0" applyFont="1" applyFill="1" applyBorder="1" applyAlignment="1">
      <alignment horizontal="center" vertical="center" wrapText="1"/>
    </xf>
    <xf numFmtId="0" fontId="58" fillId="35" borderId="37" xfId="0" applyFont="1" applyFill="1" applyBorder="1" applyAlignment="1">
      <alignment horizontal="center" vertical="center" wrapText="1"/>
    </xf>
    <xf numFmtId="0" fontId="58" fillId="35" borderId="38" xfId="0" applyFont="1" applyFill="1" applyBorder="1" applyAlignment="1">
      <alignment horizontal="center" vertical="center" wrapText="1"/>
    </xf>
    <xf numFmtId="0" fontId="30" fillId="34" borderId="39" xfId="0" applyFont="1" applyFill="1" applyBorder="1" applyAlignment="1"/>
    <xf numFmtId="0" fontId="30" fillId="34" borderId="40" xfId="0" applyFont="1" applyFill="1" applyBorder="1" applyAlignment="1"/>
    <xf numFmtId="167" fontId="30" fillId="34" borderId="41" xfId="0" applyNumberFormat="1" applyFont="1" applyFill="1" applyBorder="1" applyAlignment="1">
      <alignment horizontal="center"/>
    </xf>
    <xf numFmtId="168" fontId="30" fillId="34" borderId="42" xfId="47" applyNumberFormat="1" applyFont="1" applyFill="1" applyBorder="1" applyAlignment="1">
      <alignment horizontal="center"/>
    </xf>
    <xf numFmtId="168" fontId="30" fillId="34" borderId="43" xfId="47" applyNumberFormat="1" applyFont="1" applyFill="1" applyBorder="1" applyAlignment="1">
      <alignment horizontal="center"/>
    </xf>
    <xf numFmtId="168" fontId="30" fillId="34" borderId="44" xfId="47" applyNumberFormat="1" applyFont="1" applyFill="1" applyBorder="1" applyAlignment="1">
      <alignment horizontal="center"/>
    </xf>
    <xf numFmtId="0" fontId="30" fillId="34" borderId="45" xfId="0" applyFont="1" applyFill="1" applyBorder="1" applyAlignment="1"/>
    <xf numFmtId="0" fontId="30" fillId="34" borderId="46" xfId="0" applyFont="1" applyFill="1" applyBorder="1" applyAlignment="1"/>
    <xf numFmtId="167" fontId="30" fillId="34" borderId="47" xfId="0" applyNumberFormat="1" applyFont="1" applyFill="1" applyBorder="1" applyAlignment="1">
      <alignment horizontal="center"/>
    </xf>
    <xf numFmtId="168" fontId="30" fillId="34" borderId="48" xfId="47" applyNumberFormat="1" applyFont="1" applyFill="1" applyBorder="1" applyAlignment="1">
      <alignment horizontal="center"/>
    </xf>
    <xf numFmtId="168" fontId="30" fillId="34" borderId="49" xfId="47" applyNumberFormat="1" applyFont="1" applyFill="1" applyBorder="1" applyAlignment="1">
      <alignment horizontal="center"/>
    </xf>
    <xf numFmtId="168" fontId="30" fillId="34" borderId="50" xfId="47" applyNumberFormat="1" applyFont="1" applyFill="1" applyBorder="1" applyAlignment="1">
      <alignment horizontal="center"/>
    </xf>
    <xf numFmtId="0" fontId="30" fillId="34" borderId="51" xfId="0" applyFont="1" applyFill="1" applyBorder="1" applyAlignment="1"/>
    <xf numFmtId="0" fontId="30" fillId="34" borderId="52" xfId="0" applyFont="1" applyFill="1" applyBorder="1" applyAlignment="1"/>
    <xf numFmtId="167" fontId="30" fillId="34" borderId="53" xfId="0" applyNumberFormat="1" applyFont="1" applyFill="1" applyBorder="1" applyAlignment="1">
      <alignment horizontal="center"/>
    </xf>
    <xf numFmtId="168" fontId="30" fillId="34" borderId="54" xfId="47" applyNumberFormat="1" applyFont="1" applyFill="1" applyBorder="1" applyAlignment="1">
      <alignment horizontal="center"/>
    </xf>
    <xf numFmtId="168" fontId="30" fillId="34" borderId="55" xfId="47" applyNumberFormat="1" applyFont="1" applyFill="1" applyBorder="1" applyAlignment="1">
      <alignment horizontal="center"/>
    </xf>
    <xf numFmtId="168" fontId="30" fillId="34" borderId="56" xfId="47" applyNumberFormat="1" applyFont="1" applyFill="1" applyBorder="1" applyAlignment="1">
      <alignment horizontal="center"/>
    </xf>
    <xf numFmtId="0" fontId="23" fillId="35" borderId="11" xfId="0" applyFont="1" applyFill="1" applyBorder="1" applyAlignment="1"/>
    <xf numFmtId="0" fontId="23" fillId="35" borderId="19" xfId="0" applyFont="1" applyFill="1" applyBorder="1" applyAlignment="1"/>
    <xf numFmtId="167" fontId="54" fillId="35" borderId="57" xfId="0" applyNumberFormat="1" applyFont="1" applyFill="1" applyBorder="1" applyAlignment="1">
      <alignment horizontal="center"/>
    </xf>
    <xf numFmtId="168" fontId="54" fillId="35" borderId="58" xfId="47" applyNumberFormat="1" applyFont="1" applyFill="1" applyBorder="1" applyAlignment="1">
      <alignment horizontal="center"/>
    </xf>
    <xf numFmtId="168" fontId="54" fillId="35" borderId="37" xfId="47" applyNumberFormat="1" applyFont="1" applyFill="1" applyBorder="1" applyAlignment="1">
      <alignment horizontal="center"/>
    </xf>
    <xf numFmtId="168" fontId="54" fillId="35" borderId="38" xfId="47" applyNumberFormat="1" applyFont="1" applyFill="1" applyBorder="1" applyAlignment="1">
      <alignment horizontal="center"/>
    </xf>
    <xf numFmtId="0" fontId="46" fillId="35" borderId="28" xfId="0" applyFont="1" applyFill="1" applyBorder="1" applyAlignment="1">
      <alignment horizontal="center" vertical="center"/>
    </xf>
    <xf numFmtId="0" fontId="46" fillId="35" borderId="59" xfId="0" applyFont="1" applyFill="1" applyBorder="1" applyAlignment="1">
      <alignment vertical="center"/>
    </xf>
    <xf numFmtId="10" fontId="47" fillId="0" borderId="15" xfId="0" applyNumberFormat="1" applyFont="1" applyBorder="1" applyAlignment="1">
      <alignment horizontal="center" vertical="center"/>
    </xf>
    <xf numFmtId="2" fontId="45" fillId="0" borderId="60" xfId="0" applyNumberFormat="1" applyFont="1" applyBorder="1" applyAlignment="1">
      <alignment horizontal="center" vertical="center"/>
    </xf>
    <xf numFmtId="2" fontId="47" fillId="0" borderId="61" xfId="0" applyNumberFormat="1" applyFont="1" applyBorder="1" applyAlignment="1">
      <alignment horizontal="center" vertical="center"/>
    </xf>
    <xf numFmtId="10" fontId="47" fillId="0" borderId="61" xfId="0" applyNumberFormat="1" applyFont="1" applyBorder="1" applyAlignment="1">
      <alignment horizontal="center" vertical="center"/>
    </xf>
    <xf numFmtId="2" fontId="45" fillId="0" borderId="61" xfId="0" applyNumberFormat="1" applyFont="1" applyBorder="1" applyAlignment="1">
      <alignment horizontal="center" vertical="center"/>
    </xf>
    <xf numFmtId="2" fontId="47" fillId="0" borderId="61" xfId="0" applyNumberFormat="1" applyFont="1" applyBorder="1" applyAlignment="1">
      <alignment horizontal="center" vertical="center" wrapText="1"/>
    </xf>
    <xf numFmtId="10" fontId="47" fillId="0" borderId="62" xfId="0" applyNumberFormat="1" applyFont="1" applyBorder="1" applyAlignment="1">
      <alignment horizontal="center" vertical="center" wrapText="1"/>
    </xf>
    <xf numFmtId="0" fontId="25" fillId="35" borderId="60" xfId="0" applyFont="1" applyFill="1" applyBorder="1" applyAlignment="1" applyProtection="1">
      <alignment horizontal="center" wrapText="1"/>
    </xf>
    <xf numFmtId="3" fontId="26" fillId="0" borderId="61" xfId="0" applyNumberFormat="1" applyFont="1" applyFill="1" applyBorder="1" applyAlignment="1" applyProtection="1">
      <alignment horizontal="center" wrapText="1"/>
    </xf>
    <xf numFmtId="165" fontId="26" fillId="0" borderId="61" xfId="0" applyNumberFormat="1" applyFont="1" applyFill="1" applyBorder="1" applyAlignment="1" applyProtection="1">
      <alignment horizontal="center" wrapText="1"/>
    </xf>
    <xf numFmtId="10" fontId="24" fillId="0" borderId="62" xfId="44" applyNumberFormat="1" applyFont="1" applyFill="1" applyBorder="1" applyAlignment="1" applyProtection="1">
      <alignment horizontal="center" wrapText="1"/>
    </xf>
    <xf numFmtId="3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25" fillId="35" borderId="17" xfId="0" applyFont="1" applyFill="1" applyBorder="1" applyAlignment="1" applyProtection="1">
      <alignment horizontal="center" wrapText="1"/>
    </xf>
    <xf numFmtId="3" fontId="26" fillId="0" borderId="17" xfId="0" applyNumberFormat="1" applyFont="1" applyFill="1" applyBorder="1" applyAlignment="1" applyProtection="1">
      <alignment horizontal="center" wrapText="1"/>
    </xf>
    <xf numFmtId="165" fontId="26" fillId="0" borderId="17" xfId="0" applyNumberFormat="1" applyFont="1" applyFill="1" applyBorder="1" applyAlignment="1" applyProtection="1">
      <alignment horizontal="center" wrapText="1"/>
    </xf>
    <xf numFmtId="10" fontId="24" fillId="0" borderId="17" xfId="44" applyNumberFormat="1" applyFont="1" applyFill="1" applyBorder="1" applyAlignment="1" applyProtection="1">
      <alignment horizontal="center" wrapText="1"/>
    </xf>
    <xf numFmtId="165" fontId="26" fillId="35" borderId="10" xfId="0" applyNumberFormat="1" applyFont="1" applyFill="1" applyBorder="1" applyAlignment="1" applyProtection="1">
      <alignment horizontal="center" wrapText="1"/>
    </xf>
    <xf numFmtId="164" fontId="26" fillId="0" borderId="27" xfId="0" applyNumberFormat="1" applyFont="1" applyFill="1" applyBorder="1" applyAlignment="1" applyProtection="1">
      <alignment horizontal="center" wrapText="1"/>
    </xf>
    <xf numFmtId="165" fontId="26" fillId="35" borderId="27" xfId="0" applyNumberFormat="1" applyFont="1" applyFill="1" applyBorder="1" applyAlignment="1" applyProtection="1">
      <alignment horizontal="center" wrapText="1"/>
    </xf>
    <xf numFmtId="164" fontId="26" fillId="0" borderId="61" xfId="0" applyNumberFormat="1" applyFont="1" applyFill="1" applyBorder="1" applyAlignment="1" applyProtection="1">
      <alignment horizontal="center" wrapText="1"/>
    </xf>
    <xf numFmtId="165" fontId="26" fillId="35" borderId="61" xfId="0" applyNumberFormat="1" applyFont="1" applyFill="1" applyBorder="1" applyAlignment="1" applyProtection="1">
      <alignment horizontal="center" wrapText="1"/>
    </xf>
    <xf numFmtId="3" fontId="26" fillId="0" borderId="64" xfId="0" applyNumberFormat="1" applyFont="1" applyFill="1" applyBorder="1" applyAlignment="1" applyProtection="1">
      <alignment horizontal="center" wrapText="1"/>
    </xf>
    <xf numFmtId="3" fontId="26" fillId="0" borderId="31" xfId="0" applyNumberFormat="1" applyFont="1" applyFill="1" applyBorder="1" applyAlignment="1" applyProtection="1">
      <alignment horizontal="center" wrapText="1"/>
    </xf>
    <xf numFmtId="3" fontId="26" fillId="0" borderId="65" xfId="0" applyNumberFormat="1" applyFont="1" applyFill="1" applyBorder="1" applyAlignment="1" applyProtection="1">
      <alignment horizontal="center" wrapText="1"/>
    </xf>
    <xf numFmtId="0" fontId="25" fillId="38" borderId="63" xfId="0" applyFont="1" applyFill="1" applyBorder="1" applyAlignment="1" applyProtection="1">
      <alignment horizontal="center" wrapText="1"/>
    </xf>
    <xf numFmtId="0" fontId="25" fillId="38" borderId="24" xfId="0" applyFont="1" applyFill="1" applyBorder="1" applyAlignment="1" applyProtection="1">
      <alignment horizontal="center" wrapText="1"/>
    </xf>
    <xf numFmtId="0" fontId="25" fillId="38" borderId="25" xfId="0" applyFont="1" applyFill="1" applyBorder="1" applyAlignment="1" applyProtection="1">
      <alignment horizontal="center" wrapText="1"/>
    </xf>
    <xf numFmtId="164" fontId="26" fillId="0" borderId="66" xfId="0" applyNumberFormat="1" applyFont="1" applyFill="1" applyBorder="1" applyAlignment="1" applyProtection="1">
      <alignment horizontal="center" wrapText="1"/>
    </xf>
    <xf numFmtId="164" fontId="26" fillId="0" borderId="35" xfId="0" applyNumberFormat="1" applyFont="1" applyFill="1" applyBorder="1" applyAlignment="1" applyProtection="1">
      <alignment horizontal="center" wrapText="1"/>
    </xf>
    <xf numFmtId="164" fontId="26" fillId="0" borderId="67" xfId="0" applyNumberFormat="1" applyFont="1" applyFill="1" applyBorder="1" applyAlignment="1" applyProtection="1">
      <alignment horizontal="center" wrapText="1"/>
    </xf>
    <xf numFmtId="164" fontId="26" fillId="0" borderId="64" xfId="0" applyNumberFormat="1" applyFont="1" applyFill="1" applyBorder="1" applyAlignment="1" applyProtection="1">
      <alignment horizontal="center" wrapText="1"/>
    </xf>
    <xf numFmtId="164" fontId="26" fillId="0" borderId="31" xfId="0" applyNumberFormat="1" applyFont="1" applyFill="1" applyBorder="1" applyAlignment="1" applyProtection="1">
      <alignment horizontal="center" wrapText="1"/>
    </xf>
    <xf numFmtId="164" fontId="26" fillId="0" borderId="65" xfId="0" applyNumberFormat="1" applyFont="1" applyFill="1" applyBorder="1" applyAlignment="1" applyProtection="1">
      <alignment horizontal="center" wrapText="1"/>
    </xf>
    <xf numFmtId="0" fontId="16" fillId="35" borderId="12" xfId="0" applyFont="1" applyFill="1" applyBorder="1" applyAlignment="1" applyProtection="1">
      <alignment horizontal="center"/>
    </xf>
    <xf numFmtId="0" fontId="0" fillId="0" borderId="0" xfId="0" applyFont="1"/>
    <xf numFmtId="0" fontId="0" fillId="0" borderId="17" xfId="0" applyBorder="1" applyAlignment="1" applyProtection="1">
      <alignment horizontal="center"/>
    </xf>
    <xf numFmtId="3" fontId="0" fillId="0" borderId="27" xfId="0" applyNumberFormat="1" applyBorder="1" applyAlignment="1" applyProtection="1">
      <alignment horizontal="center"/>
    </xf>
    <xf numFmtId="3" fontId="0" fillId="0" borderId="61" xfId="0" applyNumberFormat="1" applyBorder="1" applyAlignment="1" applyProtection="1">
      <alignment horizontal="center"/>
    </xf>
    <xf numFmtId="2" fontId="26" fillId="0" borderId="17" xfId="0" applyNumberFormat="1" applyFont="1" applyFill="1" applyBorder="1" applyAlignment="1" applyProtection="1">
      <alignment horizontal="center" wrapText="1"/>
    </xf>
    <xf numFmtId="0" fontId="35" fillId="37" borderId="11" xfId="0" applyFont="1" applyFill="1" applyBorder="1" applyAlignment="1" applyProtection="1">
      <alignment horizontal="center"/>
    </xf>
    <xf numFmtId="0" fontId="35" fillId="37" borderId="68" xfId="0" applyFont="1" applyFill="1" applyBorder="1" applyAlignment="1" applyProtection="1">
      <alignment horizontal="center"/>
    </xf>
    <xf numFmtId="0" fontId="35" fillId="37" borderId="33" xfId="0" applyFont="1" applyFill="1" applyBorder="1" applyAlignment="1" applyProtection="1">
      <alignment horizontal="center"/>
    </xf>
    <xf numFmtId="0" fontId="20" fillId="37" borderId="33" xfId="0" applyFont="1" applyFill="1" applyBorder="1" applyAlignment="1" applyProtection="1">
      <alignment horizontal="center"/>
    </xf>
    <xf numFmtId="0" fontId="35" fillId="37" borderId="69" xfId="0" applyFont="1" applyFill="1" applyBorder="1" applyAlignment="1" applyProtection="1">
      <alignment horizontal="center"/>
    </xf>
    <xf numFmtId="40" fontId="31" fillId="36" borderId="21" xfId="42" applyNumberFormat="1" applyFont="1" applyFill="1" applyBorder="1" applyAlignment="1" applyProtection="1">
      <alignment horizontal="center"/>
    </xf>
    <xf numFmtId="0" fontId="35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61" xfId="0" applyBorder="1" applyAlignment="1">
      <alignment horizontal="center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8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'!$E$39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'!$B$40:$B$91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'!$E$40:$E$91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'!$F$39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'!$B$40:$B$91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'!$F$40:$F$91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'!$G$39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'!$B$40:$B$91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'!$G$40:$G$91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890936"/>
        <c:axId val="299889760"/>
      </c:lineChart>
      <c:catAx>
        <c:axId val="299890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9889760"/>
        <c:crosses val="autoZero"/>
        <c:auto val="1"/>
        <c:lblAlgn val="ctr"/>
        <c:lblOffset val="100"/>
        <c:noMultiLvlLbl val="0"/>
      </c:catAx>
      <c:valAx>
        <c:axId val="29988976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9890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'!$D$6:$D$11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'cena_zakol_2021 (S) '!$F$6:$F$11</c:f>
              <c:numCache>
                <c:formatCode>#,##0</c:formatCode>
                <c:ptCount val="6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9887800"/>
        <c:axId val="299890544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'!$D$6:$D$11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'cena_zakol_2021 (S) '!$G$6:$G$11</c:f>
              <c:numCache>
                <c:formatCode>0.00_ ;[Red]\-0.00\ </c:formatCode>
                <c:ptCount val="6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887408"/>
        <c:axId val="299891720"/>
      </c:lineChart>
      <c:catAx>
        <c:axId val="299887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9890544"/>
        <c:crosses val="autoZero"/>
        <c:auto val="1"/>
        <c:lblAlgn val="ctr"/>
        <c:lblOffset val="100"/>
        <c:noMultiLvlLbl val="0"/>
      </c:catAx>
      <c:valAx>
        <c:axId val="299890544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9887800"/>
        <c:crosses val="autoZero"/>
        <c:crossBetween val="between"/>
      </c:valAx>
      <c:valAx>
        <c:axId val="2998917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9887408"/>
        <c:crosses val="max"/>
        <c:crossBetween val="between"/>
      </c:valAx>
      <c:catAx>
        <c:axId val="29988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9891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(E)'!$D$6:$D$11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'cena_zakol_2021 (E)'!$F$6:$F$11</c:f>
              <c:numCache>
                <c:formatCode>#,##0</c:formatCode>
                <c:ptCount val="6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9893680"/>
        <c:axId val="299892504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(E)'!$D$6:$D$11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'cena_zakol_2021 (E)'!$G$6:$G$11</c:f>
              <c:numCache>
                <c:formatCode>0.00_ ;[Red]\-0.00\ </c:formatCode>
                <c:ptCount val="6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888192"/>
        <c:axId val="299891328"/>
      </c:lineChart>
      <c:catAx>
        <c:axId val="299893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9892504"/>
        <c:crossesAt val="0"/>
        <c:auto val="1"/>
        <c:lblAlgn val="ctr"/>
        <c:lblOffset val="100"/>
        <c:noMultiLvlLbl val="0"/>
      </c:catAx>
      <c:valAx>
        <c:axId val="299892504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9893680"/>
        <c:crosses val="autoZero"/>
        <c:crossBetween val="between"/>
        <c:majorUnit val="20000"/>
        <c:minorUnit val="10000"/>
      </c:valAx>
      <c:valAx>
        <c:axId val="299891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9888192"/>
        <c:crosses val="max"/>
        <c:crossBetween val="between"/>
      </c:valAx>
      <c:catAx>
        <c:axId val="29988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9891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(E)'!$E$40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(E)'!$B$41:$B$93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(E)'!$E$41:$E$92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(E)'!$F$40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(E)'!$B$41:$B$93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(E)'!$F$41:$F$92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(E)'!$G$40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(E)'!$B$41:$B$93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(E)'!$G$41:$G$92</c:f>
              <c:numCache>
                <c:formatCode>#,##0.00\ _€</c:formatCode>
                <c:ptCount val="5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6000"/>
        <c:axId val="301466392"/>
      </c:lineChart>
      <c:catAx>
        <c:axId val="301466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1466392"/>
        <c:crosses val="autoZero"/>
        <c:auto val="1"/>
        <c:lblAlgn val="ctr"/>
        <c:lblOffset val="100"/>
        <c:noMultiLvlLbl val="0"/>
      </c:catAx>
      <c:valAx>
        <c:axId val="30146639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146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6286089238846"/>
          <c:y val="4.656084656084656E-2"/>
          <c:w val="0.75959711286089238"/>
          <c:h val="0.66866275048952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'cena_zakol_2021(U)'!$E$4:$E$9</c:f>
              <c:numCache>
                <c:formatCode>#,##0</c:formatCode>
                <c:ptCount val="6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65608"/>
        <c:axId val="301461296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'cena_zakol_2021(U)'!$F$4:$F$9</c:f>
              <c:numCache>
                <c:formatCode>0.00_ ;[Red]\-0.00\ </c:formatCode>
                <c:ptCount val="6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4824"/>
        <c:axId val="301464432"/>
      </c:lineChart>
      <c:catAx>
        <c:axId val="301465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1461296"/>
        <c:crosses val="autoZero"/>
        <c:auto val="1"/>
        <c:lblAlgn val="ctr"/>
        <c:lblOffset val="100"/>
        <c:noMultiLvlLbl val="0"/>
      </c:catAx>
      <c:valAx>
        <c:axId val="30146129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1465608"/>
        <c:crosses val="autoZero"/>
        <c:crossBetween val="between"/>
      </c:valAx>
      <c:valAx>
        <c:axId val="301464432"/>
        <c:scaling>
          <c:orientation val="minMax"/>
          <c:max val="150.5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1464824"/>
        <c:crosses val="max"/>
        <c:crossBetween val="between"/>
      </c:valAx>
      <c:catAx>
        <c:axId val="301464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146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'cena_zakol_2021_(R)'!$E$4:$E$9</c:f>
              <c:numCache>
                <c:formatCode>General</c:formatCode>
                <c:ptCount val="6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68352"/>
        <c:axId val="301466784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'[1]cena_zakol_2021_(R)'!$C$19:$C$20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'cena_zakol_2021_(R)'!$F$4:$F$9</c:f>
              <c:numCache>
                <c:formatCode>General</c:formatCode>
                <c:ptCount val="6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2472"/>
        <c:axId val="301462080"/>
      </c:lineChart>
      <c:catAx>
        <c:axId val="301468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1466784"/>
        <c:crosses val="autoZero"/>
        <c:auto val="1"/>
        <c:lblAlgn val="ctr"/>
        <c:lblOffset val="100"/>
        <c:noMultiLvlLbl val="0"/>
      </c:catAx>
      <c:valAx>
        <c:axId val="30146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1468352"/>
        <c:crosses val="autoZero"/>
        <c:crossBetween val="between"/>
      </c:valAx>
      <c:valAx>
        <c:axId val="30146208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1462472"/>
        <c:crosses val="max"/>
        <c:crossBetween val="between"/>
      </c:valAx>
      <c:catAx>
        <c:axId val="301462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1462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S'!$A$47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S'!$B$46:$G$46</c:f>
              <c:numCache>
                <c:formatCode>General</c:formatCode>
                <c:ptCount val="6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'EU CENE E in S'!$B$47:$G$47</c:f>
              <c:numCache>
                <c:formatCode>0.00</c:formatCode>
                <c:ptCount val="6"/>
                <c:pt idx="0">
                  <c:v>127.97630417532197</c:v>
                </c:pt>
                <c:pt idx="1">
                  <c:v>127.65270482966349</c:v>
                </c:pt>
                <c:pt idx="2">
                  <c:v>128.01515799750726</c:v>
                </c:pt>
                <c:pt idx="3">
                  <c:v>128.04187635022851</c:v>
                </c:pt>
                <c:pt idx="4">
                  <c:v>127.8494743664312</c:v>
                </c:pt>
                <c:pt idx="5">
                  <c:v>128.43099723722474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S'!$A$48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S'!$B$46:$G$46</c:f>
              <c:numCache>
                <c:formatCode>General</c:formatCode>
                <c:ptCount val="6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'EU CENE E in S'!$B$48:$G$48</c:f>
              <c:numCache>
                <c:formatCode>0.00</c:formatCode>
                <c:ptCount val="6"/>
                <c:pt idx="0">
                  <c:v>199.38380000000001</c:v>
                </c:pt>
                <c:pt idx="1">
                  <c:v>199.64320000000001</c:v>
                </c:pt>
                <c:pt idx="2">
                  <c:v>197.76580000000001</c:v>
                </c:pt>
                <c:pt idx="3">
                  <c:v>198.03970000000001</c:v>
                </c:pt>
                <c:pt idx="4">
                  <c:v>197.56190000000001</c:v>
                </c:pt>
                <c:pt idx="5">
                  <c:v>198.52080000000001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S'!$A$49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S'!$B$46:$G$46</c:f>
              <c:numCache>
                <c:formatCode>General</c:formatCode>
                <c:ptCount val="6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'EU CENE E in S'!$B$49:$G$49</c:f>
              <c:numCache>
                <c:formatCode>0.00</c:formatCode>
                <c:ptCount val="6"/>
                <c:pt idx="0">
                  <c:v>86.8</c:v>
                </c:pt>
                <c:pt idx="1">
                  <c:v>87.8</c:v>
                </c:pt>
                <c:pt idx="2">
                  <c:v>102.99000000000001</c:v>
                </c:pt>
                <c:pt idx="3">
                  <c:v>103</c:v>
                </c:pt>
                <c:pt idx="4">
                  <c:v>102.83</c:v>
                </c:pt>
                <c:pt idx="5">
                  <c:v>104.68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S'!$A$50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S'!$B$46:$G$46</c:f>
              <c:numCache>
                <c:formatCode>General</c:formatCode>
                <c:ptCount val="6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'EU CENE E in S'!$B$50:$G$50</c:f>
              <c:numCache>
                <c:formatCode>0.00</c:formatCode>
                <c:ptCount val="6"/>
                <c:pt idx="0">
                  <c:v>140</c:v>
                </c:pt>
                <c:pt idx="1">
                  <c:v>139</c:v>
                </c:pt>
                <c:pt idx="2">
                  <c:v>139.20000000000002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139.39000000000001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5216"/>
        <c:axId val="301467568"/>
      </c:lineChart>
      <c:catAx>
        <c:axId val="301465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1467568"/>
        <c:crosses val="autoZero"/>
        <c:auto val="1"/>
        <c:lblAlgn val="ctr"/>
        <c:lblOffset val="100"/>
        <c:noMultiLvlLbl val="0"/>
      </c:catAx>
      <c:valAx>
        <c:axId val="30146756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146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S'!$A$60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S'!$B$59:$G$59</c:f>
              <c:numCache>
                <c:formatCode>General</c:formatCode>
                <c:ptCount val="6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'EU CENE E in S'!$B$60:$G$60</c:f>
              <c:numCache>
                <c:formatCode>0.00</c:formatCode>
                <c:ptCount val="6"/>
                <c:pt idx="0">
                  <c:v>133.47850112314481</c:v>
                </c:pt>
                <c:pt idx="1">
                  <c:v>133.17084885679904</c:v>
                </c:pt>
                <c:pt idx="2">
                  <c:v>134.05397284396309</c:v>
                </c:pt>
                <c:pt idx="3">
                  <c:v>133.85418841756922</c:v>
                </c:pt>
                <c:pt idx="4">
                  <c:v>133.8591682009627</c:v>
                </c:pt>
                <c:pt idx="5">
                  <c:v>133.89421765944647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S'!$A$61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S'!$B$59:$G$59</c:f>
              <c:numCache>
                <c:formatCode>General</c:formatCode>
                <c:ptCount val="6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'EU CENE E in S'!$B$61:$G$61</c:f>
              <c:numCache>
                <c:formatCode>0.00</c:formatCode>
                <c:ptCount val="6"/>
                <c:pt idx="0">
                  <c:v>203.75710000000001</c:v>
                </c:pt>
                <c:pt idx="1">
                  <c:v>202.92420000000001</c:v>
                </c:pt>
                <c:pt idx="2">
                  <c:v>200.83430000000001</c:v>
                </c:pt>
                <c:pt idx="3">
                  <c:v>199.8202</c:v>
                </c:pt>
                <c:pt idx="4">
                  <c:v>201.12690000000001</c:v>
                </c:pt>
                <c:pt idx="5">
                  <c:v>200.49420000000001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S'!$A$62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S'!$B$59:$G$59</c:f>
              <c:numCache>
                <c:formatCode>General</c:formatCode>
                <c:ptCount val="6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'EU CENE E in S'!$B$62:$G$62</c:f>
              <c:numCache>
                <c:formatCode>0.00</c:formatCode>
                <c:ptCount val="6"/>
                <c:pt idx="0">
                  <c:v>97.2</c:v>
                </c:pt>
                <c:pt idx="1">
                  <c:v>97.4</c:v>
                </c:pt>
                <c:pt idx="2">
                  <c:v>113.37</c:v>
                </c:pt>
                <c:pt idx="3">
                  <c:v>111.62560000000001</c:v>
                </c:pt>
                <c:pt idx="4">
                  <c:v>109.14590000000001</c:v>
                </c:pt>
                <c:pt idx="5">
                  <c:v>111.41380000000001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S'!$A$63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S'!$B$59:$G$59</c:f>
              <c:numCache>
                <c:formatCode>General</c:formatCode>
                <c:ptCount val="6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'EU CENE E in S'!$B$63:$G$63</c:f>
              <c:numCache>
                <c:formatCode>0.00</c:formatCode>
                <c:ptCount val="6"/>
                <c:pt idx="0">
                  <c:v>153</c:v>
                </c:pt>
                <c:pt idx="1">
                  <c:v>153</c:v>
                </c:pt>
                <c:pt idx="2">
                  <c:v>154.1</c:v>
                </c:pt>
                <c:pt idx="3">
                  <c:v>153.47</c:v>
                </c:pt>
                <c:pt idx="4">
                  <c:v>154.31</c:v>
                </c:pt>
                <c:pt idx="5">
                  <c:v>154.44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7960"/>
        <c:axId val="301463648"/>
      </c:lineChart>
      <c:catAx>
        <c:axId val="30146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1463648"/>
        <c:crosses val="autoZero"/>
        <c:auto val="1"/>
        <c:lblAlgn val="ctr"/>
        <c:lblOffset val="100"/>
        <c:noMultiLvlLbl val="0"/>
      </c:catAx>
      <c:valAx>
        <c:axId val="301463648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146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96</xdr:row>
      <xdr:rowOff>90486</xdr:rowOff>
    </xdr:from>
    <xdr:to>
      <xdr:col>10</xdr:col>
      <xdr:colOff>57150</xdr:colOff>
      <xdr:row>116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15</xdr:row>
      <xdr:rowOff>19049</xdr:rowOff>
    </xdr:from>
    <xdr:to>
      <xdr:col>9</xdr:col>
      <xdr:colOff>590550</xdr:colOff>
      <xdr:row>34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15</xdr:row>
      <xdr:rowOff>152399</xdr:rowOff>
    </xdr:from>
    <xdr:to>
      <xdr:col>8</xdr:col>
      <xdr:colOff>1543050</xdr:colOff>
      <xdr:row>36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96</xdr:row>
      <xdr:rowOff>80961</xdr:rowOff>
    </xdr:from>
    <xdr:to>
      <xdr:col>7</xdr:col>
      <xdr:colOff>1514476</xdr:colOff>
      <xdr:row>114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12</xdr:row>
      <xdr:rowOff>9524</xdr:rowOff>
    </xdr:from>
    <xdr:to>
      <xdr:col>10</xdr:col>
      <xdr:colOff>28576</xdr:colOff>
      <xdr:row>34</xdr:row>
      <xdr:rowOff>19050</xdr:rowOff>
    </xdr:to>
    <xdr:graphicFrame macro="">
      <xdr:nvGraphicFramePr>
        <xdr:cNvPr id="2" name="Grafikon 1" descr="Grafični prikaz tabele 4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180975</xdr:rowOff>
    </xdr:from>
    <xdr:to>
      <xdr:col>10</xdr:col>
      <xdr:colOff>28575</xdr:colOff>
      <xdr:row>28</xdr:row>
      <xdr:rowOff>142875</xdr:rowOff>
    </xdr:to>
    <xdr:graphicFrame macro="">
      <xdr:nvGraphicFramePr>
        <xdr:cNvPr id="2" name="Grafikon 1" descr="Grafični prikaz tabele 6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67</xdr:row>
      <xdr:rowOff>14287</xdr:rowOff>
    </xdr:from>
    <xdr:to>
      <xdr:col>6</xdr:col>
      <xdr:colOff>1514474</xdr:colOff>
      <xdr:row>84</xdr:row>
      <xdr:rowOff>85725</xdr:rowOff>
    </xdr:to>
    <xdr:graphicFrame macro="">
      <xdr:nvGraphicFramePr>
        <xdr:cNvPr id="4" name="Grafikon 3" descr="Grafični prikaz tabele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91</xdr:row>
      <xdr:rowOff>42862</xdr:rowOff>
    </xdr:from>
    <xdr:to>
      <xdr:col>6</xdr:col>
      <xdr:colOff>1543050</xdr:colOff>
      <xdr:row>108</xdr:row>
      <xdr:rowOff>57150</xdr:rowOff>
    </xdr:to>
    <xdr:graphicFrame macro="">
      <xdr:nvGraphicFramePr>
        <xdr:cNvPr id="5" name="Grafikon 4" descr="Grafični prikaz tabele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/>
      <sheetData sheetId="2"/>
      <sheetData sheetId="3">
        <row r="14">
          <cell r="B14">
            <v>1</v>
          </cell>
        </row>
      </sheetData>
      <sheetData sheetId="4">
        <row r="19">
          <cell r="C19">
            <v>1</v>
          </cell>
        </row>
        <row r="20">
          <cell r="C20">
            <v>2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48"/>
    </row>
    <row r="2" spans="1:6" ht="27" customHeight="1">
      <c r="A2" s="9" t="s">
        <v>1</v>
      </c>
      <c r="B2" s="49" t="s">
        <v>9</v>
      </c>
      <c r="C2" s="1"/>
      <c r="D2" s="1"/>
      <c r="E2" s="1"/>
      <c r="F2" s="1"/>
    </row>
    <row r="3" spans="1:6">
      <c r="A3" s="10" t="s">
        <v>2</v>
      </c>
      <c r="B3" s="48"/>
    </row>
    <row r="4" spans="1:6">
      <c r="A4" s="10" t="s">
        <v>3</v>
      </c>
      <c r="B4" s="48"/>
    </row>
    <row r="5" spans="1:6">
      <c r="A5" s="10" t="s">
        <v>4</v>
      </c>
      <c r="B5" s="48"/>
    </row>
    <row r="6" spans="1:6">
      <c r="A6" s="46" t="s">
        <v>5</v>
      </c>
      <c r="B6" s="48"/>
    </row>
    <row r="7" spans="1:6">
      <c r="A7" s="45"/>
      <c r="B7" s="48"/>
    </row>
    <row r="8" spans="1:6">
      <c r="A8" s="47" t="s">
        <v>6</v>
      </c>
      <c r="B8" s="48"/>
    </row>
    <row r="9" spans="1:6">
      <c r="A9" s="47" t="s">
        <v>7</v>
      </c>
      <c r="B9" s="48"/>
    </row>
    <row r="10" spans="1:6">
      <c r="A10" s="47" t="s">
        <v>8</v>
      </c>
      <c r="B10" s="48"/>
    </row>
    <row r="11" spans="1:6">
      <c r="A11" s="45"/>
      <c r="B11" s="48"/>
    </row>
    <row r="12" spans="1:6">
      <c r="A12" s="45"/>
      <c r="B12" s="48"/>
    </row>
    <row r="13" spans="1:6" ht="16.5" customHeight="1">
      <c r="A13" s="47" t="s">
        <v>93</v>
      </c>
      <c r="B13" s="48" t="s">
        <v>10</v>
      </c>
    </row>
    <row r="14" spans="1:6" ht="15.75">
      <c r="A14" s="47" t="s">
        <v>94</v>
      </c>
      <c r="B14" s="48" t="s">
        <v>27</v>
      </c>
    </row>
    <row r="15" spans="1:6">
      <c r="A15" s="45"/>
      <c r="B15" s="48"/>
    </row>
    <row r="16" spans="1:6">
      <c r="A16" s="45"/>
      <c r="B16" s="48"/>
    </row>
    <row r="17" spans="1:2">
      <c r="A17" s="45"/>
      <c r="B17" s="48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95"/>
  <sheetViews>
    <sheetView topLeftCell="A10" workbookViewId="0">
      <selection activeCell="B9" sqref="B9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88" t="s">
        <v>101</v>
      </c>
      <c r="C1" s="4"/>
      <c r="D1" s="4"/>
      <c r="E1" s="4"/>
      <c r="F1" s="4"/>
      <c r="G1" s="4"/>
      <c r="H1" s="4"/>
      <c r="AV1" s="25"/>
      <c r="AW1" s="25"/>
      <c r="AX1" s="25"/>
      <c r="AY1" s="25"/>
      <c r="AZ1" s="25"/>
    </row>
    <row r="2" spans="2:53">
      <c r="AV2" s="25"/>
      <c r="AW2" s="25"/>
      <c r="AX2" s="25"/>
      <c r="AY2" s="25"/>
      <c r="AZ2" s="25"/>
    </row>
    <row r="3" spans="2:53" ht="15.75" thickBot="1">
      <c r="AV3" s="25"/>
      <c r="AW3" s="25"/>
      <c r="AX3" s="25"/>
      <c r="AY3" s="25"/>
      <c r="AZ3" s="25"/>
    </row>
    <row r="4" spans="2:53" ht="25.5" thickBot="1">
      <c r="D4" s="58" t="s">
        <v>11</v>
      </c>
      <c r="E4" s="59" t="s">
        <v>100</v>
      </c>
      <c r="F4" s="59" t="s">
        <v>18</v>
      </c>
      <c r="G4" s="60" t="s">
        <v>19</v>
      </c>
      <c r="H4" s="61" t="s">
        <v>15</v>
      </c>
      <c r="I4" s="62" t="s">
        <v>16</v>
      </c>
      <c r="AV4" s="2"/>
      <c r="AW4" s="12"/>
      <c r="AX4" s="26"/>
      <c r="AY4" s="27"/>
      <c r="AZ4" s="28"/>
      <c r="BA4" s="29"/>
    </row>
    <row r="5" spans="2:53" ht="15.75" thickBot="1">
      <c r="C5" s="73">
        <v>2020</v>
      </c>
      <c r="D5" s="166">
        <v>53</v>
      </c>
      <c r="E5" s="189"/>
      <c r="F5" s="167">
        <v>186565</v>
      </c>
      <c r="G5" s="168">
        <v>152.99</v>
      </c>
      <c r="H5" s="168"/>
      <c r="I5" s="169"/>
      <c r="AV5" s="2"/>
      <c r="AW5" s="12"/>
      <c r="AX5" s="30"/>
      <c r="AY5" s="31"/>
      <c r="AZ5" s="31"/>
      <c r="BA5" s="29"/>
    </row>
    <row r="6" spans="2:53" ht="15.75" thickBot="1">
      <c r="C6" s="73">
        <v>2021</v>
      </c>
      <c r="D6" s="50">
        <v>1</v>
      </c>
      <c r="E6" s="190">
        <v>2249</v>
      </c>
      <c r="F6" s="51">
        <v>219671</v>
      </c>
      <c r="G6" s="52">
        <v>152.96</v>
      </c>
      <c r="H6" s="52">
        <v>-3.0000000000001137E-2</v>
      </c>
      <c r="I6" s="53">
        <v>-1.9609124779396137E-4</v>
      </c>
      <c r="AV6" s="7"/>
      <c r="AW6" s="12"/>
      <c r="AX6" s="30"/>
      <c r="AY6" s="31"/>
      <c r="AZ6" s="31"/>
      <c r="BA6" s="29"/>
    </row>
    <row r="7" spans="2:53">
      <c r="D7" s="43">
        <v>2</v>
      </c>
      <c r="E7" s="83">
        <v>2220</v>
      </c>
      <c r="F7" s="6">
        <v>205882</v>
      </c>
      <c r="G7" s="3">
        <v>154.1</v>
      </c>
      <c r="H7" s="3">
        <v>1.1399999999999864</v>
      </c>
      <c r="I7" s="11">
        <v>7.4529288702926966E-3</v>
      </c>
      <c r="AQ7" s="2"/>
      <c r="AR7" s="12"/>
      <c r="AS7" s="30"/>
      <c r="AT7" s="31"/>
      <c r="AU7" s="31"/>
      <c r="AV7" s="29"/>
    </row>
    <row r="8" spans="2:53">
      <c r="D8" s="43">
        <v>3</v>
      </c>
      <c r="E8" s="83">
        <v>2297</v>
      </c>
      <c r="F8" s="6">
        <v>218459</v>
      </c>
      <c r="G8" s="3">
        <v>153.47</v>
      </c>
      <c r="H8" s="3">
        <v>-0.62999999999999545</v>
      </c>
      <c r="I8" s="11">
        <v>-4.0882543802724935E-3</v>
      </c>
      <c r="AQ8" s="2"/>
      <c r="AR8" s="12"/>
      <c r="AS8" s="30"/>
      <c r="AT8" s="31"/>
      <c r="AU8" s="31"/>
      <c r="AV8" s="29"/>
    </row>
    <row r="9" spans="2:53">
      <c r="D9" s="43">
        <v>4</v>
      </c>
      <c r="E9" s="83">
        <v>2114</v>
      </c>
      <c r="F9" s="6">
        <v>198700</v>
      </c>
      <c r="G9" s="3">
        <v>154.31</v>
      </c>
      <c r="H9" s="3">
        <v>0.84000000000000341</v>
      </c>
      <c r="I9" s="11">
        <v>5.4733824200170478E-3</v>
      </c>
      <c r="AQ9" s="2"/>
      <c r="AR9" s="12"/>
      <c r="AS9" s="30"/>
      <c r="AT9" s="31"/>
      <c r="AU9" s="31"/>
      <c r="AV9" s="29"/>
    </row>
    <row r="10" spans="2:53">
      <c r="D10" s="43">
        <v>5</v>
      </c>
      <c r="E10" s="83">
        <v>1877</v>
      </c>
      <c r="F10" s="6">
        <v>186057</v>
      </c>
      <c r="G10" s="3">
        <v>154.44</v>
      </c>
      <c r="H10" s="3">
        <v>0.12999999999999545</v>
      </c>
      <c r="I10" s="11">
        <v>8.424599831506896E-4</v>
      </c>
      <c r="AQ10" s="2"/>
      <c r="AR10" s="12"/>
      <c r="AS10" s="30"/>
      <c r="AT10" s="31"/>
      <c r="AU10" s="31"/>
      <c r="AV10" s="29"/>
    </row>
    <row r="11" spans="2:53" ht="15.75" thickBot="1">
      <c r="D11" s="160">
        <v>6</v>
      </c>
      <c r="E11" s="191">
        <v>2041</v>
      </c>
      <c r="F11" s="161">
        <v>196194</v>
      </c>
      <c r="G11" s="162">
        <v>153.22</v>
      </c>
      <c r="H11" s="162">
        <v>-1.2199999999999989</v>
      </c>
      <c r="I11" s="163">
        <v>-7.8995078995078849E-3</v>
      </c>
      <c r="AQ11" s="2"/>
      <c r="AR11" s="12"/>
      <c r="AS11" s="30"/>
      <c r="AT11" s="31"/>
      <c r="AU11" s="31"/>
      <c r="AV11" s="29"/>
    </row>
    <row r="12" spans="2:53">
      <c r="F12" s="69"/>
      <c r="G12" s="70"/>
      <c r="H12" s="71"/>
      <c r="AP12" s="2"/>
      <c r="AQ12" s="12"/>
      <c r="AR12" s="30"/>
      <c r="AS12" s="31"/>
      <c r="AT12" s="31"/>
      <c r="AU12" s="29"/>
    </row>
    <row r="13" spans="2:53">
      <c r="C13" s="4"/>
      <c r="AP13" s="2"/>
      <c r="AQ13" s="12"/>
      <c r="AR13" s="30"/>
      <c r="AS13" s="31"/>
      <c r="AT13" s="31"/>
      <c r="AU13" s="29"/>
    </row>
    <row r="14" spans="2:53">
      <c r="B14" s="188" t="s">
        <v>104</v>
      </c>
      <c r="C14" s="4"/>
      <c r="AP14" s="2"/>
      <c r="AQ14" s="12"/>
      <c r="AR14" s="30"/>
      <c r="AS14" s="31"/>
      <c r="AT14" s="31"/>
      <c r="AU14" s="29"/>
    </row>
    <row r="15" spans="2:53">
      <c r="B15" s="4"/>
      <c r="AP15" s="2"/>
      <c r="AQ15" s="12"/>
      <c r="AR15" s="30"/>
      <c r="AS15" s="32"/>
      <c r="AT15" s="31"/>
      <c r="AU15" s="29"/>
    </row>
    <row r="16" spans="2:53">
      <c r="AP16" s="2"/>
      <c r="AQ16" s="12"/>
      <c r="AR16" s="30"/>
      <c r="AS16" s="32"/>
      <c r="AT16" s="31"/>
      <c r="AU16" s="29"/>
    </row>
    <row r="17" spans="42:47">
      <c r="AP17" s="2"/>
      <c r="AQ17" s="12"/>
      <c r="AR17" s="30"/>
      <c r="AS17" s="32"/>
      <c r="AT17" s="31"/>
      <c r="AU17" s="29"/>
    </row>
    <row r="18" spans="42:47">
      <c r="AP18" s="2"/>
      <c r="AQ18" s="12"/>
      <c r="AR18" s="30"/>
      <c r="AS18" s="32"/>
      <c r="AT18" s="31"/>
      <c r="AU18" s="29"/>
    </row>
    <row r="19" spans="42:47">
      <c r="AP19" s="2"/>
      <c r="AQ19" s="12"/>
      <c r="AR19" s="30"/>
      <c r="AS19" s="32"/>
      <c r="AT19" s="31"/>
      <c r="AU19" s="29"/>
    </row>
    <row r="20" spans="42:47">
      <c r="AP20" s="2"/>
      <c r="AQ20" s="12"/>
      <c r="AR20" s="30"/>
      <c r="AS20" s="32"/>
      <c r="AT20" s="31"/>
      <c r="AU20" s="29"/>
    </row>
    <row r="21" spans="42:47">
      <c r="AP21" s="2"/>
      <c r="AQ21" s="12"/>
      <c r="AR21" s="30"/>
      <c r="AS21" s="32"/>
      <c r="AT21" s="31"/>
      <c r="AU21" s="29"/>
    </row>
    <row r="36" spans="2:9">
      <c r="C36" s="4"/>
    </row>
    <row r="37" spans="2:9">
      <c r="B37" s="188" t="s">
        <v>95</v>
      </c>
    </row>
    <row r="38" spans="2:9" ht="15.75" thickBot="1">
      <c r="C38" s="80"/>
    </row>
    <row r="39" spans="2:9" ht="15.75" thickBot="1">
      <c r="B39" s="37" t="s">
        <v>20</v>
      </c>
      <c r="C39" s="65" t="s">
        <v>38</v>
      </c>
      <c r="D39" s="65" t="s">
        <v>24</v>
      </c>
      <c r="E39" s="38" t="s">
        <v>25</v>
      </c>
      <c r="F39" s="39" t="s">
        <v>26</v>
      </c>
      <c r="G39" s="40" t="s">
        <v>33</v>
      </c>
      <c r="H39" s="41" t="s">
        <v>31</v>
      </c>
      <c r="I39" s="42" t="s">
        <v>32</v>
      </c>
    </row>
    <row r="40" spans="2:9">
      <c r="B40" s="33">
        <v>1</v>
      </c>
      <c r="C40" s="66">
        <v>173.68</v>
      </c>
      <c r="D40" s="66">
        <v>163.34</v>
      </c>
      <c r="E40" s="17">
        <v>159.72</v>
      </c>
      <c r="F40" s="18">
        <v>219.3</v>
      </c>
      <c r="G40" s="20">
        <v>152.96</v>
      </c>
      <c r="H40" s="21">
        <v>-66.34</v>
      </c>
      <c r="I40" s="22">
        <v>-0.30250797993616052</v>
      </c>
    </row>
    <row r="41" spans="2:9">
      <c r="B41" s="34">
        <v>2</v>
      </c>
      <c r="C41" s="66">
        <v>174.76</v>
      </c>
      <c r="D41" s="66">
        <v>163.71</v>
      </c>
      <c r="E41" s="17">
        <v>160.94</v>
      </c>
      <c r="F41" s="18">
        <v>219.04</v>
      </c>
      <c r="G41" s="20">
        <v>154.1</v>
      </c>
      <c r="H41" s="21">
        <v>-64.94</v>
      </c>
      <c r="I41" s="23">
        <v>-0.29647552958363765</v>
      </c>
    </row>
    <row r="42" spans="2:9">
      <c r="B42" s="34">
        <v>3</v>
      </c>
      <c r="C42" s="66">
        <v>170.74</v>
      </c>
      <c r="D42" s="66">
        <v>160.29</v>
      </c>
      <c r="E42" s="17">
        <v>160.19</v>
      </c>
      <c r="F42" s="18">
        <v>210.06</v>
      </c>
      <c r="G42" s="20">
        <v>153.47</v>
      </c>
      <c r="H42" s="21">
        <v>-56.59</v>
      </c>
      <c r="I42" s="24">
        <v>-0.26939921927068455</v>
      </c>
    </row>
    <row r="43" spans="2:9">
      <c r="B43" s="34">
        <v>4</v>
      </c>
      <c r="C43" s="66">
        <v>171.07</v>
      </c>
      <c r="D43" s="66">
        <v>159.52000000000001</v>
      </c>
      <c r="E43" s="17">
        <v>158.96</v>
      </c>
      <c r="F43" s="18">
        <v>206.21</v>
      </c>
      <c r="G43" s="20">
        <v>154.31</v>
      </c>
      <c r="H43" s="21">
        <v>-51.900000000000006</v>
      </c>
      <c r="I43" s="24">
        <v>-0.25168517530672618</v>
      </c>
    </row>
    <row r="44" spans="2:9">
      <c r="B44" s="34">
        <v>5</v>
      </c>
      <c r="C44" s="66">
        <v>174.07</v>
      </c>
      <c r="D44" s="66">
        <v>158.99</v>
      </c>
      <c r="E44" s="17">
        <v>157.65</v>
      </c>
      <c r="F44" s="19">
        <v>206.26</v>
      </c>
      <c r="G44" s="20">
        <v>154.44</v>
      </c>
      <c r="H44" s="21">
        <v>-51.819999999999993</v>
      </c>
      <c r="I44" s="24">
        <v>-0.25123630369436634</v>
      </c>
    </row>
    <row r="45" spans="2:9">
      <c r="B45" s="34">
        <v>6</v>
      </c>
      <c r="C45" s="66">
        <v>170.66</v>
      </c>
      <c r="D45" s="66">
        <v>160.85</v>
      </c>
      <c r="E45" s="17">
        <v>158.31</v>
      </c>
      <c r="F45" s="19">
        <v>209.09</v>
      </c>
      <c r="G45" s="20">
        <v>153.22</v>
      </c>
      <c r="H45" s="21">
        <v>-55.870000000000005</v>
      </c>
      <c r="I45" s="24">
        <v>-0.26720550958917211</v>
      </c>
    </row>
    <row r="46" spans="2:9">
      <c r="B46" s="34">
        <v>7</v>
      </c>
      <c r="C46" s="66">
        <v>169.96</v>
      </c>
      <c r="D46" s="66">
        <v>165.22</v>
      </c>
      <c r="E46" s="17">
        <v>160.43</v>
      </c>
      <c r="F46" s="19">
        <v>209.63</v>
      </c>
      <c r="G46" s="20"/>
      <c r="H46" s="21"/>
      <c r="I46" s="24"/>
    </row>
    <row r="47" spans="2:9">
      <c r="B47" s="34">
        <v>8</v>
      </c>
      <c r="C47" s="66">
        <v>170.47</v>
      </c>
      <c r="D47" s="66">
        <v>169.03</v>
      </c>
      <c r="E47" s="17">
        <v>161.33000000000001</v>
      </c>
      <c r="F47" s="19">
        <v>215.37</v>
      </c>
      <c r="G47" s="20"/>
      <c r="H47" s="21"/>
      <c r="I47" s="24"/>
    </row>
    <row r="48" spans="2:9">
      <c r="B48" s="34">
        <v>9</v>
      </c>
      <c r="C48" s="66">
        <v>169.93</v>
      </c>
      <c r="D48" s="66">
        <v>173.56</v>
      </c>
      <c r="E48" s="17">
        <v>161.44</v>
      </c>
      <c r="F48" s="19">
        <v>220.46</v>
      </c>
      <c r="G48" s="20"/>
      <c r="H48" s="21"/>
      <c r="I48" s="24"/>
    </row>
    <row r="49" spans="2:9">
      <c r="B49" s="34">
        <v>10</v>
      </c>
      <c r="C49" s="66">
        <v>171.8</v>
      </c>
      <c r="D49" s="66">
        <v>176.42</v>
      </c>
      <c r="E49" s="17">
        <v>160.04</v>
      </c>
      <c r="F49" s="19">
        <v>225.94</v>
      </c>
      <c r="G49" s="20"/>
      <c r="H49" s="21"/>
      <c r="I49" s="24"/>
    </row>
    <row r="50" spans="2:9">
      <c r="B50" s="34">
        <v>11</v>
      </c>
      <c r="C50" s="66">
        <v>174.33</v>
      </c>
      <c r="D50" s="66">
        <v>171.7</v>
      </c>
      <c r="E50" s="17">
        <v>161.83000000000001</v>
      </c>
      <c r="F50" s="19">
        <v>225.42</v>
      </c>
      <c r="G50" s="20"/>
      <c r="H50" s="21"/>
      <c r="I50" s="24"/>
    </row>
    <row r="51" spans="2:9">
      <c r="B51" s="35">
        <v>12</v>
      </c>
      <c r="C51" s="66">
        <v>175.47</v>
      </c>
      <c r="D51" s="67">
        <v>167.69</v>
      </c>
      <c r="E51" s="17">
        <v>162.65</v>
      </c>
      <c r="F51" s="19">
        <v>219.88</v>
      </c>
      <c r="G51" s="20"/>
      <c r="H51" s="21"/>
      <c r="I51" s="24"/>
    </row>
    <row r="52" spans="2:9">
      <c r="B52" s="34">
        <v>13</v>
      </c>
      <c r="C52" s="66">
        <v>176.56</v>
      </c>
      <c r="D52" s="66">
        <v>165.71</v>
      </c>
      <c r="E52" s="17">
        <v>166.97</v>
      </c>
      <c r="F52" s="19">
        <v>216.08</v>
      </c>
      <c r="G52" s="20"/>
      <c r="H52" s="21"/>
      <c r="I52" s="24"/>
    </row>
    <row r="53" spans="2:9">
      <c r="B53" s="34">
        <v>14</v>
      </c>
      <c r="C53" s="66">
        <v>184</v>
      </c>
      <c r="D53" s="66">
        <v>169.11</v>
      </c>
      <c r="E53" s="17">
        <v>175.07</v>
      </c>
      <c r="F53" s="19">
        <v>216.22</v>
      </c>
      <c r="G53" s="20"/>
      <c r="H53" s="21"/>
      <c r="I53" s="24"/>
    </row>
    <row r="54" spans="2:9">
      <c r="B54" s="34">
        <v>15</v>
      </c>
      <c r="C54" s="66">
        <v>187.56</v>
      </c>
      <c r="D54" s="66">
        <v>168.25</v>
      </c>
      <c r="E54" s="17">
        <v>184.81</v>
      </c>
      <c r="F54" s="19">
        <v>213.05</v>
      </c>
      <c r="G54" s="20"/>
      <c r="H54" s="21"/>
      <c r="I54" s="24"/>
    </row>
    <row r="55" spans="2:9">
      <c r="B55" s="34">
        <v>16</v>
      </c>
      <c r="C55" s="66">
        <v>187.44</v>
      </c>
      <c r="D55" s="66">
        <v>169.43</v>
      </c>
      <c r="E55" s="17">
        <v>183.65</v>
      </c>
      <c r="F55" s="19">
        <v>208.1</v>
      </c>
      <c r="G55" s="20"/>
      <c r="H55" s="21"/>
      <c r="I55" s="24"/>
    </row>
    <row r="56" spans="2:9">
      <c r="B56" s="34">
        <v>17</v>
      </c>
      <c r="C56" s="66">
        <v>188.16</v>
      </c>
      <c r="D56" s="66">
        <v>169.16</v>
      </c>
      <c r="E56" s="17">
        <v>180.19</v>
      </c>
      <c r="F56" s="19">
        <v>206.28</v>
      </c>
      <c r="G56" s="20"/>
      <c r="H56" s="21"/>
      <c r="I56" s="24"/>
    </row>
    <row r="57" spans="2:9">
      <c r="B57" s="34">
        <v>18</v>
      </c>
      <c r="C57" s="66">
        <v>190.2</v>
      </c>
      <c r="D57" s="66">
        <v>168.63</v>
      </c>
      <c r="E57" s="17">
        <v>183.24</v>
      </c>
      <c r="F57" s="19">
        <v>195.51</v>
      </c>
      <c r="G57" s="20"/>
      <c r="H57" s="21"/>
      <c r="I57" s="24"/>
    </row>
    <row r="58" spans="2:9">
      <c r="B58" s="34">
        <v>19</v>
      </c>
      <c r="C58" s="66">
        <v>190.54</v>
      </c>
      <c r="D58" s="66">
        <v>166.46</v>
      </c>
      <c r="E58" s="17">
        <v>182.7</v>
      </c>
      <c r="F58" s="19">
        <v>189.59</v>
      </c>
      <c r="G58" s="20"/>
      <c r="H58" s="21"/>
      <c r="I58" s="24"/>
    </row>
    <row r="59" spans="2:9">
      <c r="B59" s="34">
        <v>20</v>
      </c>
      <c r="C59" s="66">
        <v>191.86</v>
      </c>
      <c r="D59" s="66">
        <v>166.62</v>
      </c>
      <c r="E59" s="17">
        <v>182.92</v>
      </c>
      <c r="F59" s="19">
        <v>179.2</v>
      </c>
      <c r="G59" s="20"/>
      <c r="H59" s="21"/>
      <c r="I59" s="24"/>
    </row>
    <row r="60" spans="2:9">
      <c r="B60" s="34">
        <v>21</v>
      </c>
      <c r="C60" s="66">
        <v>192.52</v>
      </c>
      <c r="D60" s="66">
        <v>167.67</v>
      </c>
      <c r="E60" s="17">
        <v>187.57</v>
      </c>
      <c r="F60" s="19">
        <v>179.64</v>
      </c>
      <c r="G60" s="20"/>
      <c r="H60" s="21"/>
      <c r="I60" s="24"/>
    </row>
    <row r="61" spans="2:9">
      <c r="B61" s="34">
        <v>22</v>
      </c>
      <c r="C61" s="66">
        <v>194.66</v>
      </c>
      <c r="D61" s="66">
        <v>168.79</v>
      </c>
      <c r="E61" s="17">
        <v>183.26</v>
      </c>
      <c r="F61" s="19">
        <v>184.89</v>
      </c>
      <c r="G61" s="20"/>
      <c r="H61" s="21"/>
      <c r="I61" s="24"/>
    </row>
    <row r="62" spans="2:9">
      <c r="B62" s="34">
        <v>23</v>
      </c>
      <c r="C62" s="66">
        <v>192.69</v>
      </c>
      <c r="D62" s="66">
        <v>166.21</v>
      </c>
      <c r="E62" s="17">
        <v>200.77</v>
      </c>
      <c r="F62" s="19">
        <v>183.75</v>
      </c>
      <c r="G62" s="20"/>
      <c r="H62" s="21"/>
      <c r="I62" s="24"/>
    </row>
    <row r="63" spans="2:9">
      <c r="B63" s="34">
        <v>24</v>
      </c>
      <c r="C63" s="66">
        <v>191.33</v>
      </c>
      <c r="D63" s="66">
        <v>170.22</v>
      </c>
      <c r="E63" s="17">
        <v>201.9</v>
      </c>
      <c r="F63" s="19">
        <v>188.07</v>
      </c>
      <c r="G63" s="20"/>
      <c r="H63" s="21"/>
      <c r="I63" s="24"/>
    </row>
    <row r="64" spans="2:9">
      <c r="B64" s="34">
        <v>25</v>
      </c>
      <c r="C64" s="66">
        <v>192.71</v>
      </c>
      <c r="D64" s="66">
        <v>168.89</v>
      </c>
      <c r="E64" s="17">
        <v>201.45</v>
      </c>
      <c r="F64" s="19">
        <v>189.46</v>
      </c>
      <c r="G64" s="20"/>
      <c r="H64" s="21"/>
      <c r="I64" s="24"/>
    </row>
    <row r="65" spans="2:9">
      <c r="B65" s="34">
        <v>26</v>
      </c>
      <c r="C65" s="66">
        <v>194.66</v>
      </c>
      <c r="D65" s="66">
        <v>168.65</v>
      </c>
      <c r="E65" s="17">
        <v>202.94928681529572</v>
      </c>
      <c r="F65" s="19">
        <v>188.4</v>
      </c>
      <c r="G65" s="20"/>
      <c r="H65" s="21"/>
      <c r="I65" s="24"/>
    </row>
    <row r="66" spans="2:9">
      <c r="B66" s="34">
        <v>27</v>
      </c>
      <c r="C66" s="66">
        <v>190.15</v>
      </c>
      <c r="D66" s="66">
        <v>168.03</v>
      </c>
      <c r="E66" s="17">
        <v>202.8</v>
      </c>
      <c r="F66" s="19">
        <v>188.81</v>
      </c>
      <c r="G66" s="20"/>
      <c r="H66" s="21"/>
      <c r="I66" s="24"/>
    </row>
    <row r="67" spans="2:9">
      <c r="B67" s="34">
        <v>28</v>
      </c>
      <c r="C67" s="66">
        <v>185.83</v>
      </c>
      <c r="D67" s="66">
        <v>168.06</v>
      </c>
      <c r="E67" s="17">
        <v>206.39</v>
      </c>
      <c r="F67" s="19">
        <v>186.1</v>
      </c>
      <c r="G67" s="20"/>
      <c r="H67" s="21"/>
      <c r="I67" s="24"/>
    </row>
    <row r="68" spans="2:9">
      <c r="B68" s="34">
        <v>29</v>
      </c>
      <c r="C68" s="66">
        <v>186.26</v>
      </c>
      <c r="D68" s="66">
        <v>168.03</v>
      </c>
      <c r="E68" s="17">
        <v>201.66</v>
      </c>
      <c r="F68" s="19">
        <v>174.2</v>
      </c>
      <c r="G68" s="20"/>
      <c r="H68" s="21"/>
      <c r="I68" s="24"/>
    </row>
    <row r="69" spans="2:9">
      <c r="B69" s="34">
        <v>30</v>
      </c>
      <c r="C69" s="66">
        <v>186.4</v>
      </c>
      <c r="D69" s="66">
        <v>168.8</v>
      </c>
      <c r="E69" s="17">
        <v>206.29</v>
      </c>
      <c r="F69" s="19">
        <v>174.99</v>
      </c>
      <c r="G69" s="20"/>
      <c r="H69" s="21"/>
      <c r="I69" s="24"/>
    </row>
    <row r="70" spans="2:9">
      <c r="B70" s="34">
        <v>31</v>
      </c>
      <c r="C70" s="66">
        <v>188.89</v>
      </c>
      <c r="D70" s="66">
        <v>166.32</v>
      </c>
      <c r="E70" s="17">
        <v>200.04</v>
      </c>
      <c r="F70" s="19">
        <v>176.94</v>
      </c>
      <c r="G70" s="20"/>
      <c r="H70" s="21"/>
      <c r="I70" s="24"/>
    </row>
    <row r="71" spans="2:9">
      <c r="B71" s="34">
        <v>32</v>
      </c>
      <c r="C71" s="66">
        <v>185.44</v>
      </c>
      <c r="D71" s="66">
        <v>167.39</v>
      </c>
      <c r="E71" s="17">
        <v>202.86</v>
      </c>
      <c r="F71" s="19">
        <v>179.04</v>
      </c>
      <c r="G71" s="20"/>
      <c r="H71" s="21"/>
      <c r="I71" s="24"/>
    </row>
    <row r="72" spans="2:9">
      <c r="B72" s="34">
        <v>33</v>
      </c>
      <c r="C72" s="66">
        <v>189.97</v>
      </c>
      <c r="D72" s="66">
        <v>171.34</v>
      </c>
      <c r="E72" s="17">
        <v>206.77</v>
      </c>
      <c r="F72" s="19">
        <v>180.99</v>
      </c>
      <c r="G72" s="20"/>
      <c r="H72" s="21"/>
      <c r="I72" s="24"/>
    </row>
    <row r="73" spans="2:9">
      <c r="B73" s="34">
        <v>34</v>
      </c>
      <c r="C73" s="66">
        <v>187.9</v>
      </c>
      <c r="D73" s="66">
        <v>173.73</v>
      </c>
      <c r="E73" s="17">
        <v>210.13</v>
      </c>
      <c r="F73" s="19">
        <v>181.53</v>
      </c>
      <c r="G73" s="20"/>
      <c r="H73" s="21"/>
      <c r="I73" s="24"/>
    </row>
    <row r="74" spans="2:9">
      <c r="B74" s="34">
        <v>35</v>
      </c>
      <c r="C74" s="66">
        <v>187.57</v>
      </c>
      <c r="D74" s="66">
        <v>172.15</v>
      </c>
      <c r="E74" s="17">
        <v>207.82</v>
      </c>
      <c r="F74" s="19">
        <v>180.69</v>
      </c>
      <c r="G74" s="20"/>
      <c r="H74" s="21"/>
      <c r="I74" s="24"/>
    </row>
    <row r="75" spans="2:9">
      <c r="B75" s="34">
        <v>36</v>
      </c>
      <c r="C75" s="66">
        <v>189.33</v>
      </c>
      <c r="D75" s="66">
        <v>175.03</v>
      </c>
      <c r="E75" s="17">
        <v>209.72</v>
      </c>
      <c r="F75" s="19">
        <v>182.79</v>
      </c>
      <c r="G75" s="20"/>
      <c r="H75" s="21"/>
      <c r="I75" s="24"/>
    </row>
    <row r="76" spans="2:9">
      <c r="B76" s="34">
        <v>37</v>
      </c>
      <c r="C76" s="66">
        <v>188.76</v>
      </c>
      <c r="D76" s="66">
        <v>170.71</v>
      </c>
      <c r="E76" s="17">
        <v>209.69</v>
      </c>
      <c r="F76" s="19">
        <v>183.3</v>
      </c>
      <c r="G76" s="20"/>
      <c r="H76" s="21"/>
      <c r="I76" s="24"/>
    </row>
    <row r="77" spans="2:9">
      <c r="B77" s="34">
        <v>38</v>
      </c>
      <c r="C77" s="66">
        <v>180.59</v>
      </c>
      <c r="D77" s="66">
        <v>168.52</v>
      </c>
      <c r="E77" s="17">
        <v>209.15</v>
      </c>
      <c r="F77" s="19">
        <v>181.87</v>
      </c>
      <c r="G77" s="20"/>
      <c r="H77" s="21"/>
      <c r="I77" s="24"/>
    </row>
    <row r="78" spans="2:9">
      <c r="B78" s="34">
        <v>39</v>
      </c>
      <c r="C78" s="66">
        <v>178.57</v>
      </c>
      <c r="D78" s="66">
        <v>165.43</v>
      </c>
      <c r="E78" s="17">
        <v>208.64</v>
      </c>
      <c r="F78" s="19">
        <v>174.3</v>
      </c>
      <c r="G78" s="20"/>
      <c r="H78" s="21"/>
      <c r="I78" s="24"/>
    </row>
    <row r="79" spans="2:9">
      <c r="B79" s="34">
        <v>40</v>
      </c>
      <c r="C79" s="66">
        <v>175</v>
      </c>
      <c r="D79" s="66">
        <v>162.05000000000001</v>
      </c>
      <c r="E79" s="17">
        <v>209.8</v>
      </c>
      <c r="F79" s="19">
        <v>174.65</v>
      </c>
      <c r="G79" s="20"/>
      <c r="H79" s="21"/>
      <c r="I79" s="24"/>
    </row>
    <row r="80" spans="2:9">
      <c r="B80" s="34">
        <v>41</v>
      </c>
      <c r="C80" s="66">
        <v>172.78</v>
      </c>
      <c r="D80" s="66">
        <v>163.53</v>
      </c>
      <c r="E80" s="17">
        <v>210.69</v>
      </c>
      <c r="F80" s="19">
        <v>174.32</v>
      </c>
      <c r="G80" s="20"/>
      <c r="H80" s="21"/>
      <c r="I80" s="24"/>
    </row>
    <row r="81" spans="2:9">
      <c r="B81" s="34">
        <v>42</v>
      </c>
      <c r="C81" s="66">
        <v>171.48</v>
      </c>
      <c r="D81" s="66">
        <v>161.56</v>
      </c>
      <c r="E81" s="17">
        <v>209.81</v>
      </c>
      <c r="F81" s="19">
        <v>174.16</v>
      </c>
      <c r="G81" s="20"/>
      <c r="H81" s="21"/>
      <c r="I81" s="24"/>
    </row>
    <row r="82" spans="2:9">
      <c r="B82" s="34">
        <v>43</v>
      </c>
      <c r="C82" s="66">
        <v>171.35</v>
      </c>
      <c r="D82" s="66">
        <v>161.59</v>
      </c>
      <c r="E82" s="17">
        <v>209.71</v>
      </c>
      <c r="F82" s="19">
        <v>174.26</v>
      </c>
      <c r="G82" s="54"/>
      <c r="H82" s="21"/>
      <c r="I82" s="24"/>
    </row>
    <row r="83" spans="2:9">
      <c r="B83" s="34">
        <v>44</v>
      </c>
      <c r="C83" s="66">
        <v>168.64</v>
      </c>
      <c r="D83" s="66">
        <v>160.84</v>
      </c>
      <c r="E83" s="17">
        <v>209.38</v>
      </c>
      <c r="F83" s="19">
        <v>173.88</v>
      </c>
      <c r="G83" s="54"/>
      <c r="H83" s="21"/>
      <c r="I83" s="55"/>
    </row>
    <row r="84" spans="2:9">
      <c r="B84" s="34">
        <v>45</v>
      </c>
      <c r="C84" s="66">
        <v>167.92</v>
      </c>
      <c r="D84" s="66">
        <v>160.96</v>
      </c>
      <c r="E84" s="17">
        <v>209.46</v>
      </c>
      <c r="F84" s="19">
        <v>173.41</v>
      </c>
      <c r="G84" s="54"/>
      <c r="H84" s="21"/>
      <c r="I84" s="24"/>
    </row>
    <row r="85" spans="2:9">
      <c r="B85" s="34">
        <v>46</v>
      </c>
      <c r="C85" s="66">
        <v>168.06</v>
      </c>
      <c r="D85" s="66">
        <v>161.15</v>
      </c>
      <c r="E85" s="17">
        <v>210.05</v>
      </c>
      <c r="F85" s="19">
        <v>163.62</v>
      </c>
      <c r="G85" s="20"/>
      <c r="H85" s="21"/>
      <c r="I85" s="24"/>
    </row>
    <row r="86" spans="2:9">
      <c r="B86" s="34">
        <v>47</v>
      </c>
      <c r="C86" s="66">
        <v>168.29</v>
      </c>
      <c r="D86" s="66">
        <v>160.69</v>
      </c>
      <c r="E86" s="17">
        <v>213.64</v>
      </c>
      <c r="F86" s="19">
        <v>162.18</v>
      </c>
      <c r="G86" s="20"/>
      <c r="H86" s="21"/>
      <c r="I86" s="24"/>
    </row>
    <row r="87" spans="2:9">
      <c r="B87" s="34">
        <v>48</v>
      </c>
      <c r="C87" s="66">
        <v>168.77</v>
      </c>
      <c r="D87" s="66">
        <v>160.69999999999999</v>
      </c>
      <c r="E87" s="17">
        <v>220.89</v>
      </c>
      <c r="F87" s="19">
        <v>153.11000000000001</v>
      </c>
      <c r="G87" s="20"/>
      <c r="H87" s="21"/>
      <c r="I87" s="24"/>
    </row>
    <row r="88" spans="2:9">
      <c r="B88" s="34">
        <v>49</v>
      </c>
      <c r="C88" s="66">
        <v>168.5</v>
      </c>
      <c r="D88" s="66">
        <v>160.25</v>
      </c>
      <c r="E88" s="17">
        <v>224.59</v>
      </c>
      <c r="F88" s="19">
        <v>154.15</v>
      </c>
      <c r="G88" s="20"/>
      <c r="H88" s="21"/>
      <c r="I88" s="24"/>
    </row>
    <row r="89" spans="2:9">
      <c r="B89" s="34">
        <v>50</v>
      </c>
      <c r="C89" s="66">
        <v>168.28</v>
      </c>
      <c r="D89" s="66">
        <v>160.74</v>
      </c>
      <c r="E89" s="17">
        <v>228.87</v>
      </c>
      <c r="F89" s="19">
        <v>152.74</v>
      </c>
      <c r="G89" s="20"/>
      <c r="H89" s="21"/>
      <c r="I89" s="24"/>
    </row>
    <row r="90" spans="2:9">
      <c r="B90" s="34">
        <v>51</v>
      </c>
      <c r="C90" s="66">
        <v>164.52</v>
      </c>
      <c r="D90" s="66">
        <v>162.12</v>
      </c>
      <c r="E90" s="17">
        <v>227</v>
      </c>
      <c r="F90" s="19">
        <v>152.03</v>
      </c>
      <c r="G90" s="20"/>
      <c r="H90" s="21"/>
      <c r="I90" s="24"/>
    </row>
    <row r="91" spans="2:9">
      <c r="B91" s="75">
        <v>52</v>
      </c>
      <c r="C91" s="66">
        <v>163.05000000000001</v>
      </c>
      <c r="D91" s="74">
        <v>161.93</v>
      </c>
      <c r="E91" s="17">
        <v>219.77</v>
      </c>
      <c r="F91" s="19">
        <v>153.44</v>
      </c>
      <c r="G91" s="20"/>
      <c r="H91" s="21"/>
      <c r="I91" s="24"/>
    </row>
    <row r="94" spans="2:9">
      <c r="C94" s="4"/>
    </row>
    <row r="95" spans="2:9">
      <c r="B95" s="188" t="s">
        <v>96</v>
      </c>
    </row>
  </sheetData>
  <conditionalFormatting sqref="BA4 B58 B51 D51 D58">
    <cfRule type="cellIs" dxfId="49" priority="42" stopIfTrue="1" operator="lessThanOrEqual">
      <formula>0</formula>
    </cfRule>
  </conditionalFormatting>
  <conditionalFormatting sqref="BA5:BA6 AU12:AU21 AV7:AV11">
    <cfRule type="cellIs" dxfId="48" priority="43" stopIfTrue="1" operator="lessThan">
      <formula>0</formula>
    </cfRule>
  </conditionalFormatting>
  <conditionalFormatting sqref="I4">
    <cfRule type="cellIs" dxfId="47" priority="38" stopIfTrue="1" operator="lessThanOrEqual">
      <formula>0</formula>
    </cfRule>
  </conditionalFormatting>
  <conditionalFormatting sqref="I5:I6">
    <cfRule type="cellIs" dxfId="46" priority="36" stopIfTrue="1" operator="lessThan">
      <formula>0</formula>
    </cfRule>
  </conditionalFormatting>
  <conditionalFormatting sqref="H40">
    <cfRule type="cellIs" dxfId="45" priority="27" stopIfTrue="1" operator="lessThanOrEqual">
      <formula>0</formula>
    </cfRule>
  </conditionalFormatting>
  <conditionalFormatting sqref="I40:I86 I88:I91">
    <cfRule type="cellIs" dxfId="44" priority="25" stopIfTrue="1" operator="lessThan">
      <formula>0</formula>
    </cfRule>
  </conditionalFormatting>
  <conditionalFormatting sqref="F40:F42">
    <cfRule type="cellIs" dxfId="43" priority="33" stopIfTrue="1" operator="greaterThanOrEqual">
      <formula>0</formula>
    </cfRule>
    <cfRule type="cellIs" dxfId="42" priority="34" stopIfTrue="1" operator="lessThan">
      <formula>0</formula>
    </cfRule>
  </conditionalFormatting>
  <conditionalFormatting sqref="G88:G91 G40:G86">
    <cfRule type="cellIs" dxfId="41" priority="35" stopIfTrue="1" operator="lessThanOrEqual">
      <formula>0</formula>
    </cfRule>
  </conditionalFormatting>
  <conditionalFormatting sqref="F44:F91">
    <cfRule type="cellIs" dxfId="40" priority="31" stopIfTrue="1" operator="greaterThanOrEqual">
      <formula>0</formula>
    </cfRule>
    <cfRule type="cellIs" dxfId="39" priority="32" stopIfTrue="1" operator="lessThan">
      <formula>0</formula>
    </cfRule>
  </conditionalFormatting>
  <conditionalFormatting sqref="F43">
    <cfRule type="cellIs" dxfId="38" priority="29" stopIfTrue="1" operator="greaterThanOrEqual">
      <formula>0</formula>
    </cfRule>
    <cfRule type="cellIs" dxfId="37" priority="30" stopIfTrue="1" operator="lessThan">
      <formula>0</formula>
    </cfRule>
  </conditionalFormatting>
  <conditionalFormatting sqref="H40:H86 H88:H91">
    <cfRule type="cellIs" dxfId="36" priority="28" stopIfTrue="1" operator="lessThan">
      <formula>0</formula>
    </cfRule>
  </conditionalFormatting>
  <conditionalFormatting sqref="H41:H86 H88:H91">
    <cfRule type="cellIs" dxfId="35" priority="26" stopIfTrue="1" operator="lessThanOrEqual">
      <formula>0</formula>
    </cfRule>
  </conditionalFormatting>
  <conditionalFormatting sqref="G87">
    <cfRule type="cellIs" dxfId="34" priority="11" stopIfTrue="1" operator="lessThanOrEqual">
      <formula>0</formula>
    </cfRule>
  </conditionalFormatting>
  <conditionalFormatting sqref="H87">
    <cfRule type="cellIs" dxfId="33" priority="10" stopIfTrue="1" operator="lessThan">
      <formula>0</formula>
    </cfRule>
  </conditionalFormatting>
  <conditionalFormatting sqref="H87">
    <cfRule type="cellIs" dxfId="32" priority="9" stopIfTrue="1" operator="lessThanOrEqual">
      <formula>0</formula>
    </cfRule>
  </conditionalFormatting>
  <conditionalFormatting sqref="I87">
    <cfRule type="cellIs" dxfId="31" priority="8" stopIfTrue="1" operator="lessThan">
      <formula>0</formula>
    </cfRule>
  </conditionalFormatting>
  <conditionalFormatting sqref="H12">
    <cfRule type="cellIs" dxfId="30" priority="6" stopIfTrue="1" operator="lessThan">
      <formula>0</formula>
    </cfRule>
  </conditionalFormatting>
  <conditionalFormatting sqref="I11">
    <cfRule type="cellIs" dxfId="29" priority="5" stopIfTrue="1" operator="lessThan">
      <formula>0</formula>
    </cfRule>
  </conditionalFormatting>
  <conditionalFormatting sqref="I7">
    <cfRule type="cellIs" dxfId="28" priority="3" stopIfTrue="1" operator="lessThan">
      <formula>0</formula>
    </cfRule>
  </conditionalFormatting>
  <conditionalFormatting sqref="I8">
    <cfRule type="cellIs" dxfId="27" priority="2" stopIfTrue="1" operator="lessThan">
      <formula>0</formula>
    </cfRule>
  </conditionalFormatting>
  <conditionalFormatting sqref="I9:I10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6"/>
  <sheetViews>
    <sheetView zoomScaleNormal="100" workbookViewId="0">
      <selection activeCell="M7" sqref="M7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88" t="s">
        <v>102</v>
      </c>
      <c r="C1" s="4"/>
    </row>
    <row r="3" spans="2:9" ht="15.75" thickBot="1"/>
    <row r="4" spans="2:9" ht="25.5" thickBot="1">
      <c r="B4" s="63"/>
      <c r="C4" s="2"/>
      <c r="D4" s="58" t="s">
        <v>11</v>
      </c>
      <c r="E4" s="59" t="s">
        <v>100</v>
      </c>
      <c r="F4" s="59" t="s">
        <v>18</v>
      </c>
      <c r="G4" s="60" t="s">
        <v>19</v>
      </c>
      <c r="H4" s="61" t="s">
        <v>15</v>
      </c>
      <c r="I4" s="62" t="s">
        <v>16</v>
      </c>
    </row>
    <row r="5" spans="2:9" ht="15.75" thickBot="1">
      <c r="B5" s="64"/>
      <c r="C5" s="72">
        <v>2020</v>
      </c>
      <c r="D5" s="166">
        <v>53</v>
      </c>
      <c r="E5" s="167"/>
      <c r="F5" s="167">
        <v>62086</v>
      </c>
      <c r="G5" s="192">
        <v>139.79</v>
      </c>
      <c r="H5" s="168"/>
      <c r="I5" s="169"/>
    </row>
    <row r="6" spans="2:9" ht="15.75" thickBot="1">
      <c r="B6" s="64"/>
      <c r="C6" s="77">
        <v>2021</v>
      </c>
      <c r="D6" s="50">
        <v>1</v>
      </c>
      <c r="E6" s="51">
        <v>773</v>
      </c>
      <c r="F6" s="51">
        <v>79259</v>
      </c>
      <c r="G6" s="52">
        <v>138.65</v>
      </c>
      <c r="H6" s="52">
        <v>-1.1399999999999864</v>
      </c>
      <c r="I6" s="53">
        <v>-8.1550897775233278E-3</v>
      </c>
    </row>
    <row r="7" spans="2:9">
      <c r="B7" s="2"/>
      <c r="C7" s="2"/>
      <c r="D7" s="43">
        <v>2</v>
      </c>
      <c r="E7" s="6">
        <v>800</v>
      </c>
      <c r="F7" s="6">
        <v>80112</v>
      </c>
      <c r="G7" s="3">
        <v>139.91999999999999</v>
      </c>
      <c r="H7" s="3">
        <v>1.2699999999999818</v>
      </c>
      <c r="I7" s="11">
        <v>9.1597547782185096E-3</v>
      </c>
    </row>
    <row r="8" spans="2:9">
      <c r="B8" s="2"/>
      <c r="C8" s="2"/>
      <c r="D8" s="43">
        <v>3</v>
      </c>
      <c r="E8" s="6">
        <v>657</v>
      </c>
      <c r="F8" s="6">
        <v>67014</v>
      </c>
      <c r="G8" s="3">
        <v>139.02000000000001</v>
      </c>
      <c r="H8" s="3">
        <v>-0.89999999999997726</v>
      </c>
      <c r="I8" s="11">
        <v>-6.4322469982845965E-3</v>
      </c>
    </row>
    <row r="9" spans="2:9">
      <c r="B9" s="2"/>
      <c r="C9" s="2" t="s">
        <v>37</v>
      </c>
      <c r="D9" s="43">
        <v>4</v>
      </c>
      <c r="E9" s="6">
        <v>660</v>
      </c>
      <c r="F9" s="6">
        <v>65602</v>
      </c>
      <c r="G9" s="3">
        <v>140.33000000000001</v>
      </c>
      <c r="H9" s="3">
        <v>1.3100000000000023</v>
      </c>
      <c r="I9" s="11">
        <v>9.4231045892676502E-3</v>
      </c>
    </row>
    <row r="10" spans="2:9">
      <c r="B10" s="2"/>
      <c r="C10" s="2"/>
      <c r="D10" s="43">
        <v>5</v>
      </c>
      <c r="E10" s="6">
        <v>554</v>
      </c>
      <c r="F10" s="6">
        <v>57290</v>
      </c>
      <c r="G10" s="3">
        <v>139.38999999999999</v>
      </c>
      <c r="H10" s="3">
        <v>-0.94000000000002615</v>
      </c>
      <c r="I10" s="11">
        <v>-6.698496401339904E-3</v>
      </c>
    </row>
    <row r="11" spans="2:9" ht="15.75" thickBot="1">
      <c r="B11" s="2"/>
      <c r="C11" s="2"/>
      <c r="D11" s="160">
        <v>6</v>
      </c>
      <c r="E11" s="161">
        <v>646</v>
      </c>
      <c r="F11" s="161">
        <v>64670</v>
      </c>
      <c r="G11" s="162">
        <v>139.51</v>
      </c>
      <c r="H11" s="162">
        <v>0.12000000000000455</v>
      </c>
      <c r="I11" s="163">
        <v>8.6089389482757461E-4</v>
      </c>
    </row>
    <row r="12" spans="2:9">
      <c r="E12" s="68"/>
      <c r="F12" s="69"/>
      <c r="G12" s="70"/>
      <c r="H12" s="71"/>
    </row>
    <row r="13" spans="2:9">
      <c r="D13" s="2"/>
      <c r="E13" s="68"/>
      <c r="F13" s="69"/>
      <c r="G13" s="70"/>
      <c r="H13" s="71"/>
    </row>
    <row r="14" spans="2:9">
      <c r="C14" s="4"/>
    </row>
    <row r="15" spans="2:9">
      <c r="B15" s="188" t="s">
        <v>105</v>
      </c>
    </row>
    <row r="37" spans="2:9">
      <c r="C37" s="4"/>
    </row>
    <row r="38" spans="2:9">
      <c r="B38" s="188" t="s">
        <v>97</v>
      </c>
      <c r="C38" s="4"/>
    </row>
    <row r="39" spans="2:9" ht="15.75" thickBot="1">
      <c r="B39" s="4"/>
      <c r="C39" s="80"/>
    </row>
    <row r="40" spans="2:9" ht="15.75" thickBot="1">
      <c r="B40" s="193" t="s">
        <v>20</v>
      </c>
      <c r="C40" s="199" t="s">
        <v>39</v>
      </c>
      <c r="D40" s="199" t="s">
        <v>21</v>
      </c>
      <c r="E40" s="36" t="s">
        <v>22</v>
      </c>
      <c r="F40" s="13" t="s">
        <v>23</v>
      </c>
      <c r="G40" s="14" t="s">
        <v>28</v>
      </c>
      <c r="H40" s="15" t="s">
        <v>31</v>
      </c>
      <c r="I40" s="16" t="s">
        <v>32</v>
      </c>
    </row>
    <row r="41" spans="2:9">
      <c r="B41" s="194">
        <v>1</v>
      </c>
      <c r="C41" s="74">
        <v>161.28</v>
      </c>
      <c r="D41" s="74">
        <v>152.26</v>
      </c>
      <c r="E41" s="198">
        <v>148.01</v>
      </c>
      <c r="F41" s="18">
        <v>202.97</v>
      </c>
      <c r="G41" s="20">
        <v>138.65</v>
      </c>
      <c r="H41" s="21">
        <v>-64.319999999999993</v>
      </c>
      <c r="I41" s="22">
        <v>-0.31689412228408131</v>
      </c>
    </row>
    <row r="42" spans="2:9">
      <c r="B42" s="195">
        <v>2</v>
      </c>
      <c r="C42" s="74">
        <v>162.76</v>
      </c>
      <c r="D42" s="74">
        <v>152.33000000000001</v>
      </c>
      <c r="E42" s="198">
        <v>150.57</v>
      </c>
      <c r="F42" s="18">
        <v>204.13</v>
      </c>
      <c r="G42" s="20">
        <v>139.91999999999999</v>
      </c>
      <c r="H42" s="21">
        <v>-64.210000000000008</v>
      </c>
      <c r="I42" s="23">
        <v>-0.31455445059520903</v>
      </c>
    </row>
    <row r="43" spans="2:9">
      <c r="B43" s="195">
        <v>3</v>
      </c>
      <c r="C43" s="74">
        <v>158.47999999999999</v>
      </c>
      <c r="D43" s="74">
        <v>148.41999999999999</v>
      </c>
      <c r="E43" s="198">
        <v>150.12</v>
      </c>
      <c r="F43" s="18">
        <v>195.15</v>
      </c>
      <c r="G43" s="20">
        <v>139.02000000000001</v>
      </c>
      <c r="H43" s="21">
        <v>-56.129999999999995</v>
      </c>
      <c r="I43" s="24">
        <v>-0.28762490392006146</v>
      </c>
    </row>
    <row r="44" spans="2:9">
      <c r="B44" s="195">
        <v>4</v>
      </c>
      <c r="C44" s="74">
        <v>158.6</v>
      </c>
      <c r="D44" s="74">
        <v>147.41999999999999</v>
      </c>
      <c r="E44" s="198">
        <v>147.52000000000001</v>
      </c>
      <c r="F44" s="18">
        <v>189.75</v>
      </c>
      <c r="G44" s="20">
        <v>140.33000000000001</v>
      </c>
      <c r="H44" s="21">
        <v>-49.419999999999987</v>
      </c>
      <c r="I44" s="24">
        <v>-0.26044795783926211</v>
      </c>
    </row>
    <row r="45" spans="2:9">
      <c r="B45" s="195">
        <v>5</v>
      </c>
      <c r="C45" s="74">
        <v>161.78</v>
      </c>
      <c r="D45" s="74">
        <v>145.66</v>
      </c>
      <c r="E45" s="198">
        <v>148.72</v>
      </c>
      <c r="F45" s="19">
        <v>191.4</v>
      </c>
      <c r="G45" s="20">
        <v>139.38999999999999</v>
      </c>
      <c r="H45" s="21">
        <v>-52.010000000000019</v>
      </c>
      <c r="I45" s="24">
        <v>-0.27173458725182875</v>
      </c>
    </row>
    <row r="46" spans="2:9">
      <c r="B46" s="195">
        <v>6</v>
      </c>
      <c r="C46" s="74">
        <v>158.75</v>
      </c>
      <c r="D46" s="74">
        <v>146.82</v>
      </c>
      <c r="E46" s="198">
        <v>148.29</v>
      </c>
      <c r="F46" s="19">
        <v>194.6</v>
      </c>
      <c r="G46" s="20">
        <v>139.51</v>
      </c>
      <c r="H46" s="21">
        <v>-55.09</v>
      </c>
      <c r="I46" s="24">
        <v>-0.28309352517985609</v>
      </c>
    </row>
    <row r="47" spans="2:9">
      <c r="B47" s="195">
        <v>7</v>
      </c>
      <c r="C47" s="74">
        <v>156.96</v>
      </c>
      <c r="D47" s="74">
        <v>152.85</v>
      </c>
      <c r="E47" s="198">
        <v>150.61000000000001</v>
      </c>
      <c r="F47" s="19">
        <v>193.63</v>
      </c>
      <c r="G47" s="20"/>
      <c r="H47" s="21"/>
      <c r="I47" s="24"/>
    </row>
    <row r="48" spans="2:9">
      <c r="B48" s="195">
        <v>8</v>
      </c>
      <c r="C48" s="74">
        <v>158.44</v>
      </c>
      <c r="D48" s="74">
        <v>157.27000000000001</v>
      </c>
      <c r="E48" s="198">
        <v>150.06</v>
      </c>
      <c r="F48" s="19">
        <v>197.22</v>
      </c>
      <c r="G48" s="20"/>
      <c r="H48" s="21"/>
      <c r="I48" s="24"/>
    </row>
    <row r="49" spans="2:9">
      <c r="B49" s="195">
        <v>9</v>
      </c>
      <c r="C49" s="74">
        <v>157.68</v>
      </c>
      <c r="D49" s="74">
        <v>160.63</v>
      </c>
      <c r="E49" s="198">
        <v>152.11000000000001</v>
      </c>
      <c r="F49" s="19">
        <v>203.46</v>
      </c>
      <c r="G49" s="20"/>
      <c r="H49" s="21"/>
      <c r="I49" s="24"/>
    </row>
    <row r="50" spans="2:9">
      <c r="B50" s="195">
        <v>10</v>
      </c>
      <c r="C50" s="74">
        <v>159.29</v>
      </c>
      <c r="D50" s="74">
        <v>163.95</v>
      </c>
      <c r="E50" s="198">
        <v>151.6</v>
      </c>
      <c r="F50" s="19">
        <v>209.77</v>
      </c>
      <c r="G50" s="20"/>
      <c r="H50" s="21"/>
      <c r="I50" s="24"/>
    </row>
    <row r="51" spans="2:9">
      <c r="B51" s="195">
        <v>11</v>
      </c>
      <c r="C51" s="74">
        <v>162.38</v>
      </c>
      <c r="D51" s="74">
        <v>159.21</v>
      </c>
      <c r="E51" s="198">
        <v>152.68</v>
      </c>
      <c r="F51" s="19">
        <v>209.51</v>
      </c>
      <c r="G51" s="20"/>
      <c r="H51" s="21"/>
      <c r="I51" s="24"/>
    </row>
    <row r="52" spans="2:9">
      <c r="B52" s="196">
        <v>12</v>
      </c>
      <c r="C52" s="74">
        <v>163.88</v>
      </c>
      <c r="D52" s="200">
        <v>155.22999999999999</v>
      </c>
      <c r="E52" s="198">
        <v>153.02000000000001</v>
      </c>
      <c r="F52" s="19">
        <v>202.99</v>
      </c>
      <c r="G52" s="20"/>
      <c r="H52" s="21"/>
      <c r="I52" s="24"/>
    </row>
    <row r="53" spans="2:9">
      <c r="B53" s="195">
        <v>13</v>
      </c>
      <c r="C53" s="74">
        <v>165.02</v>
      </c>
      <c r="D53" s="74">
        <v>162.06</v>
      </c>
      <c r="E53" s="198">
        <v>158.13999999999999</v>
      </c>
      <c r="F53" s="19">
        <v>198.69</v>
      </c>
      <c r="G53" s="20"/>
      <c r="H53" s="21"/>
      <c r="I53" s="24"/>
    </row>
    <row r="54" spans="2:9">
      <c r="B54" s="195">
        <v>14</v>
      </c>
      <c r="C54" s="74">
        <v>171.99</v>
      </c>
      <c r="D54" s="74">
        <v>155.96</v>
      </c>
      <c r="E54" s="198">
        <v>165.44</v>
      </c>
      <c r="F54" s="19">
        <v>200.83</v>
      </c>
      <c r="G54" s="20"/>
      <c r="H54" s="21"/>
      <c r="I54" s="24"/>
    </row>
    <row r="55" spans="2:9">
      <c r="B55" s="195">
        <v>15</v>
      </c>
      <c r="C55" s="74">
        <v>175.23</v>
      </c>
      <c r="D55" s="74">
        <v>153.91</v>
      </c>
      <c r="E55" s="198">
        <v>175.35</v>
      </c>
      <c r="F55" s="19">
        <v>198.08</v>
      </c>
      <c r="G55" s="20"/>
      <c r="H55" s="21"/>
      <c r="I55" s="24"/>
    </row>
    <row r="56" spans="2:9">
      <c r="B56" s="195">
        <v>16</v>
      </c>
      <c r="C56" s="74">
        <v>171.55</v>
      </c>
      <c r="D56" s="74">
        <v>155.69999999999999</v>
      </c>
      <c r="E56" s="198">
        <v>175.82</v>
      </c>
      <c r="F56" s="19">
        <v>192.38</v>
      </c>
      <c r="G56" s="20"/>
      <c r="H56" s="21"/>
      <c r="I56" s="24"/>
    </row>
    <row r="57" spans="2:9">
      <c r="B57" s="195">
        <v>17</v>
      </c>
      <c r="C57" s="74">
        <v>176.78</v>
      </c>
      <c r="D57" s="74">
        <v>155.76</v>
      </c>
      <c r="E57" s="198">
        <v>172.55</v>
      </c>
      <c r="F57" s="19">
        <v>190.68</v>
      </c>
      <c r="G57" s="20"/>
      <c r="H57" s="21"/>
      <c r="I57" s="24"/>
    </row>
    <row r="58" spans="2:9">
      <c r="B58" s="195">
        <v>18</v>
      </c>
      <c r="C58" s="74">
        <v>177.14</v>
      </c>
      <c r="D58" s="74">
        <v>157.02000000000001</v>
      </c>
      <c r="E58" s="198">
        <v>176.59</v>
      </c>
      <c r="F58" s="19">
        <v>179.46</v>
      </c>
      <c r="G58" s="20"/>
      <c r="H58" s="21"/>
      <c r="I58" s="24"/>
    </row>
    <row r="59" spans="2:9">
      <c r="B59" s="195">
        <v>19</v>
      </c>
      <c r="C59" s="74">
        <v>177.63</v>
      </c>
      <c r="D59" s="74">
        <v>154.38</v>
      </c>
      <c r="E59" s="198">
        <v>174.5</v>
      </c>
      <c r="F59" s="19">
        <v>174.61</v>
      </c>
      <c r="G59" s="20"/>
      <c r="H59" s="21"/>
      <c r="I59" s="24"/>
    </row>
    <row r="60" spans="2:9">
      <c r="B60" s="195">
        <v>20</v>
      </c>
      <c r="C60" s="74">
        <v>179.36</v>
      </c>
      <c r="D60" s="74">
        <v>154.31</v>
      </c>
      <c r="E60" s="198">
        <v>173.95</v>
      </c>
      <c r="F60" s="19">
        <v>164.88</v>
      </c>
      <c r="G60" s="20"/>
      <c r="H60" s="21"/>
      <c r="I60" s="24"/>
    </row>
    <row r="61" spans="2:9">
      <c r="B61" s="195">
        <v>21</v>
      </c>
      <c r="C61" s="74">
        <v>181.6</v>
      </c>
      <c r="D61" s="74">
        <v>155.83000000000001</v>
      </c>
      <c r="E61" s="198">
        <v>179.13</v>
      </c>
      <c r="F61" s="19">
        <v>173.01</v>
      </c>
      <c r="G61" s="20"/>
      <c r="H61" s="21"/>
      <c r="I61" s="24"/>
    </row>
    <row r="62" spans="2:9">
      <c r="B62" s="195">
        <v>22</v>
      </c>
      <c r="C62" s="74">
        <v>184.14</v>
      </c>
      <c r="D62" s="74">
        <v>157.26</v>
      </c>
      <c r="E62" s="198">
        <v>183.03</v>
      </c>
      <c r="F62" s="19">
        <v>170.15</v>
      </c>
      <c r="G62" s="20"/>
      <c r="H62" s="21"/>
      <c r="I62" s="24"/>
    </row>
    <row r="63" spans="2:9">
      <c r="B63" s="195">
        <v>23</v>
      </c>
      <c r="C63" s="74">
        <v>180.48</v>
      </c>
      <c r="D63" s="74">
        <v>156.84</v>
      </c>
      <c r="E63" s="198">
        <v>188.02</v>
      </c>
      <c r="F63" s="19">
        <v>168.7</v>
      </c>
      <c r="G63" s="20"/>
      <c r="H63" s="21"/>
      <c r="I63" s="24"/>
    </row>
    <row r="64" spans="2:9">
      <c r="B64" s="195">
        <v>24</v>
      </c>
      <c r="C64" s="74">
        <v>180.27</v>
      </c>
      <c r="D64" s="74">
        <v>160.02000000000001</v>
      </c>
      <c r="E64" s="198">
        <v>188.8</v>
      </c>
      <c r="F64" s="19">
        <v>173.54</v>
      </c>
      <c r="G64" s="20"/>
      <c r="H64" s="21"/>
      <c r="I64" s="24"/>
    </row>
    <row r="65" spans="2:9">
      <c r="B65" s="195">
        <v>25</v>
      </c>
      <c r="C65" s="74">
        <v>182.58</v>
      </c>
      <c r="D65" s="74">
        <v>159.84</v>
      </c>
      <c r="E65" s="198">
        <v>189.75</v>
      </c>
      <c r="F65" s="19">
        <v>173.74</v>
      </c>
      <c r="G65" s="20"/>
      <c r="H65" s="21"/>
      <c r="I65" s="24"/>
    </row>
    <row r="66" spans="2:9">
      <c r="B66" s="195">
        <v>26</v>
      </c>
      <c r="C66" s="74">
        <v>182.12</v>
      </c>
      <c r="D66" s="74">
        <v>160.38999999999999</v>
      </c>
      <c r="E66" s="198">
        <v>190.14</v>
      </c>
      <c r="F66" s="19">
        <v>172.86</v>
      </c>
      <c r="G66" s="20"/>
      <c r="H66" s="21"/>
      <c r="I66" s="24"/>
    </row>
    <row r="67" spans="2:9">
      <c r="B67" s="195">
        <v>27</v>
      </c>
      <c r="C67" s="74">
        <v>179.39</v>
      </c>
      <c r="D67" s="74">
        <v>160.65</v>
      </c>
      <c r="E67" s="198">
        <v>187.91</v>
      </c>
      <c r="F67" s="19">
        <v>173.62</v>
      </c>
      <c r="G67" s="20"/>
      <c r="H67" s="21"/>
      <c r="I67" s="24"/>
    </row>
    <row r="68" spans="2:9">
      <c r="B68" s="195">
        <v>28</v>
      </c>
      <c r="C68" s="74">
        <v>176.85</v>
      </c>
      <c r="D68" s="74">
        <v>160.24</v>
      </c>
      <c r="E68" s="198">
        <v>191</v>
      </c>
      <c r="F68" s="19">
        <v>172.65</v>
      </c>
      <c r="G68" s="20"/>
      <c r="H68" s="21"/>
      <c r="I68" s="24"/>
    </row>
    <row r="69" spans="2:9">
      <c r="B69" s="195">
        <v>29</v>
      </c>
      <c r="C69" s="74">
        <v>175.28</v>
      </c>
      <c r="D69" s="74">
        <v>160.29</v>
      </c>
      <c r="E69" s="198">
        <v>189.89</v>
      </c>
      <c r="F69" s="19">
        <v>160.08000000000001</v>
      </c>
      <c r="G69" s="20"/>
      <c r="H69" s="21"/>
      <c r="I69" s="24"/>
    </row>
    <row r="70" spans="2:9">
      <c r="B70" s="195">
        <v>30</v>
      </c>
      <c r="C70" s="74">
        <v>175.14</v>
      </c>
      <c r="D70" s="74">
        <v>160.4</v>
      </c>
      <c r="E70" s="198">
        <v>184.96</v>
      </c>
      <c r="F70" s="19">
        <v>160.38999999999999</v>
      </c>
      <c r="G70" s="20"/>
      <c r="H70" s="21"/>
      <c r="I70" s="24"/>
    </row>
    <row r="71" spans="2:9">
      <c r="B71" s="195">
        <v>31</v>
      </c>
      <c r="C71" s="74">
        <v>178.61</v>
      </c>
      <c r="D71" s="74">
        <v>159.11000000000001</v>
      </c>
      <c r="E71" s="198">
        <v>188.09</v>
      </c>
      <c r="F71" s="19">
        <v>162.29</v>
      </c>
      <c r="G71" s="20"/>
      <c r="H71" s="21"/>
      <c r="I71" s="24"/>
    </row>
    <row r="72" spans="2:9">
      <c r="B72" s="195">
        <v>32</v>
      </c>
      <c r="C72" s="74">
        <v>177.65</v>
      </c>
      <c r="D72" s="74">
        <v>158.19999999999999</v>
      </c>
      <c r="E72" s="198">
        <v>192.34</v>
      </c>
      <c r="F72" s="19">
        <v>163.31</v>
      </c>
      <c r="G72" s="20"/>
      <c r="H72" s="21"/>
      <c r="I72" s="24"/>
    </row>
    <row r="73" spans="2:9">
      <c r="B73" s="195">
        <v>33</v>
      </c>
      <c r="C73" s="74">
        <v>179.7</v>
      </c>
      <c r="D73" s="74">
        <v>160.99</v>
      </c>
      <c r="E73" s="198">
        <v>196.17</v>
      </c>
      <c r="F73" s="19">
        <v>165.96</v>
      </c>
      <c r="G73" s="20"/>
      <c r="H73" s="21"/>
      <c r="I73" s="24"/>
    </row>
    <row r="74" spans="2:9">
      <c r="B74" s="195">
        <v>34</v>
      </c>
      <c r="C74" s="74">
        <v>177.99</v>
      </c>
      <c r="D74" s="74">
        <v>166.57</v>
      </c>
      <c r="E74" s="198">
        <v>199.54</v>
      </c>
      <c r="F74" s="19">
        <v>165.96</v>
      </c>
      <c r="G74" s="20"/>
      <c r="H74" s="21"/>
      <c r="I74" s="24"/>
    </row>
    <row r="75" spans="2:9">
      <c r="B75" s="195">
        <v>35</v>
      </c>
      <c r="C75" s="74">
        <v>172.22</v>
      </c>
      <c r="D75" s="74">
        <v>166.47</v>
      </c>
      <c r="E75" s="198">
        <v>197.21</v>
      </c>
      <c r="F75" s="19">
        <v>167.33</v>
      </c>
      <c r="G75" s="20"/>
      <c r="H75" s="21"/>
      <c r="I75" s="24"/>
    </row>
    <row r="76" spans="2:9">
      <c r="B76" s="195">
        <v>36</v>
      </c>
      <c r="C76" s="74">
        <v>177.29</v>
      </c>
      <c r="D76" s="74">
        <v>168.23</v>
      </c>
      <c r="E76" s="198">
        <v>193.36</v>
      </c>
      <c r="F76" s="19">
        <v>167.98</v>
      </c>
      <c r="G76" s="20"/>
      <c r="H76" s="21"/>
      <c r="I76" s="24"/>
    </row>
    <row r="77" spans="2:9">
      <c r="B77" s="195">
        <v>37</v>
      </c>
      <c r="C77" s="74">
        <v>175.24</v>
      </c>
      <c r="D77" s="74">
        <v>163.04</v>
      </c>
      <c r="E77" s="198">
        <v>193.37</v>
      </c>
      <c r="F77" s="19">
        <v>170.24</v>
      </c>
      <c r="G77" s="20"/>
      <c r="H77" s="21"/>
      <c r="I77" s="24"/>
    </row>
    <row r="78" spans="2:9">
      <c r="B78" s="195">
        <v>38</v>
      </c>
      <c r="C78" s="74">
        <v>169.3</v>
      </c>
      <c r="D78" s="74">
        <v>161.02000000000001</v>
      </c>
      <c r="E78" s="198">
        <v>192.92</v>
      </c>
      <c r="F78" s="19">
        <v>169.01</v>
      </c>
      <c r="G78" s="20"/>
      <c r="H78" s="21"/>
      <c r="I78" s="24"/>
    </row>
    <row r="79" spans="2:9">
      <c r="B79" s="195">
        <v>39</v>
      </c>
      <c r="C79" s="74">
        <v>166.4</v>
      </c>
      <c r="D79" s="74">
        <v>157.66</v>
      </c>
      <c r="E79" s="198">
        <v>194.38</v>
      </c>
      <c r="F79" s="19">
        <v>161.85</v>
      </c>
      <c r="G79" s="20"/>
      <c r="H79" s="21"/>
      <c r="I79" s="24"/>
    </row>
    <row r="80" spans="2:9">
      <c r="B80" s="195">
        <v>40</v>
      </c>
      <c r="C80" s="74">
        <v>163.47999999999999</v>
      </c>
      <c r="D80" s="74">
        <v>155.31</v>
      </c>
      <c r="E80" s="198">
        <v>194.84</v>
      </c>
      <c r="F80" s="19">
        <v>161.85</v>
      </c>
      <c r="G80" s="20"/>
      <c r="H80" s="21"/>
      <c r="I80" s="24"/>
    </row>
    <row r="81" spans="2:9">
      <c r="B81" s="195">
        <v>41</v>
      </c>
      <c r="C81" s="74">
        <v>161.66</v>
      </c>
      <c r="D81" s="74">
        <v>155.38</v>
      </c>
      <c r="E81" s="198">
        <v>195.01</v>
      </c>
      <c r="F81" s="19">
        <v>159.29</v>
      </c>
      <c r="G81" s="20"/>
      <c r="H81" s="21"/>
      <c r="I81" s="24"/>
    </row>
    <row r="82" spans="2:9">
      <c r="B82" s="195">
        <v>42</v>
      </c>
      <c r="C82" s="74">
        <v>161.08000000000001</v>
      </c>
      <c r="D82" s="74">
        <v>151.69999999999999</v>
      </c>
      <c r="E82" s="198">
        <v>195.02</v>
      </c>
      <c r="F82" s="19">
        <v>159.81</v>
      </c>
      <c r="G82" s="20"/>
      <c r="H82" s="21"/>
      <c r="I82" s="24"/>
    </row>
    <row r="83" spans="2:9">
      <c r="B83" s="195">
        <v>43</v>
      </c>
      <c r="C83" s="74">
        <v>161.26</v>
      </c>
      <c r="D83" s="74">
        <v>151.85</v>
      </c>
      <c r="E83" s="198">
        <v>194.99</v>
      </c>
      <c r="F83" s="19">
        <v>159.49</v>
      </c>
      <c r="G83" s="20"/>
      <c r="H83" s="21"/>
      <c r="I83" s="24"/>
    </row>
    <row r="84" spans="2:9">
      <c r="B84" s="195">
        <v>44</v>
      </c>
      <c r="C84" s="74">
        <v>157.80000000000001</v>
      </c>
      <c r="D84" s="74">
        <v>151.76</v>
      </c>
      <c r="E84" s="198">
        <v>193.97</v>
      </c>
      <c r="F84" s="19">
        <v>157.59</v>
      </c>
      <c r="G84" s="20"/>
      <c r="H84" s="21"/>
      <c r="I84" s="24"/>
    </row>
    <row r="85" spans="2:9">
      <c r="B85" s="195">
        <v>45</v>
      </c>
      <c r="C85" s="74">
        <v>157.36000000000001</v>
      </c>
      <c r="D85" s="74">
        <v>150.96</v>
      </c>
      <c r="E85" s="198">
        <v>193.84</v>
      </c>
      <c r="F85" s="19">
        <v>157.6</v>
      </c>
      <c r="G85" s="20"/>
      <c r="H85" s="21"/>
      <c r="I85" s="24"/>
    </row>
    <row r="86" spans="2:9">
      <c r="B86" s="195">
        <v>46</v>
      </c>
      <c r="C86" s="74">
        <v>157.44</v>
      </c>
      <c r="D86" s="74">
        <v>150.24</v>
      </c>
      <c r="E86" s="198">
        <v>193.34</v>
      </c>
      <c r="F86" s="19">
        <v>149.29</v>
      </c>
      <c r="G86" s="20"/>
      <c r="H86" s="21"/>
      <c r="I86" s="24"/>
    </row>
    <row r="87" spans="2:9">
      <c r="B87" s="195">
        <v>47</v>
      </c>
      <c r="C87" s="74">
        <v>156.80000000000001</v>
      </c>
      <c r="D87" s="74">
        <v>151.22999999999999</v>
      </c>
      <c r="E87" s="198">
        <v>199.38</v>
      </c>
      <c r="F87" s="19">
        <v>147.77000000000001</v>
      </c>
      <c r="G87" s="20"/>
      <c r="H87" s="21"/>
      <c r="I87" s="24"/>
    </row>
    <row r="88" spans="2:9">
      <c r="B88" s="195">
        <v>48</v>
      </c>
      <c r="C88" s="74">
        <v>157.35</v>
      </c>
      <c r="D88" s="74">
        <v>149.9</v>
      </c>
      <c r="E88" s="198">
        <v>205.33</v>
      </c>
      <c r="F88" s="19">
        <v>139.44999999999999</v>
      </c>
      <c r="G88" s="20"/>
      <c r="H88" s="21"/>
      <c r="I88" s="24"/>
    </row>
    <row r="89" spans="2:9">
      <c r="B89" s="195">
        <v>49</v>
      </c>
      <c r="C89" s="74">
        <v>157.52000000000001</v>
      </c>
      <c r="D89" s="74">
        <v>150.75</v>
      </c>
      <c r="E89" s="198">
        <v>210.61</v>
      </c>
      <c r="F89" s="19">
        <v>140.22999999999999</v>
      </c>
      <c r="G89" s="20"/>
      <c r="H89" s="21"/>
      <c r="I89" s="24"/>
    </row>
    <row r="90" spans="2:9">
      <c r="B90" s="195">
        <v>50</v>
      </c>
      <c r="C90" s="74">
        <v>157.04</v>
      </c>
      <c r="D90" s="74">
        <v>150.77000000000001</v>
      </c>
      <c r="E90" s="198">
        <v>212.61</v>
      </c>
      <c r="F90" s="19">
        <v>139.77000000000001</v>
      </c>
      <c r="G90" s="20"/>
      <c r="H90" s="21"/>
      <c r="I90" s="24"/>
    </row>
    <row r="91" spans="2:9">
      <c r="B91" s="197">
        <v>51</v>
      </c>
      <c r="C91" s="74">
        <v>153.04</v>
      </c>
      <c r="D91" s="74">
        <v>150.22</v>
      </c>
      <c r="E91" s="198">
        <v>211.25</v>
      </c>
      <c r="F91" s="19">
        <v>140.32</v>
      </c>
      <c r="G91" s="20"/>
      <c r="H91" s="21"/>
      <c r="I91" s="24"/>
    </row>
    <row r="92" spans="2:9">
      <c r="B92" s="195">
        <v>52</v>
      </c>
      <c r="C92" s="74">
        <v>151.28</v>
      </c>
      <c r="D92" s="74">
        <v>150.06</v>
      </c>
      <c r="E92" s="198">
        <v>204.38</v>
      </c>
      <c r="F92" s="19">
        <v>141.6</v>
      </c>
      <c r="G92" s="20"/>
      <c r="H92" s="21"/>
      <c r="I92" s="24"/>
    </row>
    <row r="93" spans="2:9">
      <c r="B93" s="195">
        <v>53</v>
      </c>
      <c r="C93" s="74"/>
      <c r="D93" s="74"/>
      <c r="E93" s="76"/>
      <c r="F93" s="76">
        <v>139.79</v>
      </c>
      <c r="G93" s="76"/>
      <c r="H93" s="76"/>
      <c r="I93" s="76"/>
    </row>
    <row r="95" spans="2:9">
      <c r="C95" s="4"/>
    </row>
    <row r="96" spans="2:9">
      <c r="B96" s="4" t="s">
        <v>29</v>
      </c>
    </row>
  </sheetData>
  <conditionalFormatting sqref="I5:I11">
    <cfRule type="cellIs" dxfId="25" priority="25" stopIfTrue="1" operator="lessThan">
      <formula>0</formula>
    </cfRule>
  </conditionalFormatting>
  <conditionalFormatting sqref="I4 B60 D59 B53 D52">
    <cfRule type="cellIs" dxfId="24" priority="26" stopIfTrue="1" operator="lessThanOrEqual">
      <formula>0</formula>
    </cfRule>
  </conditionalFormatting>
  <conditionalFormatting sqref="H41">
    <cfRule type="cellIs" dxfId="23" priority="13" stopIfTrue="1" operator="lessThanOrEqual">
      <formula>0</formula>
    </cfRule>
  </conditionalFormatting>
  <conditionalFormatting sqref="I41:I92">
    <cfRule type="cellIs" dxfId="22" priority="11" stopIfTrue="1" operator="lessThan">
      <formula>0</formula>
    </cfRule>
  </conditionalFormatting>
  <conditionalFormatting sqref="F41:F43">
    <cfRule type="cellIs" dxfId="21" priority="19" stopIfTrue="1" operator="greaterThanOrEqual">
      <formula>0</formula>
    </cfRule>
    <cfRule type="cellIs" dxfId="20" priority="20" stopIfTrue="1" operator="lessThan">
      <formula>0</formula>
    </cfRule>
  </conditionalFormatting>
  <conditionalFormatting sqref="G41:G92">
    <cfRule type="cellIs" dxfId="19" priority="21" stopIfTrue="1" operator="lessThanOrEqual">
      <formula>0</formula>
    </cfRule>
  </conditionalFormatting>
  <conditionalFormatting sqref="F45:F92">
    <cfRule type="cellIs" dxfId="18" priority="17" stopIfTrue="1" operator="greaterThanOrEqual">
      <formula>0</formula>
    </cfRule>
    <cfRule type="cellIs" dxfId="17" priority="18" stopIfTrue="1" operator="lessThan">
      <formula>0</formula>
    </cfRule>
  </conditionalFormatting>
  <conditionalFormatting sqref="F44">
    <cfRule type="cellIs" dxfId="16" priority="15" stopIfTrue="1" operator="greaterThanOrEqual">
      <formula>0</formula>
    </cfRule>
    <cfRule type="cellIs" dxfId="15" priority="16" stopIfTrue="1" operator="lessThan">
      <formula>0</formula>
    </cfRule>
  </conditionalFormatting>
  <conditionalFormatting sqref="H41:H92">
    <cfRule type="cellIs" dxfId="14" priority="14" stopIfTrue="1" operator="lessThan">
      <formula>0</formula>
    </cfRule>
  </conditionalFormatting>
  <conditionalFormatting sqref="H42:H92">
    <cfRule type="cellIs" dxfId="13" priority="12" stopIfTrue="1" operator="lessThanOrEqual">
      <formula>0</formula>
    </cfRule>
  </conditionalFormatting>
  <conditionalFormatting sqref="H13">
    <cfRule type="cellIs" dxfId="12" priority="4" stopIfTrue="1" operator="lessThan">
      <formula>0</formula>
    </cfRule>
  </conditionalFormatting>
  <conditionalFormatting sqref="H12">
    <cfRule type="cellIs" dxfId="11" priority="3" stopIfTrue="1" operator="lessThan">
      <formula>0</formula>
    </cfRule>
  </conditionalFormatting>
  <conditionalFormatting sqref="B59 B52">
    <cfRule type="cellIs" dxfId="10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workbookViewId="0">
      <selection activeCell="B7" sqref="B7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88" t="s">
        <v>108</v>
      </c>
    </row>
    <row r="2" spans="2:9" ht="15.75" thickBot="1"/>
    <row r="3" spans="2:9" ht="25.5" thickBot="1">
      <c r="C3" s="58" t="s">
        <v>11</v>
      </c>
      <c r="D3" s="59" t="s">
        <v>100</v>
      </c>
      <c r="E3" s="59" t="s">
        <v>18</v>
      </c>
      <c r="F3" s="60" t="s">
        <v>19</v>
      </c>
      <c r="G3" s="61" t="s">
        <v>15</v>
      </c>
      <c r="H3" s="62" t="s">
        <v>16</v>
      </c>
    </row>
    <row r="4" spans="2:9" ht="15.75" thickBot="1">
      <c r="B4" s="77">
        <v>2021</v>
      </c>
      <c r="C4" s="50">
        <v>1</v>
      </c>
      <c r="D4" s="165">
        <v>88</v>
      </c>
      <c r="E4" s="164">
        <v>9149</v>
      </c>
      <c r="F4" s="165">
        <v>122.33</v>
      </c>
      <c r="G4" s="52"/>
      <c r="H4" s="53"/>
      <c r="I4" t="s">
        <v>34</v>
      </c>
    </row>
    <row r="5" spans="2:9">
      <c r="C5" s="43">
        <v>2</v>
      </c>
      <c r="D5" s="82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">
        <f t="shared" ref="H5" si="1">(F5/F4)-1</f>
        <v>1.1607945720591761E-2</v>
      </c>
    </row>
    <row r="6" spans="2:9">
      <c r="C6" s="43">
        <v>3</v>
      </c>
      <c r="D6" s="82">
        <v>73</v>
      </c>
      <c r="E6" s="6">
        <v>7657</v>
      </c>
      <c r="F6" s="3">
        <v>121.69</v>
      </c>
      <c r="G6" s="3">
        <v>-2.0600000000000023</v>
      </c>
      <c r="H6" s="11">
        <v>-1.6646464646464687E-2</v>
      </c>
    </row>
    <row r="7" spans="2:9">
      <c r="C7" s="43">
        <v>4</v>
      </c>
      <c r="D7" s="82">
        <v>68</v>
      </c>
      <c r="E7" s="6">
        <v>7056</v>
      </c>
      <c r="F7" s="3">
        <v>121.64</v>
      </c>
      <c r="G7" s="3">
        <v>-4.9999999999997158E-2</v>
      </c>
      <c r="H7" s="11">
        <v>-4.1088010518530727E-4</v>
      </c>
    </row>
    <row r="8" spans="2:9">
      <c r="C8" s="43">
        <v>5</v>
      </c>
      <c r="D8" s="82">
        <v>93</v>
      </c>
      <c r="E8" s="6">
        <v>9821</v>
      </c>
      <c r="F8" s="3">
        <v>119.11</v>
      </c>
      <c r="G8" s="3">
        <v>-2.5300000000000011</v>
      </c>
      <c r="H8" s="11">
        <v>-2.0799079250246599E-2</v>
      </c>
    </row>
    <row r="9" spans="2:9" ht="15.75" thickBot="1">
      <c r="C9" s="160">
        <v>6</v>
      </c>
      <c r="D9" s="201">
        <v>73</v>
      </c>
      <c r="E9" s="161">
        <v>7729</v>
      </c>
      <c r="F9" s="162">
        <v>122.59</v>
      </c>
      <c r="G9" s="162">
        <v>3.480000000000004</v>
      </c>
      <c r="H9" s="163">
        <v>2.9216690454201943E-2</v>
      </c>
    </row>
    <row r="11" spans="2:9">
      <c r="C11" t="s">
        <v>106</v>
      </c>
    </row>
  </sheetData>
  <conditionalFormatting sqref="H4">
    <cfRule type="cellIs" dxfId="9" priority="4" stopIfTrue="1" operator="lessThan">
      <formula>0</formula>
    </cfRule>
  </conditionalFormatting>
  <conditionalFormatting sqref="H5">
    <cfRule type="cellIs" dxfId="8" priority="3" stopIfTrue="1" operator="lessThan">
      <formula>0</formula>
    </cfRule>
  </conditionalFormatting>
  <conditionalFormatting sqref="H6:H9">
    <cfRule type="cellIs" dxfId="7" priority="2" stopIfTrue="1" operator="lessThan">
      <formula>0</formula>
    </cfRule>
  </conditionalFormatting>
  <conditionalFormatting sqref="H3">
    <cfRule type="cellIs" dxfId="6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workbookViewId="0">
      <selection activeCell="A7" sqref="A7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103</v>
      </c>
    </row>
    <row r="2" spans="2:9" ht="15.75" thickBot="1"/>
    <row r="3" spans="2:9" ht="25.5" thickBot="1">
      <c r="C3" s="58" t="s">
        <v>11</v>
      </c>
      <c r="D3" s="59" t="s">
        <v>100</v>
      </c>
      <c r="E3" s="59" t="s">
        <v>18</v>
      </c>
      <c r="F3" s="60" t="s">
        <v>19</v>
      </c>
      <c r="G3" s="61" t="s">
        <v>15</v>
      </c>
      <c r="H3" s="62" t="s">
        <v>16</v>
      </c>
    </row>
    <row r="4" spans="2:9" ht="15.75" thickBot="1">
      <c r="B4" s="77">
        <v>2021</v>
      </c>
      <c r="C4" s="44">
        <v>1</v>
      </c>
      <c r="D4" s="82">
        <v>9</v>
      </c>
      <c r="E4" s="82">
        <v>940</v>
      </c>
      <c r="F4" s="82">
        <v>106.84</v>
      </c>
      <c r="G4" s="3"/>
      <c r="H4" s="78"/>
      <c r="I4" t="s">
        <v>34</v>
      </c>
    </row>
    <row r="5" spans="2:9">
      <c r="C5" s="44">
        <v>2</v>
      </c>
      <c r="D5" s="81">
        <v>5</v>
      </c>
      <c r="E5" s="82">
        <v>532</v>
      </c>
      <c r="F5" s="82">
        <v>107.73</v>
      </c>
      <c r="G5" s="3">
        <f t="shared" ref="G5" si="0">F5-F4</f>
        <v>0.89000000000000057</v>
      </c>
      <c r="H5" s="78">
        <f t="shared" ref="H5" si="1">(F5/F4)-1</f>
        <v>8.3302134032197106E-3</v>
      </c>
    </row>
    <row r="6" spans="2:9">
      <c r="C6" s="44">
        <v>3</v>
      </c>
      <c r="D6" s="81">
        <v>3</v>
      </c>
      <c r="E6" s="82">
        <v>334</v>
      </c>
      <c r="F6" s="82">
        <v>107.99</v>
      </c>
      <c r="G6" s="3">
        <v>0.25999999999999091</v>
      </c>
      <c r="H6" s="78">
        <v>2.4134410099321268E-3</v>
      </c>
    </row>
    <row r="7" spans="2:9">
      <c r="C7" s="44">
        <v>4</v>
      </c>
      <c r="D7" s="81">
        <v>6</v>
      </c>
      <c r="E7" s="82">
        <v>604</v>
      </c>
      <c r="F7" s="82">
        <v>113.77</v>
      </c>
      <c r="G7" s="3">
        <v>5.7800000000000011</v>
      </c>
      <c r="H7" s="78">
        <v>5.3523474395777315E-2</v>
      </c>
    </row>
    <row r="8" spans="2:9">
      <c r="C8" s="44">
        <v>5</v>
      </c>
      <c r="D8" s="81">
        <v>2</v>
      </c>
      <c r="E8" s="82">
        <v>217</v>
      </c>
      <c r="F8" s="82">
        <v>104.08</v>
      </c>
      <c r="G8" s="3">
        <v>-9.6899999999999977</v>
      </c>
      <c r="H8" s="78">
        <v>-8.5171837918607718E-2</v>
      </c>
    </row>
    <row r="9" spans="2:9">
      <c r="C9" s="44">
        <v>6</v>
      </c>
      <c r="D9" s="81">
        <v>2</v>
      </c>
      <c r="E9" s="82">
        <v>218</v>
      </c>
      <c r="F9" s="82">
        <v>98.9</v>
      </c>
      <c r="G9" s="3">
        <v>-5.1799999999999926</v>
      </c>
      <c r="H9" s="78">
        <v>-4.9769408147578686E-2</v>
      </c>
    </row>
    <row r="11" spans="2:9">
      <c r="C11" t="s">
        <v>107</v>
      </c>
    </row>
  </sheetData>
  <conditionalFormatting sqref="H4">
    <cfRule type="cellIs" dxfId="5" priority="4" stopIfTrue="1" operator="lessThan">
      <formula>0</formula>
    </cfRule>
  </conditionalFormatting>
  <conditionalFormatting sqref="H5">
    <cfRule type="cellIs" dxfId="4" priority="3" stopIfTrue="1" operator="lessThan">
      <formula>0</formula>
    </cfRule>
  </conditionalFormatting>
  <conditionalFormatting sqref="H6:H9">
    <cfRule type="cellIs" dxfId="3" priority="2" stopIfTrue="1" operator="lessThan">
      <formula>0</formula>
    </cfRule>
  </conditionalFormatting>
  <conditionalFormatting sqref="H3">
    <cfRule type="cellIs" dxfId="2" priority="1" stopIfTrue="1" operator="lessThanOr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workbookViewId="0">
      <selection activeCell="H23" sqref="H23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6" width="12.7109375" customWidth="1"/>
    <col min="7" max="7" width="14" customWidth="1"/>
    <col min="8" max="9" width="19.140625" customWidth="1"/>
    <col min="10" max="10" width="12.5703125" customWidth="1"/>
    <col min="11" max="11" width="14.5703125" customWidth="1"/>
    <col min="12" max="12" width="16.28515625" customWidth="1"/>
  </cols>
  <sheetData>
    <row r="2" spans="2:12">
      <c r="B2" s="188" t="s">
        <v>98</v>
      </c>
      <c r="C2" s="4"/>
      <c r="D2" s="4"/>
      <c r="E2" s="4"/>
      <c r="F2" s="4"/>
      <c r="G2" s="4"/>
      <c r="H2" s="4"/>
    </row>
    <row r="4" spans="2:12" ht="15.75" thickBot="1"/>
    <row r="5" spans="2:12" ht="25.5" thickBot="1">
      <c r="B5" s="2"/>
      <c r="C5" s="56" t="s">
        <v>11</v>
      </c>
      <c r="D5" s="56" t="s">
        <v>12</v>
      </c>
      <c r="E5" s="56" t="s">
        <v>13</v>
      </c>
      <c r="F5" s="56" t="s">
        <v>35</v>
      </c>
      <c r="G5" s="57" t="s">
        <v>36</v>
      </c>
      <c r="H5" s="79"/>
      <c r="I5" s="79" t="s">
        <v>14</v>
      </c>
      <c r="J5" s="79"/>
      <c r="K5" s="61" t="s">
        <v>15</v>
      </c>
      <c r="L5" s="62" t="s">
        <v>16</v>
      </c>
    </row>
    <row r="6" spans="2:12" ht="15.75" thickBot="1">
      <c r="B6" s="187">
        <v>2021</v>
      </c>
      <c r="C6" s="178">
        <v>1</v>
      </c>
      <c r="D6" s="175">
        <v>79259</v>
      </c>
      <c r="E6" s="171">
        <v>219671</v>
      </c>
      <c r="F6" s="171">
        <v>9149</v>
      </c>
      <c r="G6" s="181">
        <v>940</v>
      </c>
      <c r="H6" s="178">
        <v>1</v>
      </c>
      <c r="I6" s="184">
        <v>309019</v>
      </c>
      <c r="J6" s="172" t="s">
        <v>17</v>
      </c>
      <c r="K6" s="171"/>
      <c r="L6" s="53"/>
    </row>
    <row r="7" spans="2:12">
      <c r="B7" s="7"/>
      <c r="C7" s="179">
        <v>2</v>
      </c>
      <c r="D7" s="176">
        <v>80112</v>
      </c>
      <c r="E7" s="5">
        <v>205882</v>
      </c>
      <c r="F7" s="5">
        <v>10467</v>
      </c>
      <c r="G7" s="182">
        <v>532</v>
      </c>
      <c r="H7" s="179">
        <v>2</v>
      </c>
      <c r="I7" s="185">
        <v>296993</v>
      </c>
      <c r="J7" s="170" t="s">
        <v>17</v>
      </c>
      <c r="K7" s="5">
        <v>-12026</v>
      </c>
      <c r="L7" s="11">
        <v>-3.891670091483046E-2</v>
      </c>
    </row>
    <row r="8" spans="2:12">
      <c r="B8" s="2"/>
      <c r="C8" s="179">
        <v>3</v>
      </c>
      <c r="D8" s="176">
        <v>67014</v>
      </c>
      <c r="E8" s="5">
        <v>218459</v>
      </c>
      <c r="F8" s="5">
        <v>7657</v>
      </c>
      <c r="G8" s="182">
        <v>334</v>
      </c>
      <c r="H8" s="179">
        <v>3</v>
      </c>
      <c r="I8" s="185">
        <f>SUM(D8:G8)</f>
        <v>293464</v>
      </c>
      <c r="J8" s="170" t="s">
        <v>17</v>
      </c>
      <c r="K8" s="5">
        <v>-3529</v>
      </c>
      <c r="L8" s="11">
        <v>-1.1882434939543995E-2</v>
      </c>
    </row>
    <row r="9" spans="2:12">
      <c r="B9" s="2"/>
      <c r="C9" s="179">
        <v>4</v>
      </c>
      <c r="D9" s="176">
        <v>65602</v>
      </c>
      <c r="E9" s="5">
        <v>198700</v>
      </c>
      <c r="F9" s="5">
        <v>7056</v>
      </c>
      <c r="G9" s="182">
        <v>604</v>
      </c>
      <c r="H9" s="179">
        <v>4</v>
      </c>
      <c r="I9" s="185">
        <v>271962</v>
      </c>
      <c r="J9" s="170" t="s">
        <v>17</v>
      </c>
      <c r="K9" s="5">
        <v>-21502</v>
      </c>
      <c r="L9" s="11">
        <v>-7.3269634435569664E-2</v>
      </c>
    </row>
    <row r="10" spans="2:12">
      <c r="B10" s="2"/>
      <c r="C10" s="179">
        <v>5</v>
      </c>
      <c r="D10" s="176">
        <v>57290</v>
      </c>
      <c r="E10" s="5">
        <v>186057</v>
      </c>
      <c r="F10" s="5">
        <v>9821</v>
      </c>
      <c r="G10" s="182">
        <v>217</v>
      </c>
      <c r="H10" s="179">
        <v>5</v>
      </c>
      <c r="I10" s="185">
        <v>253385</v>
      </c>
      <c r="J10" s="170" t="s">
        <v>17</v>
      </c>
      <c r="K10" s="5">
        <v>-18577</v>
      </c>
      <c r="L10" s="11">
        <v>-6.8307337054441475E-2</v>
      </c>
    </row>
    <row r="11" spans="2:12" ht="15.75" thickBot="1">
      <c r="B11" s="2"/>
      <c r="C11" s="180">
        <v>6</v>
      </c>
      <c r="D11" s="177">
        <v>64670</v>
      </c>
      <c r="E11" s="173">
        <v>196194</v>
      </c>
      <c r="F11" s="173">
        <v>7729</v>
      </c>
      <c r="G11" s="183">
        <v>218</v>
      </c>
      <c r="H11" s="180">
        <v>6</v>
      </c>
      <c r="I11" s="186">
        <v>268811</v>
      </c>
      <c r="J11" s="174" t="s">
        <v>17</v>
      </c>
      <c r="K11" s="173">
        <v>15426</v>
      </c>
      <c r="L11" s="163">
        <v>6.087968901079388E-2</v>
      </c>
    </row>
  </sheetData>
  <conditionalFormatting sqref="L6:L11">
    <cfRule type="cellIs" dxfId="1" priority="2" stopIfTrue="1" operator="lessThan">
      <formula>0</formula>
    </cfRule>
  </conditionalFormatting>
  <conditionalFormatting sqref="L5">
    <cfRule type="cellIs" dxfId="0" priority="5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2"/>
  <sheetViews>
    <sheetView workbookViewId="0">
      <selection activeCell="A2" sqref="A2"/>
    </sheetView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188" t="s">
        <v>99</v>
      </c>
    </row>
    <row r="4" spans="2:8" ht="17.25">
      <c r="B4" t="s">
        <v>86</v>
      </c>
    </row>
    <row r="5" spans="2:8">
      <c r="B5" t="s">
        <v>92</v>
      </c>
    </row>
    <row r="6" spans="2:8" ht="15.75" thickBot="1"/>
    <row r="7" spans="2:8">
      <c r="B7" s="84"/>
      <c r="C7" s="85" t="s">
        <v>40</v>
      </c>
      <c r="D7" s="85" t="s">
        <v>15</v>
      </c>
      <c r="E7" s="85" t="s">
        <v>16</v>
      </c>
      <c r="F7" s="85" t="s">
        <v>41</v>
      </c>
      <c r="G7" s="85" t="s">
        <v>15</v>
      </c>
      <c r="H7" s="151" t="s">
        <v>16</v>
      </c>
    </row>
    <row r="8" spans="2:8" ht="15.75" thickBot="1">
      <c r="B8" s="86"/>
      <c r="C8" s="87" t="s">
        <v>42</v>
      </c>
      <c r="D8" s="88"/>
      <c r="E8" s="88"/>
      <c r="F8" s="87" t="s">
        <v>42</v>
      </c>
      <c r="G8" s="88"/>
      <c r="H8" s="152"/>
    </row>
    <row r="9" spans="2:8">
      <c r="B9" s="89" t="s">
        <v>43</v>
      </c>
      <c r="C9" s="90">
        <v>104.68</v>
      </c>
      <c r="D9" s="91">
        <v>1.8500000000000085</v>
      </c>
      <c r="E9" s="92">
        <v>1.7990858698823331E-2</v>
      </c>
      <c r="F9" s="93">
        <v>115.68</v>
      </c>
      <c r="G9" s="94">
        <v>2.1000000000000085</v>
      </c>
      <c r="H9" s="95">
        <v>1.8489170628631868E-2</v>
      </c>
    </row>
    <row r="10" spans="2:8">
      <c r="B10" s="89" t="s">
        <v>44</v>
      </c>
      <c r="C10" s="96">
        <v>174.4248</v>
      </c>
      <c r="D10" s="97">
        <v>8.1799999999986994E-2</v>
      </c>
      <c r="E10" s="98">
        <v>4.6919004491141614E-4</v>
      </c>
      <c r="F10" s="99" t="s">
        <v>89</v>
      </c>
      <c r="G10" s="97"/>
      <c r="H10" s="153"/>
    </row>
    <row r="11" spans="2:8">
      <c r="B11" s="89" t="s">
        <v>45</v>
      </c>
      <c r="C11" s="96">
        <v>125.50250000000001</v>
      </c>
      <c r="D11" s="97">
        <v>-0.23519999999999186</v>
      </c>
      <c r="E11" s="98">
        <v>-1.8705606989788404E-3</v>
      </c>
      <c r="F11" s="99">
        <v>128.70670000000001</v>
      </c>
      <c r="G11" s="100">
        <v>0.28390000000001692</v>
      </c>
      <c r="H11" s="101">
        <v>2.2106666417491816E-3</v>
      </c>
    </row>
    <row r="12" spans="2:8">
      <c r="B12" s="89" t="s">
        <v>46</v>
      </c>
      <c r="C12" s="96">
        <v>143.74299999999999</v>
      </c>
      <c r="D12" s="97">
        <v>0.43179999999998131</v>
      </c>
      <c r="E12" s="98">
        <v>3.0130234064049688E-3</v>
      </c>
      <c r="F12" s="99">
        <v>149.65940000000001</v>
      </c>
      <c r="G12" s="100">
        <v>0.16399999999998727</v>
      </c>
      <c r="H12" s="101">
        <v>1.0970237211311851E-3</v>
      </c>
    </row>
    <row r="13" spans="2:8">
      <c r="B13" s="89" t="s">
        <v>47</v>
      </c>
      <c r="C13" s="96">
        <v>123.91</v>
      </c>
      <c r="D13" s="97">
        <v>-0.60000000000000853</v>
      </c>
      <c r="E13" s="98">
        <v>-4.8188900489921638E-3</v>
      </c>
      <c r="F13" s="99">
        <v>126.3</v>
      </c>
      <c r="G13" s="100">
        <v>-1</v>
      </c>
      <c r="H13" s="101">
        <v>-7.8554595443833808E-3</v>
      </c>
    </row>
    <row r="14" spans="2:8">
      <c r="B14" s="89" t="s">
        <v>48</v>
      </c>
      <c r="C14" s="96">
        <v>138.1</v>
      </c>
      <c r="D14" s="97">
        <v>0.82999999999998408</v>
      </c>
      <c r="E14" s="98">
        <v>6.0464777445907725E-3</v>
      </c>
      <c r="F14" s="99">
        <v>141.65</v>
      </c>
      <c r="G14" s="100">
        <v>1.2599999999999909</v>
      </c>
      <c r="H14" s="101">
        <v>8.9749982192464106E-3</v>
      </c>
    </row>
    <row r="15" spans="2:8">
      <c r="B15" s="89" t="s">
        <v>49</v>
      </c>
      <c r="C15" s="96" t="s">
        <v>89</v>
      </c>
      <c r="D15" s="97"/>
      <c r="E15" s="98"/>
      <c r="F15" s="99"/>
      <c r="G15" s="97"/>
      <c r="H15" s="153"/>
    </row>
    <row r="16" spans="2:8">
      <c r="B16" s="89" t="s">
        <v>50</v>
      </c>
      <c r="C16" s="96">
        <v>134.89000000000001</v>
      </c>
      <c r="D16" s="97">
        <v>0.41000000000002501</v>
      </c>
      <c r="E16" s="98">
        <v>3.0487804878049918E-3</v>
      </c>
      <c r="F16" s="99">
        <v>140.95000000000002</v>
      </c>
      <c r="G16" s="100">
        <v>-0.19999999999998863</v>
      </c>
      <c r="H16" s="101">
        <v>-1.4169323414806589E-3</v>
      </c>
    </row>
    <row r="17" spans="2:8">
      <c r="B17" s="89" t="s">
        <v>51</v>
      </c>
      <c r="C17" s="96">
        <v>133</v>
      </c>
      <c r="D17" s="97">
        <v>0</v>
      </c>
      <c r="E17" s="98">
        <v>0</v>
      </c>
      <c r="F17" s="99">
        <v>140</v>
      </c>
      <c r="G17" s="100">
        <v>0</v>
      </c>
      <c r="H17" s="101">
        <v>0</v>
      </c>
    </row>
    <row r="18" spans="2:8">
      <c r="B18" s="89" t="s">
        <v>52</v>
      </c>
      <c r="C18" s="96">
        <v>126.43270000000001</v>
      </c>
      <c r="D18" s="97">
        <v>-0.87420000000000186</v>
      </c>
      <c r="E18" s="98">
        <v>-6.8668705309767875E-3</v>
      </c>
      <c r="F18" s="99">
        <v>128.54650000000001</v>
      </c>
      <c r="G18" s="100">
        <v>-0.74330000000000496</v>
      </c>
      <c r="H18" s="101">
        <v>-5.749100083688008E-3</v>
      </c>
    </row>
    <row r="19" spans="2:8">
      <c r="B19" s="89" t="s">
        <v>53</v>
      </c>
      <c r="C19" s="96" t="s">
        <v>89</v>
      </c>
      <c r="D19" s="97"/>
      <c r="E19" s="98"/>
      <c r="F19" s="99" t="s">
        <v>89</v>
      </c>
      <c r="G19" s="97"/>
      <c r="H19" s="153"/>
    </row>
    <row r="20" spans="2:8">
      <c r="B20" s="89" t="s">
        <v>54</v>
      </c>
      <c r="C20" s="96" t="s">
        <v>89</v>
      </c>
      <c r="D20" s="97"/>
      <c r="E20" s="98"/>
      <c r="F20" s="99" t="s">
        <v>89</v>
      </c>
      <c r="G20" s="97"/>
      <c r="H20" s="153"/>
    </row>
    <row r="21" spans="2:8">
      <c r="B21" s="89" t="s">
        <v>55</v>
      </c>
      <c r="C21" s="96">
        <v>152.52000000000001</v>
      </c>
      <c r="D21" s="97">
        <v>5.9900000000000091</v>
      </c>
      <c r="E21" s="98">
        <v>4.0879000887190431E-2</v>
      </c>
      <c r="F21" s="99" t="s">
        <v>89</v>
      </c>
      <c r="G21" s="97"/>
      <c r="H21" s="153"/>
    </row>
    <row r="22" spans="2:8">
      <c r="B22" s="89" t="s">
        <v>56</v>
      </c>
      <c r="C22" s="96">
        <v>114.73</v>
      </c>
      <c r="D22" s="97">
        <v>-4.769999999999996</v>
      </c>
      <c r="E22" s="98">
        <v>-3.9916317991631756E-2</v>
      </c>
      <c r="F22" s="99">
        <v>116.45</v>
      </c>
      <c r="G22" s="100">
        <v>-2.8199999999999932</v>
      </c>
      <c r="H22" s="101">
        <v>-2.3643833319359375E-2</v>
      </c>
    </row>
    <row r="23" spans="2:8">
      <c r="B23" s="89" t="s">
        <v>57</v>
      </c>
      <c r="C23" s="96">
        <v>118.66</v>
      </c>
      <c r="D23" s="97">
        <v>-3.1300000000000097</v>
      </c>
      <c r="E23" s="98">
        <v>-2.5699975367435846E-2</v>
      </c>
      <c r="F23" s="99">
        <v>120.21000000000001</v>
      </c>
      <c r="G23" s="100">
        <v>-3.4899999999999949</v>
      </c>
      <c r="H23" s="101">
        <v>-2.8213419563459907E-2</v>
      </c>
    </row>
    <row r="24" spans="2:8">
      <c r="B24" s="89" t="s">
        <v>58</v>
      </c>
      <c r="C24" s="96">
        <v>120.13</v>
      </c>
      <c r="D24" s="97">
        <v>1.7999999999999972</v>
      </c>
      <c r="E24" s="98">
        <v>1.5211696104115546E-2</v>
      </c>
      <c r="F24" s="99">
        <v>127.97</v>
      </c>
      <c r="G24" s="100">
        <v>1.2000000000000028</v>
      </c>
      <c r="H24" s="101">
        <v>9.4659619783861171E-3</v>
      </c>
    </row>
    <row r="25" spans="2:8">
      <c r="B25" s="89" t="s">
        <v>59</v>
      </c>
      <c r="C25" s="96">
        <v>124.6712</v>
      </c>
      <c r="D25" s="97">
        <v>-6.990000000000407E-2</v>
      </c>
      <c r="E25" s="98">
        <v>-5.6036061891395761E-4</v>
      </c>
      <c r="F25" s="99">
        <v>126.8592</v>
      </c>
      <c r="G25" s="100">
        <v>4.8999999999992383E-2</v>
      </c>
      <c r="H25" s="101">
        <v>3.8640424823865871E-4</v>
      </c>
    </row>
    <row r="26" spans="2:8">
      <c r="B26" s="89" t="s">
        <v>60</v>
      </c>
      <c r="C26" s="96" t="s">
        <v>89</v>
      </c>
      <c r="D26" s="97"/>
      <c r="E26" s="98"/>
      <c r="F26" s="99" t="s">
        <v>89</v>
      </c>
      <c r="G26" s="97"/>
      <c r="H26" s="153"/>
    </row>
    <row r="27" spans="2:8">
      <c r="B27" s="89" t="s">
        <v>61</v>
      </c>
      <c r="C27" s="96">
        <v>115.46000000000001</v>
      </c>
      <c r="D27" s="97">
        <v>8.0000000000012506E-2</v>
      </c>
      <c r="E27" s="98">
        <v>6.9336106777617701E-4</v>
      </c>
      <c r="F27" s="99">
        <v>116.60000000000001</v>
      </c>
      <c r="G27" s="100">
        <v>8.0000000000012506E-2</v>
      </c>
      <c r="H27" s="101">
        <v>6.8657741160316199E-4</v>
      </c>
    </row>
    <row r="28" spans="2:8">
      <c r="B28" s="89" t="s">
        <v>62</v>
      </c>
      <c r="C28" s="96">
        <v>135.74</v>
      </c>
      <c r="D28" s="97">
        <v>-1.999999999998181E-2</v>
      </c>
      <c r="E28" s="98">
        <v>-1.4731879787843738E-4</v>
      </c>
      <c r="F28" s="99">
        <v>146.87</v>
      </c>
      <c r="G28" s="100">
        <v>-9.0000000000003411E-2</v>
      </c>
      <c r="H28" s="101">
        <v>-6.124115405552466E-4</v>
      </c>
    </row>
    <row r="29" spans="2:8">
      <c r="B29" s="89" t="s">
        <v>63</v>
      </c>
      <c r="C29" s="96">
        <v>117.69</v>
      </c>
      <c r="D29" s="97">
        <v>3.3716999999999899</v>
      </c>
      <c r="E29" s="98">
        <v>2.949396553307726E-2</v>
      </c>
      <c r="F29" s="99">
        <v>119.6507</v>
      </c>
      <c r="G29" s="100">
        <v>3.2467999999999932</v>
      </c>
      <c r="H29" s="101">
        <v>2.7892536246637789E-2</v>
      </c>
    </row>
    <row r="30" spans="2:8">
      <c r="B30" s="89" t="s">
        <v>64</v>
      </c>
      <c r="C30" s="96">
        <v>144</v>
      </c>
      <c r="D30" s="97">
        <v>0</v>
      </c>
      <c r="E30" s="98">
        <v>0</v>
      </c>
      <c r="F30" s="99">
        <v>147</v>
      </c>
      <c r="G30" s="100">
        <v>0</v>
      </c>
      <c r="H30" s="101">
        <v>0</v>
      </c>
    </row>
    <row r="31" spans="2:8">
      <c r="B31" s="89" t="s">
        <v>65</v>
      </c>
      <c r="C31" s="96">
        <v>113.9392</v>
      </c>
      <c r="D31" s="97">
        <v>2.676400000000001</v>
      </c>
      <c r="E31" s="98">
        <v>2.405476044104593E-2</v>
      </c>
      <c r="F31" s="99">
        <v>111.41380000000001</v>
      </c>
      <c r="G31" s="100">
        <v>2.2678999999999974</v>
      </c>
      <c r="H31" s="101">
        <v>2.0778609182754426E-2</v>
      </c>
    </row>
    <row r="32" spans="2:8">
      <c r="B32" s="102" t="s">
        <v>66</v>
      </c>
      <c r="C32" s="96">
        <v>139.39000000000001</v>
      </c>
      <c r="D32" s="97">
        <v>-0.93999999999999773</v>
      </c>
      <c r="E32" s="98">
        <v>-6.6984964013396819E-3</v>
      </c>
      <c r="F32" s="99">
        <v>154.44</v>
      </c>
      <c r="G32" s="100">
        <v>0.12999999999999545</v>
      </c>
      <c r="H32" s="101">
        <v>8.424599831506896E-4</v>
      </c>
    </row>
    <row r="33" spans="1:100">
      <c r="B33" s="89" t="s">
        <v>67</v>
      </c>
      <c r="C33" s="96">
        <v>118.12</v>
      </c>
      <c r="D33" s="97">
        <v>-1.3100000000000023</v>
      </c>
      <c r="E33" s="98">
        <v>-1.0968768316168442E-2</v>
      </c>
      <c r="F33" s="99">
        <v>116.8</v>
      </c>
      <c r="G33" s="100">
        <v>-1.9000000000000057</v>
      </c>
      <c r="H33" s="101">
        <v>-1.6006739679865212E-2</v>
      </c>
    </row>
    <row r="34" spans="1:100">
      <c r="B34" s="89" t="s">
        <v>68</v>
      </c>
      <c r="C34" s="96">
        <v>158.55000000000001</v>
      </c>
      <c r="D34" s="97">
        <v>-0.62000000000000455</v>
      </c>
      <c r="E34" s="98">
        <v>-3.8952063831124706E-3</v>
      </c>
      <c r="F34" s="99">
        <v>163.92000000000002</v>
      </c>
      <c r="G34" s="100">
        <v>-0.78999999999999204</v>
      </c>
      <c r="H34" s="101">
        <v>-4.7963086637119456E-3</v>
      </c>
    </row>
    <row r="35" spans="1:100">
      <c r="B35" s="89" t="s">
        <v>69</v>
      </c>
      <c r="C35" s="96">
        <v>198.52080000000001</v>
      </c>
      <c r="D35" s="97">
        <v>0.95889999999999986</v>
      </c>
      <c r="E35" s="98">
        <v>4.8536686476492452E-3</v>
      </c>
      <c r="F35" s="99">
        <v>200.49420000000001</v>
      </c>
      <c r="G35" s="100">
        <v>-0.63269999999999982</v>
      </c>
      <c r="H35" s="101">
        <v>-3.1457751300298931E-3</v>
      </c>
    </row>
    <row r="36" spans="1:100" ht="15.75" thickBot="1">
      <c r="B36" s="103" t="s">
        <v>70</v>
      </c>
      <c r="C36" s="154">
        <v>128.43099723722474</v>
      </c>
      <c r="D36" s="155">
        <v>0.53721574574160513</v>
      </c>
      <c r="E36" s="156">
        <v>4.2004837098148506E-3</v>
      </c>
      <c r="F36" s="157">
        <v>133.89421765944647</v>
      </c>
      <c r="G36" s="158">
        <v>1.3783132771777673E-2</v>
      </c>
      <c r="H36" s="159">
        <v>1.0295106092605977E-4</v>
      </c>
    </row>
    <row r="37" spans="1:100">
      <c r="B37" s="104"/>
    </row>
    <row r="38" spans="1:100">
      <c r="B38" t="s">
        <v>71</v>
      </c>
    </row>
    <row r="40" spans="1:100">
      <c r="B40" s="4" t="s">
        <v>72</v>
      </c>
    </row>
    <row r="41" spans="1:100">
      <c r="B41" s="4"/>
    </row>
    <row r="42" spans="1:100">
      <c r="B42" s="4"/>
    </row>
    <row r="43" spans="1:100" ht="18.75">
      <c r="A43" s="105" t="s">
        <v>73</v>
      </c>
      <c r="F43" s="106"/>
    </row>
    <row r="44" spans="1:100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8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</row>
    <row r="45" spans="1:100">
      <c r="A45" s="109"/>
      <c r="B45" s="111">
        <v>2020</v>
      </c>
      <c r="C45" s="111">
        <v>2021</v>
      </c>
    </row>
    <row r="46" spans="1:100">
      <c r="A46" s="110" t="s">
        <v>74</v>
      </c>
      <c r="B46" s="111">
        <v>53</v>
      </c>
      <c r="C46" s="111">
        <v>1</v>
      </c>
      <c r="D46" s="111">
        <v>2</v>
      </c>
      <c r="E46" s="111">
        <v>3</v>
      </c>
      <c r="F46" s="111">
        <v>4</v>
      </c>
      <c r="G46" s="111">
        <v>5</v>
      </c>
    </row>
    <row r="47" spans="1:100">
      <c r="A47" s="112" t="s">
        <v>75</v>
      </c>
      <c r="B47" s="113">
        <v>127.97630417532197</v>
      </c>
      <c r="C47" s="113">
        <v>127.65270482966349</v>
      </c>
      <c r="D47" s="113">
        <v>128.01515799750726</v>
      </c>
      <c r="E47" s="113">
        <v>128.04187635022851</v>
      </c>
      <c r="F47" s="113">
        <v>127.8494743664312</v>
      </c>
      <c r="G47" s="113">
        <v>128.43099723722474</v>
      </c>
    </row>
    <row r="48" spans="1:100">
      <c r="A48" s="112" t="s">
        <v>76</v>
      </c>
      <c r="B48" s="113">
        <v>199.38380000000001</v>
      </c>
      <c r="C48" s="113">
        <v>199.64320000000001</v>
      </c>
      <c r="D48" s="113">
        <v>197.76580000000001</v>
      </c>
      <c r="E48" s="113">
        <v>198.03970000000001</v>
      </c>
      <c r="F48" s="113">
        <v>197.56190000000001</v>
      </c>
      <c r="G48" s="113">
        <v>198.52080000000001</v>
      </c>
    </row>
    <row r="49" spans="1:106">
      <c r="A49" s="112" t="s">
        <v>77</v>
      </c>
      <c r="B49" s="113">
        <v>86.8</v>
      </c>
      <c r="C49" s="113">
        <v>87.8</v>
      </c>
      <c r="D49" s="113">
        <v>102.99000000000001</v>
      </c>
      <c r="E49" s="113">
        <v>103</v>
      </c>
      <c r="F49" s="113">
        <v>102.83</v>
      </c>
      <c r="G49" s="113">
        <v>104.68</v>
      </c>
    </row>
    <row r="50" spans="1:106">
      <c r="A50" s="112" t="s">
        <v>78</v>
      </c>
      <c r="B50" s="113">
        <v>140</v>
      </c>
      <c r="C50" s="113">
        <v>139</v>
      </c>
      <c r="D50" s="113">
        <v>139.20000000000002</v>
      </c>
      <c r="E50" s="113">
        <v>139.02000000000001</v>
      </c>
      <c r="F50" s="113">
        <v>140.33000000000001</v>
      </c>
      <c r="G50" s="113">
        <v>139.39000000000001</v>
      </c>
    </row>
    <row r="51" spans="1:106">
      <c r="A51" s="115"/>
      <c r="B51" s="116"/>
      <c r="C51" s="116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</row>
    <row r="53" spans="1:106">
      <c r="B53" s="4" t="s">
        <v>79</v>
      </c>
    </row>
    <row r="54" spans="1:106">
      <c r="B54" s="4"/>
    </row>
    <row r="55" spans="1:106">
      <c r="B55" s="4"/>
    </row>
    <row r="56" spans="1:106" ht="18.75">
      <c r="A56" s="105" t="s">
        <v>80</v>
      </c>
      <c r="F56" s="118"/>
    </row>
    <row r="58" spans="1:106">
      <c r="B58" s="111">
        <v>2020</v>
      </c>
    </row>
    <row r="59" spans="1:106">
      <c r="A59" s="119" t="s">
        <v>74</v>
      </c>
      <c r="B59" s="111">
        <v>53</v>
      </c>
      <c r="C59" s="111">
        <v>1</v>
      </c>
      <c r="D59" s="111">
        <v>2</v>
      </c>
      <c r="E59" s="111">
        <v>3</v>
      </c>
      <c r="F59" s="111">
        <v>4</v>
      </c>
      <c r="G59" s="111">
        <v>5</v>
      </c>
    </row>
    <row r="60" spans="1:106">
      <c r="A60" s="120" t="s">
        <v>75</v>
      </c>
      <c r="B60" s="113">
        <v>133.47850112314481</v>
      </c>
      <c r="C60" s="113">
        <v>133.17084885679904</v>
      </c>
      <c r="D60" s="113">
        <v>134.05397284396309</v>
      </c>
      <c r="E60" s="113">
        <v>133.85418841756922</v>
      </c>
      <c r="F60" s="113">
        <v>133.8591682009627</v>
      </c>
      <c r="G60" s="113">
        <v>133.89421765944647</v>
      </c>
    </row>
    <row r="61" spans="1:106">
      <c r="A61" s="120" t="s">
        <v>76</v>
      </c>
      <c r="B61" s="113">
        <v>203.75710000000001</v>
      </c>
      <c r="C61" s="113">
        <v>202.92420000000001</v>
      </c>
      <c r="D61" s="113">
        <v>200.83430000000001</v>
      </c>
      <c r="E61" s="113">
        <v>199.8202</v>
      </c>
      <c r="F61" s="113">
        <v>201.12690000000001</v>
      </c>
      <c r="G61" s="113">
        <v>200.49420000000001</v>
      </c>
    </row>
    <row r="62" spans="1:106">
      <c r="A62" s="120" t="s">
        <v>77</v>
      </c>
      <c r="B62" s="113">
        <v>97.2</v>
      </c>
      <c r="C62" s="113">
        <v>97.4</v>
      </c>
      <c r="D62" s="113">
        <v>113.37</v>
      </c>
      <c r="E62" s="113">
        <v>111.62560000000001</v>
      </c>
      <c r="F62" s="113">
        <v>109.14590000000001</v>
      </c>
      <c r="G62" s="113">
        <v>111.41380000000001</v>
      </c>
    </row>
    <row r="63" spans="1:106">
      <c r="A63" s="120" t="s">
        <v>78</v>
      </c>
      <c r="B63" s="113">
        <v>153</v>
      </c>
      <c r="C63" s="113">
        <v>153</v>
      </c>
      <c r="D63" s="113">
        <v>154.1</v>
      </c>
      <c r="E63" s="113">
        <v>153.47</v>
      </c>
      <c r="F63" s="113">
        <v>154.31</v>
      </c>
      <c r="G63" s="113">
        <v>154.44</v>
      </c>
    </row>
    <row r="66" spans="2:2">
      <c r="B66" s="4" t="s">
        <v>87</v>
      </c>
    </row>
    <row r="90" spans="2:2">
      <c r="B90" s="4" t="s">
        <v>88</v>
      </c>
    </row>
    <row r="115" spans="2:7">
      <c r="B115" s="4" t="s">
        <v>91</v>
      </c>
    </row>
    <row r="117" spans="2:7" ht="15.75" thickBot="1"/>
    <row r="118" spans="2:7" ht="23.25" thickBot="1">
      <c r="B118" s="121" t="s">
        <v>90</v>
      </c>
      <c r="C118" s="122"/>
      <c r="D118" s="123">
        <v>4</v>
      </c>
      <c r="E118" s="124" t="s">
        <v>81</v>
      </c>
      <c r="F118" s="125" t="s">
        <v>82</v>
      </c>
      <c r="G118" s="126" t="s">
        <v>83</v>
      </c>
    </row>
    <row r="119" spans="2:7">
      <c r="B119" s="127" t="s">
        <v>41</v>
      </c>
      <c r="C119" s="128"/>
      <c r="D119" s="129">
        <v>133.8591682009627</v>
      </c>
      <c r="E119" s="130">
        <v>1.9538569426247321E-4</v>
      </c>
      <c r="F119" s="131">
        <v>3.0449791911082436E-3</v>
      </c>
      <c r="G119" s="132">
        <v>-0.26781993751548472</v>
      </c>
    </row>
    <row r="120" spans="2:7">
      <c r="B120" s="133" t="s">
        <v>40</v>
      </c>
      <c r="C120" s="134"/>
      <c r="D120" s="135">
        <v>127.8494743664312</v>
      </c>
      <c r="E120" s="136">
        <v>-1.2008103907337198E-3</v>
      </c>
      <c r="F120" s="137">
        <v>-9.3684578342034808E-4</v>
      </c>
      <c r="G120" s="138">
        <v>-0.29761183221709409</v>
      </c>
    </row>
    <row r="121" spans="2:7" ht="15.75" thickBot="1">
      <c r="B121" s="139" t="s">
        <v>84</v>
      </c>
      <c r="C121" s="140"/>
      <c r="D121" s="141">
        <v>131.81212429939276</v>
      </c>
      <c r="E121" s="142">
        <v>-0.15428657146759195</v>
      </c>
      <c r="F121" s="143">
        <v>-0.14542956465079326</v>
      </c>
      <c r="G121" s="144">
        <v>-0.36573904012267777</v>
      </c>
    </row>
    <row r="122" spans="2:7" ht="15.75" thickBot="1">
      <c r="B122" s="145" t="s">
        <v>85</v>
      </c>
      <c r="C122" s="146"/>
      <c r="D122" s="147">
        <v>131.86809083944181</v>
      </c>
      <c r="E122" s="148">
        <v>-2.535179535991805E-4</v>
      </c>
      <c r="F122" s="149">
        <v>1.762503886062694E-3</v>
      </c>
      <c r="G122" s="150">
        <v>-0.27667868716358812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TRŽNO POROČILO</vt:lpstr>
      <vt:lpstr>cena_zakol_2021 (S) </vt:lpstr>
      <vt:lpstr>cena_zakol_2021 (E)</vt:lpstr>
      <vt:lpstr>cena_zakol_2021(U)</vt:lpstr>
      <vt:lpstr>cena_zakol_2021_(R)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2021-02-17T12:23:10Z</dcterms:modified>
</cp:coreProperties>
</file>