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47. teden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5" i="3"/>
  <c r="B58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<sst xmlns="http://schemas.openxmlformats.org/spreadsheetml/2006/main" count="134" uniqueCount="91">
  <si>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</si>
  <si>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</si>
  <si>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</si>
  <si>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</si>
  <si>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</si>
  <si>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</si>
  <si>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</si>
  <si>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</si>
  <si>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</si>
  <si>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</si>
  <si>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</si>
  <si>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</si>
  <si>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</si>
  <si>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</si>
  <si>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</si>
  <si>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</si>
  <si>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</si>
  <si>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</si>
  <si>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</si>
  <si>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</si>
  <si>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</si>
  <si>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</si>
  <si>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</si>
  <si>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</si>
  <si>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</si>
  <si>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</si>
  <si>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</si>
  <si>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</si>
  <si>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</si>
  <si>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</si>
  <si>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</si>
  <si>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</si>
  <si>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</si>
  <si>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</si>
  <si>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</si>
  <si>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</si>
  <si>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</si>
  <si>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</si>
  <si>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</si>
  <si>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</si>
  <si>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</si>
  <si>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</si>
  <si>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</si>
  <si>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</si>
  <si>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</si>
  <si>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</si>
  <si>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</si>
  <si>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</si>
  <si>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</si>
  <si>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</si>
  <si>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</si>
  <si>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</si>
  <si>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</si>
  <si>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</si>
  <si>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</si>
  <si>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</si>
  <si>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</si>
  <si>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</si>
  <si>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</si>
  <si>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</si>
  <si>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</si>
  <si>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</si>
  <si>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</si>
  <si>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</si>
  <si>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</si>
  <si>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</si>
  <si>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</si>
  <si>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</si>
  <si>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</si>
  <si>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</si>
  <si>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</si>
  <si>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</si>
  <si>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</si>
  <si>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</si>
  <si>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</si>
  <si>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</si>
  <si>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</si>
  <si>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</si>
  <si>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</si>
  <si>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</si>
  <si>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</si>
  <si>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</si>
  <si>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</si>
  <si>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</si>
  <si>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</si>
  <si>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</si>
  <si>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</si>
  <si>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</si>
  <si>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</si>
  <si>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47. teden (22. 11. 2021-28. 11. 2021)</t>
  </si>
  <si>
    <t>Številka: 3305-1/2021/381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</si>
</sst>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1" xfId="47" applyNumberFormat="1" applyFont="1" applyBorder="1" applyAlignment="1">
      <alignment horizontal="center" wrapText="1"/>
    </xf>
    <xf numFmtId="10" fontId="4" fillId="0" borderId="10" xfId="43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  <c:pt idx="46" formatCode="#,##0.00\ &quot;€&quot;">
                  <c:v>511.5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64456"/>
        <c:axId val="211266024"/>
      </c:lineChart>
      <c:catAx>
        <c:axId val="211264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6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126602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maslo!$C$31:$BD$31</c:f>
              <c:numCache>
                <c:formatCode>General</c:formatCode>
                <c:ptCount val="54"/>
                <c:pt idx="0">
                  <c:v>221.751</c:v>
                </c:pt>
                <c:pt idx="1">
                  <c:v>221.751</c:v>
                </c:pt>
                <c:pt idx="2" formatCode="#,##0.00\ [$€-1]">
                  <c:v>221.751</c:v>
                </c:pt>
                <c:pt idx="3" formatCode="#,##0.00\ [$€-1]">
                  <c:v>221.751</c:v>
                </c:pt>
                <c:pt idx="4" formatCode="#,##0.00\ [$€-1]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maslo!$C$32:$BD$32</c:f>
              <c:numCache>
                <c:formatCode>#,##0.00\ [$€-1]</c:formatCode>
                <c:ptCount val="54"/>
                <c:pt idx="0">
                  <c:v>422.86</c:v>
                </c:pt>
                <c:pt idx="1">
                  <c:v>425.58</c:v>
                </c:pt>
                <c:pt idx="2">
                  <c:v>509.96</c:v>
                </c:pt>
                <c:pt idx="3">
                  <c:v>371.36</c:v>
                </c:pt>
                <c:pt idx="4">
                  <c:v>427.79</c:v>
                </c:pt>
                <c:pt idx="5">
                  <c:v>435.06</c:v>
                </c:pt>
                <c:pt idx="6">
                  <c:v>371.62</c:v>
                </c:pt>
                <c:pt idx="7">
                  <c:v>504.44</c:v>
                </c:pt>
                <c:pt idx="8">
                  <c:v>476.17</c:v>
                </c:pt>
                <c:pt idx="9">
                  <c:v>370.44</c:v>
                </c:pt>
                <c:pt idx="10">
                  <c:v>442.67</c:v>
                </c:pt>
                <c:pt idx="11">
                  <c:v>441.97</c:v>
                </c:pt>
                <c:pt idx="12">
                  <c:v>413.13</c:v>
                </c:pt>
                <c:pt idx="13">
                  <c:v>427.41</c:v>
                </c:pt>
                <c:pt idx="14">
                  <c:v>452.08</c:v>
                </c:pt>
                <c:pt idx="15">
                  <c:v>450.86</c:v>
                </c:pt>
                <c:pt idx="16">
                  <c:v>435.94</c:v>
                </c:pt>
                <c:pt idx="17">
                  <c:v>359.97</c:v>
                </c:pt>
                <c:pt idx="18">
                  <c:v>371.95</c:v>
                </c:pt>
                <c:pt idx="19">
                  <c:v>473.89</c:v>
                </c:pt>
                <c:pt idx="20">
                  <c:v>349.26</c:v>
                </c:pt>
                <c:pt idx="21">
                  <c:v>367.6</c:v>
                </c:pt>
                <c:pt idx="22">
                  <c:v>464.25</c:v>
                </c:pt>
                <c:pt idx="23">
                  <c:v>379.92</c:v>
                </c:pt>
                <c:pt idx="24">
                  <c:v>396.81</c:v>
                </c:pt>
                <c:pt idx="25">
                  <c:v>478.48</c:v>
                </c:pt>
                <c:pt idx="26">
                  <c:v>423.14</c:v>
                </c:pt>
                <c:pt idx="27">
                  <c:v>341.65</c:v>
                </c:pt>
                <c:pt idx="28">
                  <c:v>419.6</c:v>
                </c:pt>
                <c:pt idx="29">
                  <c:v>499.66</c:v>
                </c:pt>
                <c:pt idx="30">
                  <c:v>508.86</c:v>
                </c:pt>
                <c:pt idx="31">
                  <c:v>511.78</c:v>
                </c:pt>
                <c:pt idx="32">
                  <c:v>454.15</c:v>
                </c:pt>
                <c:pt idx="33">
                  <c:v>550.29</c:v>
                </c:pt>
                <c:pt idx="34">
                  <c:v>541.86</c:v>
                </c:pt>
                <c:pt idx="35">
                  <c:v>524.28</c:v>
                </c:pt>
                <c:pt idx="36">
                  <c:v>562.96</c:v>
                </c:pt>
                <c:pt idx="37">
                  <c:v>549.94000000000005</c:v>
                </c:pt>
                <c:pt idx="38">
                  <c:v>447.96</c:v>
                </c:pt>
                <c:pt idx="39">
                  <c:v>515.76</c:v>
                </c:pt>
                <c:pt idx="40">
                  <c:v>505.61</c:v>
                </c:pt>
                <c:pt idx="41">
                  <c:v>492.42</c:v>
                </c:pt>
                <c:pt idx="42">
                  <c:v>515.02</c:v>
                </c:pt>
                <c:pt idx="43">
                  <c:v>503.06</c:v>
                </c:pt>
                <c:pt idx="44">
                  <c:v>486.76</c:v>
                </c:pt>
                <c:pt idx="45">
                  <c:v>508.25</c:v>
                </c:pt>
                <c:pt idx="46">
                  <c:v>499.75</c:v>
                </c:pt>
                <c:pt idx="47">
                  <c:v>547.20000000000005</c:v>
                </c:pt>
                <c:pt idx="48">
                  <c:v>538.03</c:v>
                </c:pt>
                <c:pt idx="49">
                  <c:v>583.01</c:v>
                </c:pt>
                <c:pt idx="50">
                  <c:v>485.72</c:v>
                </c:pt>
                <c:pt idx="51">
                  <c:v>474.75</c:v>
                </c:pt>
                <c:pt idx="52">
                  <c:v>512.63</c:v>
                </c:pt>
                <c:pt idx="53">
                  <c:v>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maslo!$C$33:$BD$33</c:f>
              <c:numCache>
                <c:formatCode>#,##0.00\ [$€-1]</c:formatCode>
                <c:ptCount val="54"/>
                <c:pt idx="0">
                  <c:v>340.99</c:v>
                </c:pt>
                <c:pt idx="1">
                  <c:v>322.72000000000003</c:v>
                </c:pt>
                <c:pt idx="2">
                  <c:v>279.8</c:v>
                </c:pt>
                <c:pt idx="3">
                  <c:v>339</c:v>
                </c:pt>
                <c:pt idx="4">
                  <c:v>253</c:v>
                </c:pt>
                <c:pt idx="5">
                  <c:v>328</c:v>
                </c:pt>
                <c:pt idx="6">
                  <c:v>326.83999999999997</c:v>
                </c:pt>
                <c:pt idx="7">
                  <c:v>328</c:v>
                </c:pt>
                <c:pt idx="8">
                  <c:v>317</c:v>
                </c:pt>
                <c:pt idx="9">
                  <c:v>341</c:v>
                </c:pt>
                <c:pt idx="10">
                  <c:v>339</c:v>
                </c:pt>
                <c:pt idx="11">
                  <c:v>321</c:v>
                </c:pt>
                <c:pt idx="13">
                  <c:v>248</c:v>
                </c:pt>
                <c:pt idx="14">
                  <c:v>322.89999999999998</c:v>
                </c:pt>
                <c:pt idx="15">
                  <c:v>326</c:v>
                </c:pt>
                <c:pt idx="16">
                  <c:v>318.48</c:v>
                </c:pt>
                <c:pt idx="17">
                  <c:v>315</c:v>
                </c:pt>
                <c:pt idx="18">
                  <c:v>315</c:v>
                </c:pt>
                <c:pt idx="19">
                  <c:v>249</c:v>
                </c:pt>
                <c:pt idx="20">
                  <c:v>332</c:v>
                </c:pt>
                <c:pt idx="21">
                  <c:v>318</c:v>
                </c:pt>
                <c:pt idx="22">
                  <c:v>318</c:v>
                </c:pt>
                <c:pt idx="23">
                  <c:v>318</c:v>
                </c:pt>
                <c:pt idx="24">
                  <c:v>255</c:v>
                </c:pt>
                <c:pt idx="25">
                  <c:v>313.64</c:v>
                </c:pt>
                <c:pt idx="26">
                  <c:v>285</c:v>
                </c:pt>
                <c:pt idx="27">
                  <c:v>316.27</c:v>
                </c:pt>
                <c:pt idx="28">
                  <c:v>268.86</c:v>
                </c:pt>
                <c:pt idx="29">
                  <c:v>323.83</c:v>
                </c:pt>
                <c:pt idx="30">
                  <c:v>324.35000000000002</c:v>
                </c:pt>
                <c:pt idx="31">
                  <c:v>309.14</c:v>
                </c:pt>
                <c:pt idx="32">
                  <c:v>259.51</c:v>
                </c:pt>
                <c:pt idx="33">
                  <c:v>323.66000000000003</c:v>
                </c:pt>
                <c:pt idx="34">
                  <c:v>312.16000000000003</c:v>
                </c:pt>
                <c:pt idx="35">
                  <c:v>329.17</c:v>
                </c:pt>
                <c:pt idx="36">
                  <c:v>254.43</c:v>
                </c:pt>
                <c:pt idx="37">
                  <c:v>325.24</c:v>
                </c:pt>
                <c:pt idx="38">
                  <c:v>331.4</c:v>
                </c:pt>
                <c:pt idx="39">
                  <c:v>327.60000000000002</c:v>
                </c:pt>
                <c:pt idx="40">
                  <c:v>325.27</c:v>
                </c:pt>
                <c:pt idx="41">
                  <c:v>505.3</c:v>
                </c:pt>
                <c:pt idx="42">
                  <c:v>295.08</c:v>
                </c:pt>
                <c:pt idx="43">
                  <c:v>257.12</c:v>
                </c:pt>
                <c:pt idx="44">
                  <c:v>326</c:v>
                </c:pt>
                <c:pt idx="45">
                  <c:v>319.41000000000003</c:v>
                </c:pt>
                <c:pt idx="46">
                  <c:v>255.44</c:v>
                </c:pt>
                <c:pt idx="47">
                  <c:v>329.6</c:v>
                </c:pt>
                <c:pt idx="48">
                  <c:v>302.41000000000003</c:v>
                </c:pt>
                <c:pt idx="49">
                  <c:v>327.5</c:v>
                </c:pt>
                <c:pt idx="50">
                  <c:v>339.2</c:v>
                </c:pt>
                <c:pt idx="51">
                  <c:v>275.51</c:v>
                </c:pt>
                <c:pt idx="52">
                  <c:v>312</c:v>
                </c:pt>
                <c:pt idx="53">
                  <c:v>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60928"/>
        <c:axId val="211261712"/>
      </c:lineChart>
      <c:catAx>
        <c:axId val="21126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1712"/>
        <c:crosses val="autoZero"/>
        <c:auto val="1"/>
        <c:lblAlgn val="ctr"/>
        <c:lblOffset val="100"/>
        <c:noMultiLvlLbl val="0"/>
      </c:catAx>
      <c:valAx>
        <c:axId val="21126171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siri!$D$22:$BG$22</c:f>
              <c:numCache>
                <c:formatCode>#,##0.00</c:formatCode>
                <c:ptCount val="56"/>
                <c:pt idx="0">
                  <c:v>861.33</c:v>
                </c:pt>
                <c:pt idx="1">
                  <c:v>783.34</c:v>
                </c:pt>
                <c:pt idx="2">
                  <c:v>848.63</c:v>
                </c:pt>
                <c:pt idx="3">
                  <c:v>828.04</c:v>
                </c:pt>
                <c:pt idx="4">
                  <c:v>807.34</c:v>
                </c:pt>
                <c:pt idx="5">
                  <c:v>801.36</c:v>
                </c:pt>
                <c:pt idx="6">
                  <c:v>857.04</c:v>
                </c:pt>
                <c:pt idx="7">
                  <c:v>846.98</c:v>
                </c:pt>
                <c:pt idx="8">
                  <c:v>843</c:v>
                </c:pt>
                <c:pt idx="9">
                  <c:v>845.3</c:v>
                </c:pt>
                <c:pt idx="10">
                  <c:v>844.9</c:v>
                </c:pt>
                <c:pt idx="11">
                  <c:v>812.09</c:v>
                </c:pt>
                <c:pt idx="12">
                  <c:v>850.88</c:v>
                </c:pt>
                <c:pt idx="13">
                  <c:v>790.4</c:v>
                </c:pt>
                <c:pt idx="14">
                  <c:v>747.48</c:v>
                </c:pt>
                <c:pt idx="15">
                  <c:v>837.36</c:v>
                </c:pt>
                <c:pt idx="16">
                  <c:v>804.16</c:v>
                </c:pt>
                <c:pt idx="17">
                  <c:v>782.31</c:v>
                </c:pt>
                <c:pt idx="18">
                  <c:v>766.17</c:v>
                </c:pt>
                <c:pt idx="19">
                  <c:v>794.3</c:v>
                </c:pt>
                <c:pt idx="20">
                  <c:v>797</c:v>
                </c:pt>
                <c:pt idx="21">
                  <c:v>922</c:v>
                </c:pt>
                <c:pt idx="22">
                  <c:v>923</c:v>
                </c:pt>
                <c:pt idx="23">
                  <c:v>922</c:v>
                </c:pt>
                <c:pt idx="24">
                  <c:v>816.6</c:v>
                </c:pt>
                <c:pt idx="25">
                  <c:v>728.71</c:v>
                </c:pt>
                <c:pt idx="26">
                  <c:v>745.1</c:v>
                </c:pt>
                <c:pt idx="27">
                  <c:v>737.22</c:v>
                </c:pt>
                <c:pt idx="28">
                  <c:v>775</c:v>
                </c:pt>
                <c:pt idx="29">
                  <c:v>806.37</c:v>
                </c:pt>
                <c:pt idx="30">
                  <c:v>882.89</c:v>
                </c:pt>
                <c:pt idx="31">
                  <c:v>765.14</c:v>
                </c:pt>
                <c:pt idx="32">
                  <c:v>856.42</c:v>
                </c:pt>
                <c:pt idx="33">
                  <c:v>807.83</c:v>
                </c:pt>
                <c:pt idx="34">
                  <c:v>838.86</c:v>
                </c:pt>
                <c:pt idx="35">
                  <c:v>837.99</c:v>
                </c:pt>
                <c:pt idx="36">
                  <c:v>784.52</c:v>
                </c:pt>
                <c:pt idx="37">
                  <c:v>926.38</c:v>
                </c:pt>
                <c:pt idx="38">
                  <c:v>834.23</c:v>
                </c:pt>
                <c:pt idx="39">
                  <c:v>926.38</c:v>
                </c:pt>
                <c:pt idx="40">
                  <c:v>834.23</c:v>
                </c:pt>
                <c:pt idx="41">
                  <c:v>737.51</c:v>
                </c:pt>
                <c:pt idx="42">
                  <c:v>816.3</c:v>
                </c:pt>
                <c:pt idx="43">
                  <c:v>756.81</c:v>
                </c:pt>
                <c:pt idx="44">
                  <c:v>822.03</c:v>
                </c:pt>
                <c:pt idx="45">
                  <c:v>913.11</c:v>
                </c:pt>
                <c:pt idx="46">
                  <c:v>789.32</c:v>
                </c:pt>
                <c:pt idx="47">
                  <c:v>758.88</c:v>
                </c:pt>
                <c:pt idx="48">
                  <c:v>796.86</c:v>
                </c:pt>
                <c:pt idx="49">
                  <c:v>840.77</c:v>
                </c:pt>
                <c:pt idx="50">
                  <c:v>826.06</c:v>
                </c:pt>
                <c:pt idx="51">
                  <c:v>772.43</c:v>
                </c:pt>
                <c:pt idx="52">
                  <c:v>747.65</c:v>
                </c:pt>
                <c:pt idx="53">
                  <c:v>838.31</c:v>
                </c:pt>
                <c:pt idx="54">
                  <c:v>861.43</c:v>
                </c:pt>
                <c:pt idx="55">
                  <c:v>722.82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siri!$D$23:$BG$23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siri!$D$24:$BG$24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siri!$D$25:$BG$25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siri!$D$26:$BG$26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siri!$D$27:$BG$27</c:f>
              <c:numCache>
                <c:formatCode>#,##0.00</c:formatCode>
                <c:ptCount val="56"/>
                <c:pt idx="0">
                  <c:v>323.82</c:v>
                </c:pt>
                <c:pt idx="1">
                  <c:v>331.61</c:v>
                </c:pt>
                <c:pt idx="2">
                  <c:v>323.04000000000002</c:v>
                </c:pt>
                <c:pt idx="3">
                  <c:v>328.2</c:v>
                </c:pt>
                <c:pt idx="4">
                  <c:v>336.55</c:v>
                </c:pt>
                <c:pt idx="5">
                  <c:v>336.96</c:v>
                </c:pt>
                <c:pt idx="6">
                  <c:v>323.89999999999998</c:v>
                </c:pt>
                <c:pt idx="7">
                  <c:v>407.28</c:v>
                </c:pt>
                <c:pt idx="8">
                  <c:v>341.13</c:v>
                </c:pt>
                <c:pt idx="9">
                  <c:v>351.42</c:v>
                </c:pt>
                <c:pt idx="10">
                  <c:v>661.03</c:v>
                </c:pt>
                <c:pt idx="11">
                  <c:v>330.9</c:v>
                </c:pt>
                <c:pt idx="12">
                  <c:v>352.55</c:v>
                </c:pt>
                <c:pt idx="13">
                  <c:v>342.14</c:v>
                </c:pt>
                <c:pt idx="14">
                  <c:v>339.94</c:v>
                </c:pt>
                <c:pt idx="15">
                  <c:v>338.84</c:v>
                </c:pt>
                <c:pt idx="16">
                  <c:v>331.9</c:v>
                </c:pt>
                <c:pt idx="17">
                  <c:v>334.06</c:v>
                </c:pt>
                <c:pt idx="18">
                  <c:v>330.56</c:v>
                </c:pt>
                <c:pt idx="19">
                  <c:v>335.55</c:v>
                </c:pt>
                <c:pt idx="20">
                  <c:v>330.58</c:v>
                </c:pt>
                <c:pt idx="21">
                  <c:v>338.41</c:v>
                </c:pt>
                <c:pt idx="22">
                  <c:v>340.64</c:v>
                </c:pt>
                <c:pt idx="23">
                  <c:v>334.73</c:v>
                </c:pt>
                <c:pt idx="24">
                  <c:v>330.4</c:v>
                </c:pt>
                <c:pt idx="25">
                  <c:v>335.19</c:v>
                </c:pt>
                <c:pt idx="26">
                  <c:v>335.26</c:v>
                </c:pt>
                <c:pt idx="27">
                  <c:v>343.21</c:v>
                </c:pt>
                <c:pt idx="28">
                  <c:v>337.33</c:v>
                </c:pt>
                <c:pt idx="29">
                  <c:v>339.56</c:v>
                </c:pt>
                <c:pt idx="30">
                  <c:v>329.42</c:v>
                </c:pt>
                <c:pt idx="31">
                  <c:v>328.24</c:v>
                </c:pt>
                <c:pt idx="32">
                  <c:v>340.23</c:v>
                </c:pt>
                <c:pt idx="33">
                  <c:v>335.93</c:v>
                </c:pt>
                <c:pt idx="34">
                  <c:v>314.02</c:v>
                </c:pt>
                <c:pt idx="35">
                  <c:v>306.91000000000003</c:v>
                </c:pt>
                <c:pt idx="36">
                  <c:v>311.8</c:v>
                </c:pt>
                <c:pt idx="37">
                  <c:v>312.58999999999997</c:v>
                </c:pt>
                <c:pt idx="38">
                  <c:v>306.45</c:v>
                </c:pt>
                <c:pt idx="39">
                  <c:v>312.58999999999997</c:v>
                </c:pt>
                <c:pt idx="40">
                  <c:v>306.45</c:v>
                </c:pt>
                <c:pt idx="41">
                  <c:v>314.58</c:v>
                </c:pt>
                <c:pt idx="42">
                  <c:v>313.18</c:v>
                </c:pt>
                <c:pt idx="43">
                  <c:v>309.52999999999997</c:v>
                </c:pt>
                <c:pt idx="44">
                  <c:v>303.95999999999998</c:v>
                </c:pt>
                <c:pt idx="45">
                  <c:v>305.72000000000003</c:v>
                </c:pt>
                <c:pt idx="46">
                  <c:v>300.16000000000003</c:v>
                </c:pt>
                <c:pt idx="47">
                  <c:v>307.98</c:v>
                </c:pt>
                <c:pt idx="48">
                  <c:v>301.85000000000002</c:v>
                </c:pt>
                <c:pt idx="49">
                  <c:v>296.10000000000002</c:v>
                </c:pt>
                <c:pt idx="50">
                  <c:v>293.63</c:v>
                </c:pt>
                <c:pt idx="51">
                  <c:v>297.14</c:v>
                </c:pt>
                <c:pt idx="52">
                  <c:v>294.98</c:v>
                </c:pt>
                <c:pt idx="53">
                  <c:v>289.11</c:v>
                </c:pt>
                <c:pt idx="54">
                  <c:v>292.60000000000002</c:v>
                </c:pt>
                <c:pt idx="55">
                  <c:v>298.69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siri!$D$28:$BG$28</c:f>
              <c:numCache>
                <c:formatCode>#,##0.00</c:formatCode>
                <c:ptCount val="56"/>
                <c:pt idx="0">
                  <c:v>530.28</c:v>
                </c:pt>
                <c:pt idx="1">
                  <c:v>534.61</c:v>
                </c:pt>
                <c:pt idx="2">
                  <c:v>569.41</c:v>
                </c:pt>
                <c:pt idx="3">
                  <c:v>519.29999999999995</c:v>
                </c:pt>
                <c:pt idx="4">
                  <c:v>524.12</c:v>
                </c:pt>
                <c:pt idx="5">
                  <c:v>523.4</c:v>
                </c:pt>
                <c:pt idx="6">
                  <c:v>474.4</c:v>
                </c:pt>
                <c:pt idx="7">
                  <c:v>517.88</c:v>
                </c:pt>
                <c:pt idx="8">
                  <c:v>523.4</c:v>
                </c:pt>
                <c:pt idx="9">
                  <c:v>524.01</c:v>
                </c:pt>
                <c:pt idx="10">
                  <c:v>525.02</c:v>
                </c:pt>
                <c:pt idx="11">
                  <c:v>553.59</c:v>
                </c:pt>
                <c:pt idx="12">
                  <c:v>563.87</c:v>
                </c:pt>
                <c:pt idx="13">
                  <c:v>558.75</c:v>
                </c:pt>
                <c:pt idx="14">
                  <c:v>529.98</c:v>
                </c:pt>
                <c:pt idx="15">
                  <c:v>529.59</c:v>
                </c:pt>
                <c:pt idx="16">
                  <c:v>567.63</c:v>
                </c:pt>
                <c:pt idx="17">
                  <c:v>493.69</c:v>
                </c:pt>
                <c:pt idx="18">
                  <c:v>493.14</c:v>
                </c:pt>
                <c:pt idx="19">
                  <c:v>494.7</c:v>
                </c:pt>
                <c:pt idx="20">
                  <c:v>556</c:v>
                </c:pt>
                <c:pt idx="21">
                  <c:v>570.38</c:v>
                </c:pt>
                <c:pt idx="22">
                  <c:v>570</c:v>
                </c:pt>
                <c:pt idx="23">
                  <c:v>569</c:v>
                </c:pt>
                <c:pt idx="24">
                  <c:v>513.96</c:v>
                </c:pt>
                <c:pt idx="25">
                  <c:v>478.32</c:v>
                </c:pt>
                <c:pt idx="26">
                  <c:v>511.59</c:v>
                </c:pt>
                <c:pt idx="27">
                  <c:v>504.83</c:v>
                </c:pt>
                <c:pt idx="28">
                  <c:v>543</c:v>
                </c:pt>
                <c:pt idx="29">
                  <c:v>521.26</c:v>
                </c:pt>
                <c:pt idx="30">
                  <c:v>518.34</c:v>
                </c:pt>
                <c:pt idx="31">
                  <c:v>511.99</c:v>
                </c:pt>
                <c:pt idx="32">
                  <c:v>521.76</c:v>
                </c:pt>
                <c:pt idx="33">
                  <c:v>507.59</c:v>
                </c:pt>
                <c:pt idx="34">
                  <c:v>522.67999999999995</c:v>
                </c:pt>
                <c:pt idx="35">
                  <c:v>544.92999999999995</c:v>
                </c:pt>
                <c:pt idx="36">
                  <c:v>501.54</c:v>
                </c:pt>
                <c:pt idx="37">
                  <c:v>544.86</c:v>
                </c:pt>
                <c:pt idx="38">
                  <c:v>546.5</c:v>
                </c:pt>
                <c:pt idx="39">
                  <c:v>544.86</c:v>
                </c:pt>
                <c:pt idx="40">
                  <c:v>546.5</c:v>
                </c:pt>
                <c:pt idx="41">
                  <c:v>509.23</c:v>
                </c:pt>
                <c:pt idx="42">
                  <c:v>503.83</c:v>
                </c:pt>
                <c:pt idx="43">
                  <c:v>507.3</c:v>
                </c:pt>
                <c:pt idx="44">
                  <c:v>530.41999999999996</c:v>
                </c:pt>
                <c:pt idx="45">
                  <c:v>515.30999999999995</c:v>
                </c:pt>
                <c:pt idx="46">
                  <c:v>522.08000000000004</c:v>
                </c:pt>
                <c:pt idx="47">
                  <c:v>509.9</c:v>
                </c:pt>
                <c:pt idx="48">
                  <c:v>519.6</c:v>
                </c:pt>
                <c:pt idx="49">
                  <c:v>503.35</c:v>
                </c:pt>
                <c:pt idx="50">
                  <c:v>521.55999999999995</c:v>
                </c:pt>
                <c:pt idx="51">
                  <c:v>511.96</c:v>
                </c:pt>
                <c:pt idx="52">
                  <c:v>554.46</c:v>
                </c:pt>
                <c:pt idx="53">
                  <c:v>526.30999999999995</c:v>
                </c:pt>
                <c:pt idx="54">
                  <c:v>533.80999999999995</c:v>
                </c:pt>
                <c:pt idx="55">
                  <c:v>499.59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siri!$D$29:$BG$29</c:f>
              <c:numCache>
                <c:formatCode>#,##0.00</c:formatCode>
                <c:ptCount val="56"/>
                <c:pt idx="0">
                  <c:v>296.44</c:v>
                </c:pt>
                <c:pt idx="1">
                  <c:v>294.48</c:v>
                </c:pt>
                <c:pt idx="2">
                  <c:v>267.38</c:v>
                </c:pt>
                <c:pt idx="3">
                  <c:v>308.74</c:v>
                </c:pt>
                <c:pt idx="4">
                  <c:v>293.86</c:v>
                </c:pt>
                <c:pt idx="5">
                  <c:v>296.37</c:v>
                </c:pt>
                <c:pt idx="6">
                  <c:v>290.29000000000002</c:v>
                </c:pt>
                <c:pt idx="7">
                  <c:v>294.97000000000003</c:v>
                </c:pt>
                <c:pt idx="8">
                  <c:v>291.89</c:v>
                </c:pt>
                <c:pt idx="9">
                  <c:v>308.55</c:v>
                </c:pt>
                <c:pt idx="10">
                  <c:v>293.2</c:v>
                </c:pt>
                <c:pt idx="11">
                  <c:v>294.60000000000002</c:v>
                </c:pt>
                <c:pt idx="12">
                  <c:v>285.99</c:v>
                </c:pt>
                <c:pt idx="13">
                  <c:v>290.36</c:v>
                </c:pt>
                <c:pt idx="14">
                  <c:v>293.16000000000003</c:v>
                </c:pt>
                <c:pt idx="15">
                  <c:v>294.22000000000003</c:v>
                </c:pt>
                <c:pt idx="16">
                  <c:v>282.97000000000003</c:v>
                </c:pt>
                <c:pt idx="17">
                  <c:v>287.52999999999997</c:v>
                </c:pt>
                <c:pt idx="18">
                  <c:v>284.81</c:v>
                </c:pt>
                <c:pt idx="19">
                  <c:v>298.56</c:v>
                </c:pt>
                <c:pt idx="20">
                  <c:v>282.23</c:v>
                </c:pt>
                <c:pt idx="21">
                  <c:v>282.47000000000003</c:v>
                </c:pt>
                <c:pt idx="22">
                  <c:v>292.7</c:v>
                </c:pt>
                <c:pt idx="23">
                  <c:v>289.41000000000003</c:v>
                </c:pt>
                <c:pt idx="24">
                  <c:v>293.52999999999997</c:v>
                </c:pt>
                <c:pt idx="25">
                  <c:v>270.22000000000003</c:v>
                </c:pt>
                <c:pt idx="26">
                  <c:v>315.27999999999997</c:v>
                </c:pt>
                <c:pt idx="27">
                  <c:v>311.5</c:v>
                </c:pt>
                <c:pt idx="28">
                  <c:v>268.01</c:v>
                </c:pt>
                <c:pt idx="29">
                  <c:v>292.32</c:v>
                </c:pt>
                <c:pt idx="30">
                  <c:v>295.02</c:v>
                </c:pt>
                <c:pt idx="31">
                  <c:v>291.56</c:v>
                </c:pt>
                <c:pt idx="32">
                  <c:v>287.32</c:v>
                </c:pt>
                <c:pt idx="33">
                  <c:v>292.93</c:v>
                </c:pt>
                <c:pt idx="34">
                  <c:v>291.63</c:v>
                </c:pt>
                <c:pt idx="35">
                  <c:v>281.43</c:v>
                </c:pt>
                <c:pt idx="36">
                  <c:v>292.64</c:v>
                </c:pt>
                <c:pt idx="37">
                  <c:v>284.49</c:v>
                </c:pt>
                <c:pt idx="38">
                  <c:v>293.52</c:v>
                </c:pt>
                <c:pt idx="39">
                  <c:v>284.49</c:v>
                </c:pt>
                <c:pt idx="40">
                  <c:v>293.52</c:v>
                </c:pt>
                <c:pt idx="41">
                  <c:v>271.79000000000002</c:v>
                </c:pt>
                <c:pt idx="42">
                  <c:v>276.38</c:v>
                </c:pt>
                <c:pt idx="43">
                  <c:v>266.08</c:v>
                </c:pt>
                <c:pt idx="44">
                  <c:v>264.95</c:v>
                </c:pt>
                <c:pt idx="45">
                  <c:v>267.22000000000003</c:v>
                </c:pt>
                <c:pt idx="46">
                  <c:v>284.23</c:v>
                </c:pt>
                <c:pt idx="47">
                  <c:v>261.8</c:v>
                </c:pt>
                <c:pt idx="48">
                  <c:v>265.26</c:v>
                </c:pt>
                <c:pt idx="49">
                  <c:v>281.18</c:v>
                </c:pt>
                <c:pt idx="50">
                  <c:v>282.63</c:v>
                </c:pt>
                <c:pt idx="51">
                  <c:v>258.37</c:v>
                </c:pt>
                <c:pt idx="52">
                  <c:v>261.60000000000002</c:v>
                </c:pt>
                <c:pt idx="53">
                  <c:v>267.55</c:v>
                </c:pt>
                <c:pt idx="54">
                  <c:v>264.63</c:v>
                </c:pt>
                <c:pt idx="55">
                  <c:v>271.62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siri!$D$30:$BG$30</c:f>
              <c:numCache>
                <c:formatCode>#,##0.00</c:formatCode>
                <c:ptCount val="56"/>
                <c:pt idx="0">
                  <c:v>283.75</c:v>
                </c:pt>
                <c:pt idx="1">
                  <c:v>290.94</c:v>
                </c:pt>
                <c:pt idx="2">
                  <c:v>303.77</c:v>
                </c:pt>
                <c:pt idx="3">
                  <c:v>302.06</c:v>
                </c:pt>
                <c:pt idx="4">
                  <c:v>282.29000000000002</c:v>
                </c:pt>
                <c:pt idx="5">
                  <c:v>288.56</c:v>
                </c:pt>
                <c:pt idx="6">
                  <c:v>285.92</c:v>
                </c:pt>
                <c:pt idx="7">
                  <c:v>290.76</c:v>
                </c:pt>
                <c:pt idx="8">
                  <c:v>297.24</c:v>
                </c:pt>
                <c:pt idx="9">
                  <c:v>290.77999999999997</c:v>
                </c:pt>
                <c:pt idx="10">
                  <c:v>293.14</c:v>
                </c:pt>
                <c:pt idx="11">
                  <c:v>305.77999999999997</c:v>
                </c:pt>
                <c:pt idx="12">
                  <c:v>296.39</c:v>
                </c:pt>
                <c:pt idx="13">
                  <c:v>297.55</c:v>
                </c:pt>
                <c:pt idx="14">
                  <c:v>308.26</c:v>
                </c:pt>
                <c:pt idx="15">
                  <c:v>315.19</c:v>
                </c:pt>
                <c:pt idx="16">
                  <c:v>288.36</c:v>
                </c:pt>
                <c:pt idx="17">
                  <c:v>288.31</c:v>
                </c:pt>
                <c:pt idx="18">
                  <c:v>288.32</c:v>
                </c:pt>
                <c:pt idx="19">
                  <c:v>291.82</c:v>
                </c:pt>
                <c:pt idx="20">
                  <c:v>286.69</c:v>
                </c:pt>
                <c:pt idx="21">
                  <c:v>287.99</c:v>
                </c:pt>
                <c:pt idx="22">
                  <c:v>285.48</c:v>
                </c:pt>
                <c:pt idx="23">
                  <c:v>291.55</c:v>
                </c:pt>
                <c:pt idx="24">
                  <c:v>292.87</c:v>
                </c:pt>
                <c:pt idx="25">
                  <c:v>286.3</c:v>
                </c:pt>
                <c:pt idx="26">
                  <c:v>287.35000000000002</c:v>
                </c:pt>
                <c:pt idx="27">
                  <c:v>286.88</c:v>
                </c:pt>
                <c:pt idx="28">
                  <c:v>293.94</c:v>
                </c:pt>
                <c:pt idx="29">
                  <c:v>300.57</c:v>
                </c:pt>
                <c:pt idx="30">
                  <c:v>291.52</c:v>
                </c:pt>
                <c:pt idx="31">
                  <c:v>289.89999999999998</c:v>
                </c:pt>
                <c:pt idx="32">
                  <c:v>293.26</c:v>
                </c:pt>
                <c:pt idx="33">
                  <c:v>293.47000000000003</c:v>
                </c:pt>
                <c:pt idx="34">
                  <c:v>293.31</c:v>
                </c:pt>
                <c:pt idx="35">
                  <c:v>291.2</c:v>
                </c:pt>
                <c:pt idx="36">
                  <c:v>291.05</c:v>
                </c:pt>
                <c:pt idx="37">
                  <c:v>290.58</c:v>
                </c:pt>
                <c:pt idx="38">
                  <c:v>295.38</c:v>
                </c:pt>
                <c:pt idx="39">
                  <c:v>290.58</c:v>
                </c:pt>
                <c:pt idx="40">
                  <c:v>295.38</c:v>
                </c:pt>
                <c:pt idx="41">
                  <c:v>287.43</c:v>
                </c:pt>
                <c:pt idx="42">
                  <c:v>290.45999999999998</c:v>
                </c:pt>
                <c:pt idx="43">
                  <c:v>285.89999999999998</c:v>
                </c:pt>
                <c:pt idx="44">
                  <c:v>283.52999999999997</c:v>
                </c:pt>
                <c:pt idx="45">
                  <c:v>283.08</c:v>
                </c:pt>
                <c:pt idx="46">
                  <c:v>288.33999999999997</c:v>
                </c:pt>
                <c:pt idx="47">
                  <c:v>291.97000000000003</c:v>
                </c:pt>
                <c:pt idx="48">
                  <c:v>292.35000000000002</c:v>
                </c:pt>
                <c:pt idx="49">
                  <c:v>290.12</c:v>
                </c:pt>
                <c:pt idx="50">
                  <c:v>292.88</c:v>
                </c:pt>
                <c:pt idx="51">
                  <c:v>287.42</c:v>
                </c:pt>
                <c:pt idx="52">
                  <c:v>286.22000000000003</c:v>
                </c:pt>
                <c:pt idx="53">
                  <c:v>259.02</c:v>
                </c:pt>
                <c:pt idx="54">
                  <c:v>299.97000000000003</c:v>
                </c:pt>
                <c:pt idx="55">
                  <c:v>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ser>
          <c:idx val="9"/>
          <c:order val="9"/>
          <c:tx>
            <c:strRef>
              <c:f>siri!$B$31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siri!$D$31:$BG$31</c:f>
              <c:numCache>
                <c:formatCode>0.00</c:formatCode>
                <c:ptCount val="5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D5-447E-943A-EE1892D62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66416"/>
        <c:axId val="211266808"/>
      </c:lineChart>
      <c:catAx>
        <c:axId val="21126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6808"/>
        <c:crosses val="autoZero"/>
        <c:auto val="1"/>
        <c:lblAlgn val="ctr"/>
        <c:lblOffset val="100"/>
        <c:noMultiLvlLbl val="0"/>
      </c:catAx>
      <c:valAx>
        <c:axId val="21126680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126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jogurti!$D$16:$BG$16</c:f>
              <c:numCache>
                <c:formatCode>0.00</c:formatCode>
                <c:ptCount val="56"/>
                <c:pt idx="0">
                  <c:v>142.91999999999999</c:v>
                </c:pt>
                <c:pt idx="1">
                  <c:v>141.77000000000001</c:v>
                </c:pt>
                <c:pt idx="2">
                  <c:v>133.9</c:v>
                </c:pt>
                <c:pt idx="3">
                  <c:v>138.77000000000001</c:v>
                </c:pt>
                <c:pt idx="4">
                  <c:v>143.66999999999999</c:v>
                </c:pt>
                <c:pt idx="5">
                  <c:v>145.12</c:v>
                </c:pt>
                <c:pt idx="6">
                  <c:v>129.47999999999999</c:v>
                </c:pt>
                <c:pt idx="7">
                  <c:v>140.21</c:v>
                </c:pt>
                <c:pt idx="8">
                  <c:v>138.37</c:v>
                </c:pt>
                <c:pt idx="9">
                  <c:v>135.61000000000001</c:v>
                </c:pt>
                <c:pt idx="10">
                  <c:v>127.38</c:v>
                </c:pt>
                <c:pt idx="11">
                  <c:v>128.22</c:v>
                </c:pt>
                <c:pt idx="12">
                  <c:v>139.30000000000001</c:v>
                </c:pt>
                <c:pt idx="13">
                  <c:v>143.33000000000001</c:v>
                </c:pt>
                <c:pt idx="14">
                  <c:v>120.5</c:v>
                </c:pt>
                <c:pt idx="15">
                  <c:v>122.8</c:v>
                </c:pt>
                <c:pt idx="16">
                  <c:v>140.11000000000001</c:v>
                </c:pt>
                <c:pt idx="17">
                  <c:v>137.06</c:v>
                </c:pt>
                <c:pt idx="18">
                  <c:v>137.74</c:v>
                </c:pt>
                <c:pt idx="19">
                  <c:v>125.47</c:v>
                </c:pt>
                <c:pt idx="20">
                  <c:v>138.54</c:v>
                </c:pt>
                <c:pt idx="21">
                  <c:v>141.1</c:v>
                </c:pt>
                <c:pt idx="22">
                  <c:v>144.02000000000001</c:v>
                </c:pt>
                <c:pt idx="23">
                  <c:v>129.63</c:v>
                </c:pt>
                <c:pt idx="24">
                  <c:v>130.85</c:v>
                </c:pt>
                <c:pt idx="25">
                  <c:v>139.34</c:v>
                </c:pt>
                <c:pt idx="26">
                  <c:v>139.63</c:v>
                </c:pt>
                <c:pt idx="27">
                  <c:v>139.5</c:v>
                </c:pt>
                <c:pt idx="28">
                  <c:v>120.47</c:v>
                </c:pt>
                <c:pt idx="29">
                  <c:v>141.49</c:v>
                </c:pt>
                <c:pt idx="30">
                  <c:v>144.53</c:v>
                </c:pt>
                <c:pt idx="31">
                  <c:v>141.31</c:v>
                </c:pt>
                <c:pt idx="32">
                  <c:v>127</c:v>
                </c:pt>
                <c:pt idx="33">
                  <c:v>141.82</c:v>
                </c:pt>
                <c:pt idx="34">
                  <c:v>142.97999999999999</c:v>
                </c:pt>
                <c:pt idx="35">
                  <c:v>136.09</c:v>
                </c:pt>
                <c:pt idx="36">
                  <c:v>116.4</c:v>
                </c:pt>
                <c:pt idx="37">
                  <c:v>113.02</c:v>
                </c:pt>
                <c:pt idx="38">
                  <c:v>141.47999999999999</c:v>
                </c:pt>
                <c:pt idx="39">
                  <c:v>113.02</c:v>
                </c:pt>
                <c:pt idx="40">
                  <c:v>141.47999999999999</c:v>
                </c:pt>
                <c:pt idx="41">
                  <c:v>140.4</c:v>
                </c:pt>
                <c:pt idx="42">
                  <c:v>140.55000000000001</c:v>
                </c:pt>
                <c:pt idx="43">
                  <c:v>125.53</c:v>
                </c:pt>
                <c:pt idx="44">
                  <c:v>139.4</c:v>
                </c:pt>
                <c:pt idx="45">
                  <c:v>135.94</c:v>
                </c:pt>
                <c:pt idx="46">
                  <c:v>114.42</c:v>
                </c:pt>
                <c:pt idx="47">
                  <c:v>123.22</c:v>
                </c:pt>
                <c:pt idx="48">
                  <c:v>125.16</c:v>
                </c:pt>
                <c:pt idx="49">
                  <c:v>137.38</c:v>
                </c:pt>
                <c:pt idx="50">
                  <c:v>144.08000000000001</c:v>
                </c:pt>
                <c:pt idx="51">
                  <c:v>128.51</c:v>
                </c:pt>
                <c:pt idx="52">
                  <c:v>125.77</c:v>
                </c:pt>
                <c:pt idx="53">
                  <c:v>138.38</c:v>
                </c:pt>
                <c:pt idx="54">
                  <c:v>141.09</c:v>
                </c:pt>
                <c:pt idx="55">
                  <c:v>140.9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jogurti!$D$17:$BG$17</c:f>
              <c:numCache>
                <c:formatCode>0.00</c:formatCode>
                <c:ptCount val="56"/>
                <c:pt idx="0">
                  <c:v>120.02</c:v>
                </c:pt>
                <c:pt idx="1">
                  <c:v>119.61</c:v>
                </c:pt>
                <c:pt idx="2">
                  <c:v>120.32</c:v>
                </c:pt>
                <c:pt idx="3">
                  <c:v>120.44</c:v>
                </c:pt>
                <c:pt idx="4">
                  <c:v>118.12</c:v>
                </c:pt>
                <c:pt idx="5">
                  <c:v>117.85</c:v>
                </c:pt>
                <c:pt idx="6">
                  <c:v>122.31</c:v>
                </c:pt>
                <c:pt idx="7">
                  <c:v>121.25</c:v>
                </c:pt>
                <c:pt idx="8">
                  <c:v>120.83</c:v>
                </c:pt>
                <c:pt idx="9">
                  <c:v>121</c:v>
                </c:pt>
                <c:pt idx="10">
                  <c:v>120.52</c:v>
                </c:pt>
                <c:pt idx="11">
                  <c:v>123.28</c:v>
                </c:pt>
                <c:pt idx="12">
                  <c:v>120.49</c:v>
                </c:pt>
                <c:pt idx="13">
                  <c:v>120.51</c:v>
                </c:pt>
                <c:pt idx="14">
                  <c:v>121.83</c:v>
                </c:pt>
                <c:pt idx="15">
                  <c:v>121.77</c:v>
                </c:pt>
                <c:pt idx="16">
                  <c:v>120.49</c:v>
                </c:pt>
                <c:pt idx="17">
                  <c:v>120.85</c:v>
                </c:pt>
                <c:pt idx="18">
                  <c:v>120.71</c:v>
                </c:pt>
                <c:pt idx="19">
                  <c:v>120.82</c:v>
                </c:pt>
                <c:pt idx="20">
                  <c:v>120.45</c:v>
                </c:pt>
                <c:pt idx="21">
                  <c:v>121.03</c:v>
                </c:pt>
                <c:pt idx="22">
                  <c:v>121.18</c:v>
                </c:pt>
                <c:pt idx="23">
                  <c:v>121.57</c:v>
                </c:pt>
                <c:pt idx="24">
                  <c:v>121.06</c:v>
                </c:pt>
                <c:pt idx="25">
                  <c:v>120.35</c:v>
                </c:pt>
                <c:pt idx="26">
                  <c:v>120.75</c:v>
                </c:pt>
                <c:pt idx="27">
                  <c:v>121.05</c:v>
                </c:pt>
                <c:pt idx="28">
                  <c:v>121.92</c:v>
                </c:pt>
                <c:pt idx="29">
                  <c:v>121.5</c:v>
                </c:pt>
                <c:pt idx="30">
                  <c:v>120.18</c:v>
                </c:pt>
                <c:pt idx="31">
                  <c:v>120.86</c:v>
                </c:pt>
                <c:pt idx="32">
                  <c:v>119.72</c:v>
                </c:pt>
                <c:pt idx="33">
                  <c:v>120.3</c:v>
                </c:pt>
                <c:pt idx="34">
                  <c:v>120.24</c:v>
                </c:pt>
                <c:pt idx="35">
                  <c:v>119.65</c:v>
                </c:pt>
                <c:pt idx="36">
                  <c:v>120.53</c:v>
                </c:pt>
                <c:pt idx="37">
                  <c:v>119.6</c:v>
                </c:pt>
                <c:pt idx="38">
                  <c:v>119.93</c:v>
                </c:pt>
                <c:pt idx="39">
                  <c:v>119.6</c:v>
                </c:pt>
                <c:pt idx="40">
                  <c:v>119.93</c:v>
                </c:pt>
                <c:pt idx="41">
                  <c:v>120.31</c:v>
                </c:pt>
                <c:pt idx="42">
                  <c:v>119.98</c:v>
                </c:pt>
                <c:pt idx="43">
                  <c:v>120.89</c:v>
                </c:pt>
                <c:pt idx="44">
                  <c:v>120.25</c:v>
                </c:pt>
                <c:pt idx="45">
                  <c:v>122.13</c:v>
                </c:pt>
                <c:pt idx="46">
                  <c:v>121.45</c:v>
                </c:pt>
                <c:pt idx="47">
                  <c:v>119.82</c:v>
                </c:pt>
                <c:pt idx="48">
                  <c:v>121.09</c:v>
                </c:pt>
                <c:pt idx="49">
                  <c:v>125.6</c:v>
                </c:pt>
                <c:pt idx="50">
                  <c:v>125.09</c:v>
                </c:pt>
                <c:pt idx="51">
                  <c:v>125.13</c:v>
                </c:pt>
                <c:pt idx="52">
                  <c:v>125.1</c:v>
                </c:pt>
                <c:pt idx="53">
                  <c:v>124.55</c:v>
                </c:pt>
                <c:pt idx="54">
                  <c:v>127.38</c:v>
                </c:pt>
                <c:pt idx="55">
                  <c:v>127.08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23712"/>
        <c:axId val="496480304"/>
      </c:lineChart>
      <c:catAx>
        <c:axId val="17242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480304"/>
        <c:crosses val="autoZero"/>
        <c:auto val="1"/>
        <c:lblAlgn val="ctr"/>
        <c:lblOffset val="100"/>
        <c:noMultiLvlLbl val="0"/>
      </c:catAx>
      <c:valAx>
        <c:axId val="4964803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4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 formatCode="General">
                  <c:v>3</c:v>
                </c:pt>
                <c:pt idx="10" formatCode="General">
                  <c:v>4</c:v>
                </c:pt>
                <c:pt idx="11" formatCode="General">
                  <c:v>5</c:v>
                </c:pt>
                <c:pt idx="12" formatCode="General">
                  <c:v>6</c:v>
                </c:pt>
                <c:pt idx="13" formatCode="General">
                  <c:v>7</c:v>
                </c:pt>
                <c:pt idx="14" formatCode="General">
                  <c:v>8</c:v>
                </c:pt>
                <c:pt idx="15" formatCode="General">
                  <c:v>9</c:v>
                </c:pt>
                <c:pt idx="16" formatCode="General">
                  <c:v>10</c:v>
                </c:pt>
                <c:pt idx="17" formatCode="General">
                  <c:v>11</c:v>
                </c:pt>
                <c:pt idx="18" formatCode="General">
                  <c:v>12</c:v>
                </c:pt>
                <c:pt idx="19" formatCode="General">
                  <c:v>13</c:v>
                </c:pt>
                <c:pt idx="20" formatCode="General">
                  <c:v>14</c:v>
                </c:pt>
                <c:pt idx="21" formatCode="General">
                  <c:v>15</c:v>
                </c:pt>
                <c:pt idx="22" formatCode="General">
                  <c:v>16</c:v>
                </c:pt>
                <c:pt idx="23" formatCode="General">
                  <c:v>17</c:v>
                </c:pt>
                <c:pt idx="24" formatCode="General">
                  <c:v>18</c:v>
                </c:pt>
                <c:pt idx="25" formatCode="General">
                  <c:v>19</c:v>
                </c:pt>
                <c:pt idx="26" formatCode="General">
                  <c:v>20</c:v>
                </c:pt>
                <c:pt idx="27" formatCode="General">
                  <c:v>21</c:v>
                </c:pt>
                <c:pt idx="28" formatCode="General">
                  <c:v>22</c:v>
                </c:pt>
                <c:pt idx="29" formatCode="General">
                  <c:v>23</c:v>
                </c:pt>
                <c:pt idx="30" formatCode="General">
                  <c:v>24</c:v>
                </c:pt>
                <c:pt idx="31" formatCode="General">
                  <c:v>25</c:v>
                </c:pt>
                <c:pt idx="32" formatCode="General">
                  <c:v>26</c:v>
                </c:pt>
                <c:pt idx="33" formatCode="General">
                  <c:v>27</c:v>
                </c:pt>
                <c:pt idx="34" formatCode="General">
                  <c:v>28</c:v>
                </c:pt>
                <c:pt idx="35" formatCode="General">
                  <c:v>29</c:v>
                </c:pt>
                <c:pt idx="36" formatCode="General">
                  <c:v>30</c:v>
                </c:pt>
                <c:pt idx="37" formatCode="General">
                  <c:v>31</c:v>
                </c:pt>
                <c:pt idx="38" formatCode="General">
                  <c:v>32</c:v>
                </c:pt>
                <c:pt idx="39" formatCode="General">
                  <c:v>31</c:v>
                </c:pt>
                <c:pt idx="40" formatCode="General">
                  <c:v>32</c:v>
                </c:pt>
                <c:pt idx="41" formatCode="General">
                  <c:v>33</c:v>
                </c:pt>
                <c:pt idx="42" formatCode="General">
                  <c:v>34</c:v>
                </c:pt>
                <c:pt idx="43" formatCode="General">
                  <c:v>35</c:v>
                </c:pt>
                <c:pt idx="44" formatCode="General">
                  <c:v>36</c:v>
                </c:pt>
                <c:pt idx="45" formatCode="General">
                  <c:v>37</c:v>
                </c:pt>
                <c:pt idx="46" formatCode="General">
                  <c:v>38</c:v>
                </c:pt>
                <c:pt idx="47" formatCode="General">
                  <c:v>39</c:v>
                </c:pt>
                <c:pt idx="48" formatCode="General">
                  <c:v>40</c:v>
                </c:pt>
                <c:pt idx="49" formatCode="General">
                  <c:v>41</c:v>
                </c:pt>
                <c:pt idx="50" formatCode="General">
                  <c:v>42</c:v>
                </c:pt>
                <c:pt idx="51" formatCode="General">
                  <c:v>43</c:v>
                </c:pt>
                <c:pt idx="52" formatCode="General">
                  <c:v>44</c:v>
                </c:pt>
                <c:pt idx="53" formatCode="General">
                  <c:v>45</c:v>
                </c:pt>
                <c:pt idx="54" formatCode="General">
                  <c:v>46</c:v>
                </c:pt>
                <c:pt idx="55" formatCode="General">
                  <c:v>47</c:v>
                </c:pt>
              </c:numCache>
            </c:numRef>
          </c:cat>
          <c:val>
            <c:numRef>
              <c:f>smetana!$D$15:$BG$15</c:f>
              <c:numCache>
                <c:formatCode>General</c:formatCode>
                <c:ptCount val="56"/>
                <c:pt idx="0">
                  <c:v>300.17</c:v>
                </c:pt>
                <c:pt idx="1">
                  <c:v>300.18</c:v>
                </c:pt>
                <c:pt idx="2" formatCode="0.00">
                  <c:v>302.58999999999997</c:v>
                </c:pt>
                <c:pt idx="3" formatCode="0.00">
                  <c:v>303.17</c:v>
                </c:pt>
                <c:pt idx="4" formatCode="0.00">
                  <c:v>300.12</c:v>
                </c:pt>
                <c:pt idx="5" formatCode="0.00">
                  <c:v>300.43</c:v>
                </c:pt>
                <c:pt idx="6" formatCode="0.00">
                  <c:v>310.76</c:v>
                </c:pt>
                <c:pt idx="7" formatCode="0.00">
                  <c:v>307.58</c:v>
                </c:pt>
                <c:pt idx="8" formatCode="0.00">
                  <c:v>307.47000000000003</c:v>
                </c:pt>
                <c:pt idx="9">
                  <c:v>304.05</c:v>
                </c:pt>
                <c:pt idx="10">
                  <c:v>312.10000000000002</c:v>
                </c:pt>
                <c:pt idx="11">
                  <c:v>312.58</c:v>
                </c:pt>
                <c:pt idx="12">
                  <c:v>309.32</c:v>
                </c:pt>
                <c:pt idx="13">
                  <c:v>304.74</c:v>
                </c:pt>
                <c:pt idx="14">
                  <c:v>303.55</c:v>
                </c:pt>
                <c:pt idx="15">
                  <c:v>303.5</c:v>
                </c:pt>
                <c:pt idx="16">
                  <c:v>298.88</c:v>
                </c:pt>
                <c:pt idx="17" formatCode="0.00">
                  <c:v>298.64</c:v>
                </c:pt>
                <c:pt idx="18" formatCode="0.00">
                  <c:v>298.63</c:v>
                </c:pt>
                <c:pt idx="19" formatCode="0.00">
                  <c:v>308.16000000000003</c:v>
                </c:pt>
                <c:pt idx="20" formatCode="0.00">
                  <c:v>304.63</c:v>
                </c:pt>
                <c:pt idx="21" formatCode="0.00">
                  <c:v>304.62</c:v>
                </c:pt>
                <c:pt idx="22" formatCode="0.00">
                  <c:v>318.12</c:v>
                </c:pt>
                <c:pt idx="23" formatCode="0.00">
                  <c:v>306.12</c:v>
                </c:pt>
                <c:pt idx="24" formatCode="0.00">
                  <c:v>307.3</c:v>
                </c:pt>
                <c:pt idx="25" formatCode="0.00">
                  <c:v>322.25</c:v>
                </c:pt>
                <c:pt idx="26" formatCode="0.00">
                  <c:v>302.11</c:v>
                </c:pt>
                <c:pt idx="27" formatCode="0.00">
                  <c:v>302.26</c:v>
                </c:pt>
                <c:pt idx="28" formatCode="0.00">
                  <c:v>305.22000000000003</c:v>
                </c:pt>
                <c:pt idx="29" formatCode="0.00">
                  <c:v>304.45999999999998</c:v>
                </c:pt>
                <c:pt idx="30" formatCode="0.00">
                  <c:v>306.08</c:v>
                </c:pt>
                <c:pt idx="31" formatCode="0.00">
                  <c:v>305.77999999999997</c:v>
                </c:pt>
                <c:pt idx="32" formatCode="0.00">
                  <c:v>306.08</c:v>
                </c:pt>
                <c:pt idx="33" formatCode="0.00">
                  <c:v>302.70999999999998</c:v>
                </c:pt>
                <c:pt idx="34" formatCode="0.00">
                  <c:v>302.81</c:v>
                </c:pt>
                <c:pt idx="35" formatCode="0.00">
                  <c:v>304.66000000000003</c:v>
                </c:pt>
                <c:pt idx="36" formatCode="0.00">
                  <c:v>303.60000000000002</c:v>
                </c:pt>
                <c:pt idx="37" formatCode="0.00">
                  <c:v>303.11</c:v>
                </c:pt>
                <c:pt idx="38" formatCode="0.00">
                  <c:v>301.10000000000002</c:v>
                </c:pt>
                <c:pt idx="39" formatCode="0.00">
                  <c:v>303.11</c:v>
                </c:pt>
                <c:pt idx="40" formatCode="0.00">
                  <c:v>301.10000000000002</c:v>
                </c:pt>
                <c:pt idx="41" formatCode="0.00">
                  <c:v>306.94</c:v>
                </c:pt>
                <c:pt idx="42" formatCode="0.00">
                  <c:v>307.14999999999998</c:v>
                </c:pt>
                <c:pt idx="43" formatCode="0.00">
                  <c:v>299.41000000000003</c:v>
                </c:pt>
                <c:pt idx="44" formatCode="0.00">
                  <c:v>304.20999999999998</c:v>
                </c:pt>
                <c:pt idx="45" formatCode="0.00">
                  <c:v>303.94</c:v>
                </c:pt>
                <c:pt idx="46" formatCode="0.00">
                  <c:v>304.75</c:v>
                </c:pt>
                <c:pt idx="47" formatCode="0.00">
                  <c:v>315.52999999999997</c:v>
                </c:pt>
                <c:pt idx="48" formatCode="0.00">
                  <c:v>315.58</c:v>
                </c:pt>
                <c:pt idx="49" formatCode="0.00">
                  <c:v>332.86</c:v>
                </c:pt>
                <c:pt idx="50" formatCode="0.00">
                  <c:v>325.08</c:v>
                </c:pt>
                <c:pt idx="51" formatCode="0.00">
                  <c:v>320.67</c:v>
                </c:pt>
                <c:pt idx="52" formatCode="0.00">
                  <c:v>320.26</c:v>
                </c:pt>
                <c:pt idx="53" formatCode="0.00">
                  <c:v>296.45</c:v>
                </c:pt>
                <c:pt idx="54" formatCode="0.00">
                  <c:v>323.22000000000003</c:v>
                </c:pt>
                <c:pt idx="55" formatCode="0.00">
                  <c:v>323.55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 formatCode="General">
                  <c:v>3</c:v>
                </c:pt>
                <c:pt idx="10" formatCode="General">
                  <c:v>4</c:v>
                </c:pt>
                <c:pt idx="11" formatCode="General">
                  <c:v>5</c:v>
                </c:pt>
                <c:pt idx="12" formatCode="General">
                  <c:v>6</c:v>
                </c:pt>
                <c:pt idx="13" formatCode="General">
                  <c:v>7</c:v>
                </c:pt>
                <c:pt idx="14" formatCode="General">
                  <c:v>8</c:v>
                </c:pt>
                <c:pt idx="15" formatCode="General">
                  <c:v>9</c:v>
                </c:pt>
                <c:pt idx="16" formatCode="General">
                  <c:v>10</c:v>
                </c:pt>
                <c:pt idx="17" formatCode="General">
                  <c:v>11</c:v>
                </c:pt>
                <c:pt idx="18" formatCode="General">
                  <c:v>12</c:v>
                </c:pt>
                <c:pt idx="19" formatCode="General">
                  <c:v>13</c:v>
                </c:pt>
                <c:pt idx="20" formatCode="General">
                  <c:v>14</c:v>
                </c:pt>
                <c:pt idx="21" formatCode="General">
                  <c:v>15</c:v>
                </c:pt>
                <c:pt idx="22" formatCode="General">
                  <c:v>16</c:v>
                </c:pt>
                <c:pt idx="23" formatCode="General">
                  <c:v>17</c:v>
                </c:pt>
                <c:pt idx="24" formatCode="General">
                  <c:v>18</c:v>
                </c:pt>
                <c:pt idx="25" formatCode="General">
                  <c:v>19</c:v>
                </c:pt>
                <c:pt idx="26" formatCode="General">
                  <c:v>20</c:v>
                </c:pt>
                <c:pt idx="27" formatCode="General">
                  <c:v>21</c:v>
                </c:pt>
                <c:pt idx="28" formatCode="General">
                  <c:v>22</c:v>
                </c:pt>
                <c:pt idx="29" formatCode="General">
                  <c:v>23</c:v>
                </c:pt>
                <c:pt idx="30" formatCode="General">
                  <c:v>24</c:v>
                </c:pt>
                <c:pt idx="31" formatCode="General">
                  <c:v>25</c:v>
                </c:pt>
                <c:pt idx="32" formatCode="General">
                  <c:v>26</c:v>
                </c:pt>
                <c:pt idx="33" formatCode="General">
                  <c:v>27</c:v>
                </c:pt>
                <c:pt idx="34" formatCode="General">
                  <c:v>28</c:v>
                </c:pt>
                <c:pt idx="35" formatCode="General">
                  <c:v>29</c:v>
                </c:pt>
                <c:pt idx="36" formatCode="General">
                  <c:v>30</c:v>
                </c:pt>
                <c:pt idx="37" formatCode="General">
                  <c:v>31</c:v>
                </c:pt>
                <c:pt idx="38" formatCode="General">
                  <c:v>32</c:v>
                </c:pt>
                <c:pt idx="39" formatCode="General">
                  <c:v>31</c:v>
                </c:pt>
                <c:pt idx="40" formatCode="General">
                  <c:v>32</c:v>
                </c:pt>
                <c:pt idx="41" formatCode="General">
                  <c:v>33</c:v>
                </c:pt>
                <c:pt idx="42" formatCode="General">
                  <c:v>34</c:v>
                </c:pt>
                <c:pt idx="43" formatCode="General">
                  <c:v>35</c:v>
                </c:pt>
                <c:pt idx="44" formatCode="General">
                  <c:v>36</c:v>
                </c:pt>
                <c:pt idx="45" formatCode="General">
                  <c:v>37</c:v>
                </c:pt>
                <c:pt idx="46" formatCode="General">
                  <c:v>38</c:v>
                </c:pt>
                <c:pt idx="47" formatCode="General">
                  <c:v>39</c:v>
                </c:pt>
                <c:pt idx="48" formatCode="General">
                  <c:v>40</c:v>
                </c:pt>
                <c:pt idx="49" formatCode="General">
                  <c:v>41</c:v>
                </c:pt>
                <c:pt idx="50" formatCode="General">
                  <c:v>42</c:v>
                </c:pt>
                <c:pt idx="51" formatCode="General">
                  <c:v>43</c:v>
                </c:pt>
                <c:pt idx="52" formatCode="General">
                  <c:v>44</c:v>
                </c:pt>
                <c:pt idx="53" formatCode="General">
                  <c:v>45</c:v>
                </c:pt>
                <c:pt idx="54" formatCode="General">
                  <c:v>46</c:v>
                </c:pt>
                <c:pt idx="55" formatCode="General">
                  <c:v>47</c:v>
                </c:pt>
              </c:numCache>
            </c:numRef>
          </c:cat>
          <c:val>
            <c:numRef>
              <c:f>smetana!$D$16:$BG$16</c:f>
              <c:numCache>
                <c:formatCode>General</c:formatCode>
                <c:ptCount val="56"/>
                <c:pt idx="0">
                  <c:v>258.08999999999997</c:v>
                </c:pt>
                <c:pt idx="1">
                  <c:v>256.95999999999998</c:v>
                </c:pt>
                <c:pt idx="2" formatCode="0.00">
                  <c:v>251.45</c:v>
                </c:pt>
                <c:pt idx="3" formatCode="0.00">
                  <c:v>275.45999999999998</c:v>
                </c:pt>
                <c:pt idx="4" formatCode="0.00">
                  <c:v>269.07</c:v>
                </c:pt>
                <c:pt idx="5" formatCode="0.00">
                  <c:v>271.5</c:v>
                </c:pt>
                <c:pt idx="6" formatCode="0.00">
                  <c:v>288.76</c:v>
                </c:pt>
                <c:pt idx="7" formatCode="0.00">
                  <c:v>282.60000000000002</c:v>
                </c:pt>
                <c:pt idx="8" formatCode="0.00">
                  <c:v>281.2</c:v>
                </c:pt>
                <c:pt idx="9" formatCode="0.00">
                  <c:v>294.17</c:v>
                </c:pt>
                <c:pt idx="10" formatCode="0.00">
                  <c:v>247.2</c:v>
                </c:pt>
                <c:pt idx="11" formatCode="0.00">
                  <c:v>235.94</c:v>
                </c:pt>
                <c:pt idx="12" formatCode="0.00">
                  <c:v>242.01</c:v>
                </c:pt>
                <c:pt idx="13" formatCode="0.00">
                  <c:v>229.94</c:v>
                </c:pt>
                <c:pt idx="14" formatCode="0.00">
                  <c:v>221.03</c:v>
                </c:pt>
                <c:pt idx="15" formatCode="0.00">
                  <c:v>222.51</c:v>
                </c:pt>
                <c:pt idx="16" formatCode="0.00">
                  <c:v>213.89</c:v>
                </c:pt>
                <c:pt idx="17" formatCode="0.00">
                  <c:v>237.4</c:v>
                </c:pt>
                <c:pt idx="18" formatCode="0.00">
                  <c:v>235.39</c:v>
                </c:pt>
                <c:pt idx="19" formatCode="0.00">
                  <c:v>225.33</c:v>
                </c:pt>
                <c:pt idx="20" formatCode="0.00">
                  <c:v>236.36</c:v>
                </c:pt>
                <c:pt idx="21" formatCode="0.00">
                  <c:v>235.23</c:v>
                </c:pt>
                <c:pt idx="22" formatCode="0.00">
                  <c:v>236.37</c:v>
                </c:pt>
                <c:pt idx="23" formatCode="0.00">
                  <c:v>226.69</c:v>
                </c:pt>
                <c:pt idx="24" formatCode="0.00">
                  <c:v>227.36</c:v>
                </c:pt>
                <c:pt idx="25" formatCode="0.00">
                  <c:v>238.21</c:v>
                </c:pt>
                <c:pt idx="26" formatCode="0.00">
                  <c:v>246.93</c:v>
                </c:pt>
                <c:pt idx="27" formatCode="0.00">
                  <c:v>247.25</c:v>
                </c:pt>
                <c:pt idx="28" formatCode="0.00">
                  <c:v>213.37</c:v>
                </c:pt>
                <c:pt idx="29" formatCode="0.00">
                  <c:v>237.01</c:v>
                </c:pt>
                <c:pt idx="30" formatCode="0.00">
                  <c:v>226.44</c:v>
                </c:pt>
                <c:pt idx="31" formatCode="0.00">
                  <c:v>228.11</c:v>
                </c:pt>
                <c:pt idx="32" formatCode="0.00">
                  <c:v>220.41</c:v>
                </c:pt>
                <c:pt idx="33" formatCode="0.00">
                  <c:v>235.17</c:v>
                </c:pt>
                <c:pt idx="34" formatCode="0.00">
                  <c:v>237.84</c:v>
                </c:pt>
                <c:pt idx="35" formatCode="0.00">
                  <c:v>231.07</c:v>
                </c:pt>
                <c:pt idx="36" formatCode="0.00">
                  <c:v>226.11</c:v>
                </c:pt>
                <c:pt idx="37" formatCode="0.00">
                  <c:v>226.39</c:v>
                </c:pt>
                <c:pt idx="38" formatCode="0.00">
                  <c:v>236.32</c:v>
                </c:pt>
                <c:pt idx="39" formatCode="0.00">
                  <c:v>226.39</c:v>
                </c:pt>
                <c:pt idx="40" formatCode="0.00">
                  <c:v>236.32</c:v>
                </c:pt>
                <c:pt idx="41" formatCode="0.00">
                  <c:v>230.02</c:v>
                </c:pt>
                <c:pt idx="42" formatCode="0.00">
                  <c:v>229.54</c:v>
                </c:pt>
                <c:pt idx="43" formatCode="0.00">
                  <c:v>223.89</c:v>
                </c:pt>
                <c:pt idx="44" formatCode="0.00">
                  <c:v>239.55</c:v>
                </c:pt>
                <c:pt idx="45" formatCode="0.00">
                  <c:v>241.75</c:v>
                </c:pt>
                <c:pt idx="46" formatCode="0.00">
                  <c:v>236.1</c:v>
                </c:pt>
                <c:pt idx="47" formatCode="0.00">
                  <c:v>227.32</c:v>
                </c:pt>
                <c:pt idx="48" formatCode="0.00">
                  <c:v>227.99</c:v>
                </c:pt>
                <c:pt idx="49" formatCode="0.00">
                  <c:v>243.46</c:v>
                </c:pt>
                <c:pt idx="50" formatCode="0.00">
                  <c:v>240.7</c:v>
                </c:pt>
                <c:pt idx="51" formatCode="0.00">
                  <c:v>229.86</c:v>
                </c:pt>
                <c:pt idx="52" formatCode="0.00">
                  <c:v>230.46</c:v>
                </c:pt>
                <c:pt idx="53" formatCode="0.00">
                  <c:v>208.32</c:v>
                </c:pt>
                <c:pt idx="54" formatCode="0.00">
                  <c:v>240.07</c:v>
                </c:pt>
                <c:pt idx="55" formatCode="0.00">
                  <c:v>238.74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486184"/>
        <c:axId val="496485400"/>
      </c:lineChart>
      <c:catAx>
        <c:axId val="49648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485400"/>
        <c:crosses val="autoZero"/>
        <c:auto val="1"/>
        <c:lblAlgn val="ctr"/>
        <c:lblOffset val="100"/>
        <c:noMultiLvlLbl val="0"/>
      </c:catAx>
      <c:valAx>
        <c:axId val="4964854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48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mleko!$D$17:$BG$17</c:f>
              <c:numCache>
                <c:formatCode>0.00</c:formatCode>
                <c:ptCount val="56"/>
                <c:pt idx="0">
                  <c:v>55.77</c:v>
                </c:pt>
                <c:pt idx="1">
                  <c:v>56.16</c:v>
                </c:pt>
                <c:pt idx="2">
                  <c:v>56.61</c:v>
                </c:pt>
                <c:pt idx="3">
                  <c:v>56.83</c:v>
                </c:pt>
                <c:pt idx="4">
                  <c:v>55.16</c:v>
                </c:pt>
                <c:pt idx="5">
                  <c:v>55.26</c:v>
                </c:pt>
                <c:pt idx="6">
                  <c:v>55.21</c:v>
                </c:pt>
                <c:pt idx="7">
                  <c:v>60.49</c:v>
                </c:pt>
                <c:pt idx="8">
                  <c:v>59.12</c:v>
                </c:pt>
                <c:pt idx="9" formatCode="General">
                  <c:v>57.43</c:v>
                </c:pt>
                <c:pt idx="10" formatCode="General">
                  <c:v>56.07</c:v>
                </c:pt>
                <c:pt idx="11" formatCode="General">
                  <c:v>60.43</c:v>
                </c:pt>
                <c:pt idx="12" formatCode="General">
                  <c:v>58.56</c:v>
                </c:pt>
                <c:pt idx="13" formatCode="General">
                  <c:v>58.39</c:v>
                </c:pt>
                <c:pt idx="14" formatCode="General">
                  <c:v>54.96</c:v>
                </c:pt>
                <c:pt idx="15" formatCode="General">
                  <c:v>55.75</c:v>
                </c:pt>
                <c:pt idx="16" formatCode="General">
                  <c:v>58.52</c:v>
                </c:pt>
                <c:pt idx="17" formatCode="General">
                  <c:v>58.37</c:v>
                </c:pt>
                <c:pt idx="18" formatCode="General">
                  <c:v>58.2</c:v>
                </c:pt>
                <c:pt idx="19" formatCode="General">
                  <c:v>55.13</c:v>
                </c:pt>
                <c:pt idx="20">
                  <c:v>57.58</c:v>
                </c:pt>
                <c:pt idx="21">
                  <c:v>56.97</c:v>
                </c:pt>
                <c:pt idx="22">
                  <c:v>57.46</c:v>
                </c:pt>
                <c:pt idx="23">
                  <c:v>54.28</c:v>
                </c:pt>
                <c:pt idx="24">
                  <c:v>56.91</c:v>
                </c:pt>
                <c:pt idx="25">
                  <c:v>57.92</c:v>
                </c:pt>
                <c:pt idx="26">
                  <c:v>57.97</c:v>
                </c:pt>
                <c:pt idx="27">
                  <c:v>57.77</c:v>
                </c:pt>
                <c:pt idx="28">
                  <c:v>54.59</c:v>
                </c:pt>
                <c:pt idx="29">
                  <c:v>57.87</c:v>
                </c:pt>
                <c:pt idx="30">
                  <c:v>57.82</c:v>
                </c:pt>
                <c:pt idx="31">
                  <c:v>56.34</c:v>
                </c:pt>
                <c:pt idx="32">
                  <c:v>55.02</c:v>
                </c:pt>
                <c:pt idx="33">
                  <c:v>58.22</c:v>
                </c:pt>
                <c:pt idx="34">
                  <c:v>56.86</c:v>
                </c:pt>
                <c:pt idx="35">
                  <c:v>57.37</c:v>
                </c:pt>
                <c:pt idx="36">
                  <c:v>55.28</c:v>
                </c:pt>
                <c:pt idx="37">
                  <c:v>55.76</c:v>
                </c:pt>
                <c:pt idx="38">
                  <c:v>57.46</c:v>
                </c:pt>
                <c:pt idx="39">
                  <c:v>55.76</c:v>
                </c:pt>
                <c:pt idx="40">
                  <c:v>57.46</c:v>
                </c:pt>
                <c:pt idx="41">
                  <c:v>57.86</c:v>
                </c:pt>
                <c:pt idx="42">
                  <c:v>58.07</c:v>
                </c:pt>
                <c:pt idx="43">
                  <c:v>55.63</c:v>
                </c:pt>
                <c:pt idx="44">
                  <c:v>57.71</c:v>
                </c:pt>
                <c:pt idx="45">
                  <c:v>57.06</c:v>
                </c:pt>
                <c:pt idx="46">
                  <c:v>57.76</c:v>
                </c:pt>
                <c:pt idx="47">
                  <c:v>54.64</c:v>
                </c:pt>
                <c:pt idx="48">
                  <c:v>55.06</c:v>
                </c:pt>
                <c:pt idx="49">
                  <c:v>60.04</c:v>
                </c:pt>
                <c:pt idx="50">
                  <c:v>58.77</c:v>
                </c:pt>
                <c:pt idx="51">
                  <c:v>57.24</c:v>
                </c:pt>
                <c:pt idx="52">
                  <c:v>57.14</c:v>
                </c:pt>
                <c:pt idx="53">
                  <c:v>60.05</c:v>
                </c:pt>
                <c:pt idx="54">
                  <c:v>61.42</c:v>
                </c:pt>
                <c:pt idx="55">
                  <c:v>62.26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mleko!$D$18:$BG$18</c:f>
              <c:numCache>
                <c:formatCode>0.00</c:formatCode>
                <c:ptCount val="56"/>
                <c:pt idx="0">
                  <c:v>57.63</c:v>
                </c:pt>
                <c:pt idx="1">
                  <c:v>57.41</c:v>
                </c:pt>
                <c:pt idx="2">
                  <c:v>56.03</c:v>
                </c:pt>
                <c:pt idx="3">
                  <c:v>57.49</c:v>
                </c:pt>
                <c:pt idx="4">
                  <c:v>57.05</c:v>
                </c:pt>
                <c:pt idx="5">
                  <c:v>59.23</c:v>
                </c:pt>
                <c:pt idx="6">
                  <c:v>56.1</c:v>
                </c:pt>
                <c:pt idx="7">
                  <c:v>59.48</c:v>
                </c:pt>
                <c:pt idx="8">
                  <c:v>58.98</c:v>
                </c:pt>
                <c:pt idx="9" formatCode="General">
                  <c:v>58.07</c:v>
                </c:pt>
                <c:pt idx="10" formatCode="General">
                  <c:v>55.87</c:v>
                </c:pt>
                <c:pt idx="11" formatCode="General">
                  <c:v>58.07</c:v>
                </c:pt>
                <c:pt idx="12" formatCode="General">
                  <c:v>60.45</c:v>
                </c:pt>
                <c:pt idx="13" formatCode="General">
                  <c:v>58.19</c:v>
                </c:pt>
                <c:pt idx="14" formatCode="General">
                  <c:v>54.96</c:v>
                </c:pt>
                <c:pt idx="15" formatCode="General">
                  <c:v>53.91</c:v>
                </c:pt>
                <c:pt idx="16" formatCode="General">
                  <c:v>58.62</c:v>
                </c:pt>
                <c:pt idx="17" formatCode="General">
                  <c:v>57.96</c:v>
                </c:pt>
                <c:pt idx="18" formatCode="General">
                  <c:v>57.77</c:v>
                </c:pt>
                <c:pt idx="19" formatCode="General">
                  <c:v>54.88</c:v>
                </c:pt>
                <c:pt idx="20">
                  <c:v>58.26</c:v>
                </c:pt>
                <c:pt idx="21">
                  <c:v>57.67</c:v>
                </c:pt>
                <c:pt idx="22">
                  <c:v>57.74</c:v>
                </c:pt>
                <c:pt idx="23">
                  <c:v>54.92</c:v>
                </c:pt>
                <c:pt idx="24">
                  <c:v>56.03</c:v>
                </c:pt>
                <c:pt idx="25">
                  <c:v>58.22</c:v>
                </c:pt>
                <c:pt idx="26">
                  <c:v>58.01</c:v>
                </c:pt>
                <c:pt idx="27">
                  <c:v>57.49</c:v>
                </c:pt>
                <c:pt idx="28">
                  <c:v>54.62</c:v>
                </c:pt>
                <c:pt idx="29">
                  <c:v>58.17</c:v>
                </c:pt>
                <c:pt idx="30">
                  <c:v>56.96</c:v>
                </c:pt>
                <c:pt idx="31">
                  <c:v>56.37</c:v>
                </c:pt>
                <c:pt idx="32">
                  <c:v>55.26</c:v>
                </c:pt>
                <c:pt idx="33">
                  <c:v>57.53</c:v>
                </c:pt>
                <c:pt idx="34">
                  <c:v>57.39</c:v>
                </c:pt>
                <c:pt idx="35">
                  <c:v>57.03</c:v>
                </c:pt>
                <c:pt idx="36">
                  <c:v>54.51</c:v>
                </c:pt>
                <c:pt idx="37">
                  <c:v>54.79</c:v>
                </c:pt>
                <c:pt idx="38">
                  <c:v>58.61</c:v>
                </c:pt>
                <c:pt idx="39">
                  <c:v>54.79</c:v>
                </c:pt>
                <c:pt idx="40">
                  <c:v>58.61</c:v>
                </c:pt>
                <c:pt idx="41">
                  <c:v>57.04</c:v>
                </c:pt>
                <c:pt idx="42">
                  <c:v>57.34</c:v>
                </c:pt>
                <c:pt idx="43">
                  <c:v>55.26</c:v>
                </c:pt>
                <c:pt idx="44">
                  <c:v>58.02</c:v>
                </c:pt>
                <c:pt idx="45">
                  <c:v>57.96</c:v>
                </c:pt>
                <c:pt idx="46">
                  <c:v>56.77</c:v>
                </c:pt>
                <c:pt idx="47">
                  <c:v>54.71</c:v>
                </c:pt>
                <c:pt idx="48">
                  <c:v>55.19</c:v>
                </c:pt>
                <c:pt idx="49">
                  <c:v>56.48</c:v>
                </c:pt>
                <c:pt idx="50">
                  <c:v>58.15</c:v>
                </c:pt>
                <c:pt idx="51">
                  <c:v>55.19</c:v>
                </c:pt>
                <c:pt idx="52">
                  <c:v>54.9</c:v>
                </c:pt>
                <c:pt idx="53">
                  <c:v>51.92</c:v>
                </c:pt>
                <c:pt idx="54">
                  <c:v>60.61</c:v>
                </c:pt>
                <c:pt idx="55">
                  <c:v>61.08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mleko!$D$19:$BG$19</c:f>
              <c:numCache>
                <c:formatCode>0.00</c:formatCode>
                <c:ptCount val="56"/>
                <c:pt idx="0">
                  <c:v>65.02</c:v>
                </c:pt>
                <c:pt idx="1">
                  <c:v>66.42</c:v>
                </c:pt>
                <c:pt idx="2">
                  <c:v>64.23</c:v>
                </c:pt>
                <c:pt idx="3">
                  <c:v>66.709999999999994</c:v>
                </c:pt>
                <c:pt idx="4">
                  <c:v>56.83</c:v>
                </c:pt>
                <c:pt idx="5">
                  <c:v>66.290000000000006</c:v>
                </c:pt>
                <c:pt idx="6">
                  <c:v>64.58</c:v>
                </c:pt>
                <c:pt idx="7">
                  <c:v>63.73</c:v>
                </c:pt>
                <c:pt idx="8">
                  <c:v>65.180000000000007</c:v>
                </c:pt>
                <c:pt idx="9" formatCode="General">
                  <c:v>67.3</c:v>
                </c:pt>
                <c:pt idx="10" formatCode="General">
                  <c:v>65.37</c:v>
                </c:pt>
                <c:pt idx="11">
                  <c:v>64.34</c:v>
                </c:pt>
                <c:pt idx="12">
                  <c:v>66.59</c:v>
                </c:pt>
                <c:pt idx="13">
                  <c:v>63.98</c:v>
                </c:pt>
                <c:pt idx="14">
                  <c:v>65.540000000000006</c:v>
                </c:pt>
                <c:pt idx="15">
                  <c:v>65.33</c:v>
                </c:pt>
                <c:pt idx="16">
                  <c:v>63.37</c:v>
                </c:pt>
                <c:pt idx="17">
                  <c:v>65.59</c:v>
                </c:pt>
                <c:pt idx="18">
                  <c:v>64.849999999999994</c:v>
                </c:pt>
                <c:pt idx="19">
                  <c:v>66.39</c:v>
                </c:pt>
                <c:pt idx="20">
                  <c:v>65.88</c:v>
                </c:pt>
                <c:pt idx="21">
                  <c:v>65.36</c:v>
                </c:pt>
                <c:pt idx="22">
                  <c:v>65.430000000000007</c:v>
                </c:pt>
                <c:pt idx="23">
                  <c:v>63.4</c:v>
                </c:pt>
                <c:pt idx="24">
                  <c:v>63.78</c:v>
                </c:pt>
                <c:pt idx="25">
                  <c:v>63.07</c:v>
                </c:pt>
                <c:pt idx="26">
                  <c:v>62.4</c:v>
                </c:pt>
                <c:pt idx="27">
                  <c:v>62.62</c:v>
                </c:pt>
                <c:pt idx="28">
                  <c:v>63.59</c:v>
                </c:pt>
                <c:pt idx="29">
                  <c:v>65.510000000000005</c:v>
                </c:pt>
                <c:pt idx="30">
                  <c:v>62.56</c:v>
                </c:pt>
                <c:pt idx="31">
                  <c:v>61.97</c:v>
                </c:pt>
                <c:pt idx="32">
                  <c:v>63.34</c:v>
                </c:pt>
                <c:pt idx="33">
                  <c:v>64.58</c:v>
                </c:pt>
                <c:pt idx="34">
                  <c:v>64.790000000000006</c:v>
                </c:pt>
                <c:pt idx="35">
                  <c:v>63.13</c:v>
                </c:pt>
                <c:pt idx="36">
                  <c:v>63.3</c:v>
                </c:pt>
                <c:pt idx="37">
                  <c:v>63.85</c:v>
                </c:pt>
                <c:pt idx="38">
                  <c:v>64.13</c:v>
                </c:pt>
                <c:pt idx="39">
                  <c:v>63.85</c:v>
                </c:pt>
                <c:pt idx="40">
                  <c:v>64.13</c:v>
                </c:pt>
                <c:pt idx="41">
                  <c:v>64.739999999999995</c:v>
                </c:pt>
                <c:pt idx="42">
                  <c:v>64.63</c:v>
                </c:pt>
                <c:pt idx="43">
                  <c:v>63.17</c:v>
                </c:pt>
                <c:pt idx="44">
                  <c:v>64.47</c:v>
                </c:pt>
                <c:pt idx="45">
                  <c:v>64.91</c:v>
                </c:pt>
                <c:pt idx="46">
                  <c:v>64.77</c:v>
                </c:pt>
                <c:pt idx="47">
                  <c:v>66.42</c:v>
                </c:pt>
                <c:pt idx="48">
                  <c:v>65.430000000000007</c:v>
                </c:pt>
                <c:pt idx="49">
                  <c:v>66.66</c:v>
                </c:pt>
                <c:pt idx="50">
                  <c:v>62.61</c:v>
                </c:pt>
                <c:pt idx="51">
                  <c:v>63.82</c:v>
                </c:pt>
                <c:pt idx="52">
                  <c:v>63.21</c:v>
                </c:pt>
                <c:pt idx="53">
                  <c:v>60.16</c:v>
                </c:pt>
                <c:pt idx="54">
                  <c:v>65.010000000000005</c:v>
                </c:pt>
                <c:pt idx="55">
                  <c:v>65.209999999999994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</c:numCache>
            </c:numRef>
          </c:cat>
          <c:val>
            <c:numRef>
              <c:f>mleko!$D$20:$BG$20</c:f>
              <c:numCache>
                <c:formatCode>0.00</c:formatCode>
                <c:ptCount val="56"/>
                <c:pt idx="0">
                  <c:v>82.49</c:v>
                </c:pt>
                <c:pt idx="1">
                  <c:v>82.93</c:v>
                </c:pt>
                <c:pt idx="2">
                  <c:v>86.6</c:v>
                </c:pt>
                <c:pt idx="3">
                  <c:v>81.83</c:v>
                </c:pt>
                <c:pt idx="4">
                  <c:v>83.09</c:v>
                </c:pt>
                <c:pt idx="5">
                  <c:v>83.33</c:v>
                </c:pt>
                <c:pt idx="6">
                  <c:v>83.25</c:v>
                </c:pt>
                <c:pt idx="7">
                  <c:v>82.75</c:v>
                </c:pt>
                <c:pt idx="8">
                  <c:v>78.58</c:v>
                </c:pt>
                <c:pt idx="9" formatCode="General">
                  <c:v>80.92</c:v>
                </c:pt>
                <c:pt idx="10" formatCode="General">
                  <c:v>80.89</c:v>
                </c:pt>
                <c:pt idx="11" formatCode="General">
                  <c:v>79.06</c:v>
                </c:pt>
                <c:pt idx="12" formatCode="General">
                  <c:v>81.47</c:v>
                </c:pt>
                <c:pt idx="13" formatCode="General">
                  <c:v>79.95</c:v>
                </c:pt>
                <c:pt idx="14" formatCode="General">
                  <c:v>80.45</c:v>
                </c:pt>
                <c:pt idx="15" formatCode="General">
                  <c:v>80.150000000000006</c:v>
                </c:pt>
                <c:pt idx="16" formatCode="General">
                  <c:v>82.85</c:v>
                </c:pt>
                <c:pt idx="17" formatCode="General">
                  <c:v>67.75</c:v>
                </c:pt>
                <c:pt idx="18" formatCode="General">
                  <c:v>66.64</c:v>
                </c:pt>
                <c:pt idx="19" formatCode="General">
                  <c:v>81.849999999999994</c:v>
                </c:pt>
                <c:pt idx="20">
                  <c:v>82.38</c:v>
                </c:pt>
                <c:pt idx="21">
                  <c:v>82.16</c:v>
                </c:pt>
                <c:pt idx="22">
                  <c:v>84.12</c:v>
                </c:pt>
                <c:pt idx="23">
                  <c:v>82.74</c:v>
                </c:pt>
                <c:pt idx="24">
                  <c:v>82.72</c:v>
                </c:pt>
                <c:pt idx="25">
                  <c:v>80.73</c:v>
                </c:pt>
                <c:pt idx="26">
                  <c:v>82.27</c:v>
                </c:pt>
                <c:pt idx="27">
                  <c:v>84.19</c:v>
                </c:pt>
                <c:pt idx="28">
                  <c:v>86.9</c:v>
                </c:pt>
                <c:pt idx="29">
                  <c:v>84.52</c:v>
                </c:pt>
                <c:pt idx="30">
                  <c:v>83.08</c:v>
                </c:pt>
                <c:pt idx="31">
                  <c:v>83.59</c:v>
                </c:pt>
                <c:pt idx="32">
                  <c:v>78.7</c:v>
                </c:pt>
                <c:pt idx="33">
                  <c:v>82.86</c:v>
                </c:pt>
                <c:pt idx="34">
                  <c:v>84.47</c:v>
                </c:pt>
                <c:pt idx="35">
                  <c:v>86.28</c:v>
                </c:pt>
                <c:pt idx="36">
                  <c:v>83.94</c:v>
                </c:pt>
                <c:pt idx="37">
                  <c:v>83.96</c:v>
                </c:pt>
                <c:pt idx="38">
                  <c:v>79.02</c:v>
                </c:pt>
                <c:pt idx="39">
                  <c:v>83.96</c:v>
                </c:pt>
                <c:pt idx="40">
                  <c:v>79.02</c:v>
                </c:pt>
                <c:pt idx="41">
                  <c:v>72.2</c:v>
                </c:pt>
                <c:pt idx="42">
                  <c:v>81.31</c:v>
                </c:pt>
                <c:pt idx="43">
                  <c:v>83.9</c:v>
                </c:pt>
                <c:pt idx="44">
                  <c:v>83.85</c:v>
                </c:pt>
                <c:pt idx="45">
                  <c:v>84.75</c:v>
                </c:pt>
                <c:pt idx="46">
                  <c:v>73.150000000000006</c:v>
                </c:pt>
                <c:pt idx="47">
                  <c:v>81.260000000000005</c:v>
                </c:pt>
                <c:pt idx="48">
                  <c:v>84.71</c:v>
                </c:pt>
                <c:pt idx="49">
                  <c:v>78.16</c:v>
                </c:pt>
                <c:pt idx="50">
                  <c:v>76.930000000000007</c:v>
                </c:pt>
                <c:pt idx="51">
                  <c:v>83.46</c:v>
                </c:pt>
                <c:pt idx="52">
                  <c:v>77.44</c:v>
                </c:pt>
                <c:pt idx="53">
                  <c:v>69.239999999999995</c:v>
                </c:pt>
                <c:pt idx="54">
                  <c:v>77.77</c:v>
                </c:pt>
                <c:pt idx="55">
                  <c:v>79.150000000000006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487360"/>
        <c:axId val="496486576"/>
      </c:lineChart>
      <c:catAx>
        <c:axId val="49648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486576"/>
        <c:crosses val="autoZero"/>
        <c:auto val="1"/>
        <c:lblAlgn val="ctr"/>
        <c:lblOffset val="100"/>
        <c:noMultiLvlLbl val="0"/>
      </c:catAx>
      <c:valAx>
        <c:axId val="4964865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4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</xdr:colOff>
      <xdr:row>21</xdr:row>
      <xdr:rowOff>35675</xdr:rowOff>
    </xdr:from>
    <xdr:to>
      <xdr:col>5</xdr:col>
      <xdr:colOff>290944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5" sqref="A15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I10" sqref="I10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47. teden (22. 11. 2021-28. 11. 2021)</v>
      </c>
    </row>
    <row r="3" spans="3:5" ht="15.75" thickBot="1" x14ac:dyDescent="0.35"/>
    <row r="4" spans="3:5" ht="15.75" thickBot="1" x14ac:dyDescent="0.35">
      <c r="C4" s="25" t="s">
        <v>16</v>
      </c>
      <c r="D4" s="176" t="s">
        <v>17</v>
      </c>
      <c r="E4" s="177" t="s">
        <v>18</v>
      </c>
    </row>
    <row r="5" spans="3:5" x14ac:dyDescent="0.3">
      <c r="C5" s="104" t="s">
        <v>19</v>
      </c>
      <c r="D5" s="178">
        <v>180</v>
      </c>
      <c r="E5" s="179">
        <v>509</v>
      </c>
    </row>
    <row r="6" spans="3:5" x14ac:dyDescent="0.3">
      <c r="C6" s="104" t="s">
        <v>20</v>
      </c>
      <c r="D6" s="180">
        <v>100</v>
      </c>
      <c r="E6" s="124">
        <v>345</v>
      </c>
    </row>
    <row r="7" spans="3:5" x14ac:dyDescent="0.3">
      <c r="C7" s="104" t="s">
        <v>38</v>
      </c>
      <c r="D7" s="182" t="s">
        <v>87</v>
      </c>
      <c r="E7" s="124" t="s">
        <v>87</v>
      </c>
    </row>
    <row r="8" spans="3:5" x14ac:dyDescent="0.3">
      <c r="C8" s="104" t="s">
        <v>21</v>
      </c>
      <c r="D8" s="180">
        <v>1503</v>
      </c>
      <c r="E8" s="124">
        <v>722.82</v>
      </c>
    </row>
    <row r="9" spans="3:5" x14ac:dyDescent="0.3">
      <c r="C9" s="104" t="s">
        <v>22</v>
      </c>
      <c r="D9" s="180">
        <v>2879</v>
      </c>
      <c r="E9" s="125">
        <v>1020.98</v>
      </c>
    </row>
    <row r="10" spans="3:5" x14ac:dyDescent="0.3">
      <c r="C10" s="104" t="s">
        <v>23</v>
      </c>
      <c r="D10" s="180">
        <v>10028</v>
      </c>
      <c r="E10" s="124">
        <v>349.34</v>
      </c>
    </row>
    <row r="11" spans="3:5" x14ac:dyDescent="0.3">
      <c r="C11" s="104" t="s">
        <v>24</v>
      </c>
      <c r="D11" s="180">
        <v>7886</v>
      </c>
      <c r="E11" s="124">
        <v>364.44</v>
      </c>
    </row>
    <row r="12" spans="3:5" x14ac:dyDescent="0.3">
      <c r="C12" s="104" t="s">
        <v>25</v>
      </c>
      <c r="D12" s="180">
        <v>1493</v>
      </c>
      <c r="E12" s="124">
        <v>344.26</v>
      </c>
    </row>
    <row r="13" spans="3:5" x14ac:dyDescent="0.3">
      <c r="C13" s="104" t="s">
        <v>26</v>
      </c>
      <c r="D13" s="180">
        <v>76936</v>
      </c>
      <c r="E13" s="124">
        <v>298.69</v>
      </c>
    </row>
    <row r="14" spans="3:5" x14ac:dyDescent="0.3">
      <c r="C14" s="104" t="s">
        <v>27</v>
      </c>
      <c r="D14" s="180">
        <v>6911</v>
      </c>
      <c r="E14" s="124">
        <v>499.59</v>
      </c>
    </row>
    <row r="15" spans="3:5" x14ac:dyDescent="0.3">
      <c r="C15" s="104" t="s">
        <v>28</v>
      </c>
      <c r="D15" s="180">
        <v>18555</v>
      </c>
      <c r="E15" s="124">
        <v>140.9</v>
      </c>
    </row>
    <row r="16" spans="3:5" x14ac:dyDescent="0.3">
      <c r="C16" s="104" t="s">
        <v>29</v>
      </c>
      <c r="D16" s="180">
        <v>9875</v>
      </c>
      <c r="E16" s="124">
        <v>127.08</v>
      </c>
    </row>
    <row r="17" spans="3:5" x14ac:dyDescent="0.3">
      <c r="C17" s="104" t="s">
        <v>30</v>
      </c>
      <c r="D17" s="180">
        <v>8617</v>
      </c>
      <c r="E17" s="124">
        <v>323.55</v>
      </c>
    </row>
    <row r="18" spans="3:5" x14ac:dyDescent="0.3">
      <c r="C18" s="104" t="s">
        <v>31</v>
      </c>
      <c r="D18" s="180">
        <v>18519</v>
      </c>
      <c r="E18" s="124">
        <v>238.74</v>
      </c>
    </row>
    <row r="19" spans="3:5" x14ac:dyDescent="0.3">
      <c r="C19" s="104" t="s">
        <v>32</v>
      </c>
      <c r="D19" s="180">
        <v>197819</v>
      </c>
      <c r="E19" s="124">
        <v>62.26</v>
      </c>
    </row>
    <row r="20" spans="3:5" x14ac:dyDescent="0.3">
      <c r="C20" s="104" t="s">
        <v>33</v>
      </c>
      <c r="D20" s="180">
        <v>53129</v>
      </c>
      <c r="E20" s="124">
        <v>61.08</v>
      </c>
    </row>
    <row r="21" spans="3:5" x14ac:dyDescent="0.3">
      <c r="C21" s="104" t="s">
        <v>34</v>
      </c>
      <c r="D21" s="180">
        <v>963113</v>
      </c>
      <c r="E21" s="124">
        <v>65.209999999999994</v>
      </c>
    </row>
    <row r="22" spans="3:5" x14ac:dyDescent="0.3">
      <c r="C22" s="104" t="s">
        <v>35</v>
      </c>
      <c r="D22" s="180">
        <v>155715</v>
      </c>
      <c r="E22" s="124">
        <v>79.150000000000006</v>
      </c>
    </row>
    <row r="23" spans="3:5" x14ac:dyDescent="0.3">
      <c r="C23" s="104" t="s">
        <v>36</v>
      </c>
      <c r="D23" s="180">
        <v>7013</v>
      </c>
      <c r="E23" s="124">
        <v>271.62</v>
      </c>
    </row>
    <row r="24" spans="3:5" ht="15.75" thickBot="1" x14ac:dyDescent="0.35">
      <c r="C24" s="105" t="s">
        <v>37</v>
      </c>
      <c r="D24" s="181">
        <v>16565</v>
      </c>
      <c r="E24" s="126">
        <v>301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D17" sqref="D17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26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27"/>
      <c r="C6" s="5" t="s">
        <v>10</v>
      </c>
    </row>
    <row r="7" spans="1:3" x14ac:dyDescent="0.3">
      <c r="B7" s="15" t="s">
        <v>11</v>
      </c>
      <c r="C7" s="28">
        <v>246.39</v>
      </c>
    </row>
    <row r="8" spans="1:3" x14ac:dyDescent="0.3">
      <c r="B8" s="15" t="s">
        <v>12</v>
      </c>
      <c r="C8" s="28">
        <v>221.75</v>
      </c>
    </row>
    <row r="9" spans="1:3" x14ac:dyDescent="0.3">
      <c r="B9" s="15" t="s">
        <v>13</v>
      </c>
      <c r="C9" s="28">
        <v>2.5</v>
      </c>
    </row>
    <row r="10" spans="1:3" ht="15.75" thickBot="1" x14ac:dyDescent="0.35">
      <c r="B10" s="16" t="s">
        <v>14</v>
      </c>
      <c r="C10" s="29">
        <v>169.8</v>
      </c>
    </row>
    <row r="12" spans="1:3" ht="16.399999999999999" x14ac:dyDescent="0.3">
      <c r="B12" s="13" t="s">
        <v>77</v>
      </c>
    </row>
    <row r="15" spans="1:3" x14ac:dyDescent="0.3">
      <c r="A15" s="165"/>
      <c r="B15" s="165" t="str">
        <f>"Tabela 2: Tržna cena masla za "&amp;'Osnovno poročilo'!A14</f>
        <v>Tabela 2: Tržna cena masla za 47. teden (22. 11. 2021-28. 11. 2021)</v>
      </c>
    </row>
    <row r="16" spans="1:3" ht="15.75" thickBot="1" x14ac:dyDescent="0.35"/>
    <row r="17" spans="1:56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5">
      <c r="B18" s="127">
        <v>509</v>
      </c>
      <c r="C18" s="128">
        <v>2.5</v>
      </c>
      <c r="D18" s="129">
        <v>511.5</v>
      </c>
      <c r="E18" s="130">
        <v>2.0759771094606112</v>
      </c>
      <c r="F18" s="168">
        <v>-3.6299999999999955</v>
      </c>
      <c r="G18" s="164">
        <v>-7.0467648942985628E-3</v>
      </c>
    </row>
    <row r="21" spans="1:56" x14ac:dyDescent="0.3">
      <c r="B21" s="165" t="str">
        <f>"Tabela 3: Tržna cena posnetega mleka v prahu in mleka v prahu za "&amp;'Osnovno poročilo'!A14</f>
        <v>Tabela 3: Tržna cena posnetega mleka v prahu in mleka v prahu za 47. teden (22. 11. 2021-28. 11. 2021)</v>
      </c>
    </row>
    <row r="22" spans="1:56" ht="15.75" thickBot="1" x14ac:dyDescent="0.35"/>
    <row r="23" spans="1:56" x14ac:dyDescent="0.3">
      <c r="B23" s="25" t="s">
        <v>45</v>
      </c>
      <c r="C23" s="10" t="s">
        <v>39</v>
      </c>
      <c r="D23" s="10" t="s">
        <v>43</v>
      </c>
      <c r="E23" s="106" t="s">
        <v>44</v>
      </c>
    </row>
    <row r="24" spans="1:56" x14ac:dyDescent="0.3">
      <c r="B24" s="6" t="s">
        <v>46</v>
      </c>
      <c r="C24" s="167">
        <v>345</v>
      </c>
      <c r="D24" s="107">
        <v>33</v>
      </c>
      <c r="E24" s="166">
        <v>0.10576923076923084</v>
      </c>
    </row>
    <row r="25" spans="1:56" ht="15.75" thickBot="1" x14ac:dyDescent="0.35">
      <c r="B25" s="7" t="s">
        <v>47</v>
      </c>
      <c r="C25" s="30" t="s">
        <v>87</v>
      </c>
      <c r="D25" s="30"/>
      <c r="E25" s="31"/>
    </row>
    <row r="26" spans="1:56" x14ac:dyDescent="0.3">
      <c r="C26" s="32"/>
      <c r="D26" s="32"/>
      <c r="E26" s="32"/>
    </row>
    <row r="27" spans="1:56" x14ac:dyDescent="0.3">
      <c r="B27" s="13" t="s">
        <v>71</v>
      </c>
      <c r="C27" s="32"/>
      <c r="D27" s="32"/>
      <c r="E27" s="32"/>
    </row>
    <row r="28" spans="1:56" ht="15.75" thickBot="1" x14ac:dyDescent="0.35"/>
    <row r="29" spans="1:56" ht="15.75" thickBot="1" x14ac:dyDescent="0.35">
      <c r="B29" s="12">
        <v>2020</v>
      </c>
      <c r="C29" s="12"/>
      <c r="AB29" s="21">
        <v>2021</v>
      </c>
      <c r="AW29" s="24"/>
    </row>
    <row r="30" spans="1:56" ht="15.75" thickBot="1" x14ac:dyDescent="0.35">
      <c r="A30" s="33"/>
      <c r="B30" s="35">
        <v>46</v>
      </c>
      <c r="C30" s="35">
        <v>47</v>
      </c>
      <c r="D30" s="35">
        <v>48</v>
      </c>
      <c r="E30" s="35">
        <v>49</v>
      </c>
      <c r="F30" s="35">
        <v>50</v>
      </c>
      <c r="G30" s="35">
        <v>51</v>
      </c>
      <c r="H30" s="35">
        <v>52</v>
      </c>
      <c r="I30" s="35">
        <v>53</v>
      </c>
      <c r="J30" s="35">
        <v>1</v>
      </c>
      <c r="K30" s="36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  <c r="BD30" s="21">
        <v>47</v>
      </c>
    </row>
    <row r="31" spans="1:56" x14ac:dyDescent="0.3">
      <c r="A31" s="37" t="s">
        <v>48</v>
      </c>
      <c r="B31" s="75">
        <v>221.751</v>
      </c>
      <c r="C31" s="75">
        <v>221.751</v>
      </c>
      <c r="D31" s="75">
        <v>221.751</v>
      </c>
      <c r="E31" s="159">
        <v>221.751</v>
      </c>
      <c r="F31" s="159">
        <v>221.751</v>
      </c>
      <c r="G31" s="159">
        <v>221.751</v>
      </c>
      <c r="H31" s="159">
        <v>221.751</v>
      </c>
      <c r="I31" s="159">
        <v>221.751</v>
      </c>
      <c r="J31" s="159">
        <v>221.751</v>
      </c>
      <c r="K31" s="160">
        <v>221.751</v>
      </c>
      <c r="L31" s="158">
        <v>221.751</v>
      </c>
      <c r="M31" s="158">
        <v>221.751</v>
      </c>
      <c r="N31" s="158">
        <v>221.751</v>
      </c>
      <c r="O31" s="158">
        <v>221.751</v>
      </c>
      <c r="P31" s="158">
        <v>221.751</v>
      </c>
      <c r="Q31" s="158">
        <v>221.751</v>
      </c>
      <c r="R31" s="158">
        <v>221.751</v>
      </c>
      <c r="S31" s="158">
        <v>221.751</v>
      </c>
      <c r="T31" s="158">
        <v>221.751</v>
      </c>
      <c r="U31" s="158">
        <v>221.751</v>
      </c>
      <c r="V31" s="158">
        <v>221.751</v>
      </c>
      <c r="W31" s="158">
        <v>221.751</v>
      </c>
      <c r="X31" s="158">
        <v>221.751</v>
      </c>
      <c r="Y31" s="158">
        <v>221.751</v>
      </c>
      <c r="Z31" s="158">
        <v>221.751</v>
      </c>
      <c r="AA31" s="158">
        <v>221.751</v>
      </c>
      <c r="AB31" s="158">
        <v>221.751</v>
      </c>
      <c r="AC31" s="158">
        <v>221.751</v>
      </c>
      <c r="AD31" s="158">
        <v>221.751</v>
      </c>
      <c r="AE31" s="158">
        <v>221.751</v>
      </c>
      <c r="AF31" s="158">
        <v>221.751</v>
      </c>
      <c r="AG31" s="158">
        <v>221.751</v>
      </c>
      <c r="AH31" s="158">
        <v>221.751</v>
      </c>
      <c r="AI31" s="158">
        <v>221.751</v>
      </c>
      <c r="AJ31" s="158">
        <v>221.751</v>
      </c>
      <c r="AK31" s="158">
        <v>221.751</v>
      </c>
      <c r="AL31" s="158">
        <v>221.751</v>
      </c>
      <c r="AM31" s="158">
        <v>221.751</v>
      </c>
      <c r="AN31" s="158">
        <v>221.751</v>
      </c>
      <c r="AO31" s="158">
        <v>221.751</v>
      </c>
      <c r="AP31" s="158">
        <v>221.751</v>
      </c>
      <c r="AQ31" s="158">
        <v>221.751</v>
      </c>
      <c r="AR31" s="158">
        <v>221.751</v>
      </c>
      <c r="AS31" s="158">
        <v>221.751</v>
      </c>
      <c r="AT31" s="158">
        <v>221.751</v>
      </c>
      <c r="AU31" s="158">
        <v>221.751</v>
      </c>
      <c r="AV31" s="158">
        <v>221.751</v>
      </c>
      <c r="AW31" s="158">
        <v>221.751</v>
      </c>
      <c r="AX31" s="158">
        <v>221.751</v>
      </c>
      <c r="AY31" s="158">
        <v>221.751</v>
      </c>
      <c r="AZ31" s="158">
        <v>221.751</v>
      </c>
      <c r="BA31" s="158">
        <v>221.751</v>
      </c>
      <c r="BB31" s="158">
        <v>221.751</v>
      </c>
      <c r="BC31" s="158">
        <v>221.751</v>
      </c>
      <c r="BD31" s="158">
        <v>221.751</v>
      </c>
    </row>
    <row r="32" spans="1:56" x14ac:dyDescent="0.3">
      <c r="A32" s="37" t="s">
        <v>49</v>
      </c>
      <c r="B32" s="158">
        <v>366.28</v>
      </c>
      <c r="C32" s="158">
        <v>422.86</v>
      </c>
      <c r="D32" s="158">
        <v>425.58</v>
      </c>
      <c r="E32" s="158">
        <v>509.96</v>
      </c>
      <c r="F32" s="158">
        <v>371.36</v>
      </c>
      <c r="G32" s="158">
        <v>427.79</v>
      </c>
      <c r="H32" s="158">
        <v>435.06</v>
      </c>
      <c r="I32" s="158">
        <v>371.62</v>
      </c>
      <c r="J32" s="158">
        <v>504.44</v>
      </c>
      <c r="K32" s="158">
        <v>476.17</v>
      </c>
      <c r="L32" s="158">
        <v>370.44</v>
      </c>
      <c r="M32" s="158">
        <v>442.67</v>
      </c>
      <c r="N32" s="158">
        <v>441.97</v>
      </c>
      <c r="O32" s="158">
        <v>413.13</v>
      </c>
      <c r="P32" s="158">
        <v>427.41</v>
      </c>
      <c r="Q32" s="158">
        <v>452.08</v>
      </c>
      <c r="R32" s="158">
        <v>450.86</v>
      </c>
      <c r="S32" s="158">
        <v>435.94</v>
      </c>
      <c r="T32" s="158">
        <v>359.97</v>
      </c>
      <c r="U32" s="158">
        <v>371.95</v>
      </c>
      <c r="V32" s="158">
        <v>473.89</v>
      </c>
      <c r="W32" s="158">
        <v>349.26</v>
      </c>
      <c r="X32" s="158">
        <v>367.6</v>
      </c>
      <c r="Y32" s="158">
        <v>464.25</v>
      </c>
      <c r="Z32" s="158">
        <v>379.92</v>
      </c>
      <c r="AA32" s="158">
        <v>396.81</v>
      </c>
      <c r="AB32" s="158">
        <v>478.48</v>
      </c>
      <c r="AC32" s="158">
        <v>423.14</v>
      </c>
      <c r="AD32" s="158">
        <v>341.65</v>
      </c>
      <c r="AE32" s="158">
        <v>419.6</v>
      </c>
      <c r="AF32" s="158">
        <v>499.66</v>
      </c>
      <c r="AG32" s="158">
        <v>508.86</v>
      </c>
      <c r="AH32" s="158">
        <v>511.78</v>
      </c>
      <c r="AI32" s="158">
        <v>454.15</v>
      </c>
      <c r="AJ32" s="158">
        <v>550.29</v>
      </c>
      <c r="AK32" s="158">
        <v>541.86</v>
      </c>
      <c r="AL32" s="158">
        <v>524.28</v>
      </c>
      <c r="AM32" s="158">
        <v>562.96</v>
      </c>
      <c r="AN32" s="158">
        <v>549.94000000000005</v>
      </c>
      <c r="AO32" s="158">
        <v>447.96</v>
      </c>
      <c r="AP32" s="158">
        <v>515.76</v>
      </c>
      <c r="AQ32" s="158">
        <v>505.61</v>
      </c>
      <c r="AR32" s="158">
        <v>492.42</v>
      </c>
      <c r="AS32" s="158">
        <v>515.02</v>
      </c>
      <c r="AT32" s="158">
        <v>503.06</v>
      </c>
      <c r="AU32" s="158">
        <v>486.76</v>
      </c>
      <c r="AV32" s="158">
        <v>508.25</v>
      </c>
      <c r="AW32" s="158">
        <v>499.75</v>
      </c>
      <c r="AX32" s="158">
        <v>547.20000000000005</v>
      </c>
      <c r="AY32" s="158">
        <v>538.03</v>
      </c>
      <c r="AZ32" s="158">
        <v>583.01</v>
      </c>
      <c r="BA32" s="158">
        <v>485.72</v>
      </c>
      <c r="BB32" s="158">
        <v>474.75</v>
      </c>
      <c r="BC32" s="158">
        <v>512.63</v>
      </c>
      <c r="BD32" s="158">
        <v>509</v>
      </c>
    </row>
    <row r="33" spans="1:90" x14ac:dyDescent="0.3">
      <c r="A33" s="37" t="s">
        <v>46</v>
      </c>
      <c r="B33" s="158">
        <v>323</v>
      </c>
      <c r="C33" s="158">
        <v>340.99</v>
      </c>
      <c r="D33" s="158">
        <v>322.72000000000003</v>
      </c>
      <c r="E33" s="158">
        <v>279.8</v>
      </c>
      <c r="F33" s="158">
        <v>339</v>
      </c>
      <c r="G33" s="158">
        <v>253</v>
      </c>
      <c r="H33" s="158">
        <v>328</v>
      </c>
      <c r="I33" s="158">
        <v>326.83999999999997</v>
      </c>
      <c r="J33" s="158">
        <v>328</v>
      </c>
      <c r="K33" s="158">
        <v>317</v>
      </c>
      <c r="L33" s="158">
        <v>341</v>
      </c>
      <c r="M33" s="158">
        <v>339</v>
      </c>
      <c r="N33" s="158">
        <v>321</v>
      </c>
      <c r="O33" s="158"/>
      <c r="P33" s="158">
        <v>248</v>
      </c>
      <c r="Q33" s="158">
        <v>322.89999999999998</v>
      </c>
      <c r="R33" s="158">
        <v>326</v>
      </c>
      <c r="S33" s="158">
        <v>318.48</v>
      </c>
      <c r="T33" s="158">
        <v>315</v>
      </c>
      <c r="U33" s="158">
        <v>315</v>
      </c>
      <c r="V33" s="158">
        <v>249</v>
      </c>
      <c r="W33" s="158">
        <v>332</v>
      </c>
      <c r="X33" s="158">
        <v>318</v>
      </c>
      <c r="Y33" s="158">
        <v>318</v>
      </c>
      <c r="Z33" s="158">
        <v>318</v>
      </c>
      <c r="AA33" s="158">
        <v>255</v>
      </c>
      <c r="AB33" s="158">
        <v>313.64</v>
      </c>
      <c r="AC33" s="158">
        <v>285</v>
      </c>
      <c r="AD33" s="158">
        <v>316.27</v>
      </c>
      <c r="AE33" s="158">
        <v>268.86</v>
      </c>
      <c r="AF33" s="158">
        <v>323.83</v>
      </c>
      <c r="AG33" s="158">
        <v>324.35000000000002</v>
      </c>
      <c r="AH33" s="158">
        <v>309.14</v>
      </c>
      <c r="AI33" s="158">
        <v>259.51</v>
      </c>
      <c r="AJ33" s="158">
        <v>323.66000000000003</v>
      </c>
      <c r="AK33" s="158">
        <v>312.16000000000003</v>
      </c>
      <c r="AL33" s="158">
        <v>329.17</v>
      </c>
      <c r="AM33" s="158">
        <v>254.43</v>
      </c>
      <c r="AN33" s="158">
        <v>325.24</v>
      </c>
      <c r="AO33" s="158">
        <v>331.4</v>
      </c>
      <c r="AP33" s="158">
        <v>327.60000000000002</v>
      </c>
      <c r="AQ33" s="158">
        <v>325.27</v>
      </c>
      <c r="AR33" s="158">
        <v>505.3</v>
      </c>
      <c r="AS33" s="158">
        <v>295.08</v>
      </c>
      <c r="AT33" s="158">
        <v>257.12</v>
      </c>
      <c r="AU33" s="158">
        <v>326</v>
      </c>
      <c r="AV33" s="158">
        <v>319.41000000000003</v>
      </c>
      <c r="AW33" s="158">
        <v>255.44</v>
      </c>
      <c r="AX33" s="158">
        <v>329.6</v>
      </c>
      <c r="AY33" s="158">
        <v>302.41000000000003</v>
      </c>
      <c r="AZ33" s="158">
        <v>327.5</v>
      </c>
      <c r="BA33" s="158">
        <v>339.2</v>
      </c>
      <c r="BB33" s="158">
        <v>275.51</v>
      </c>
      <c r="BC33" s="158">
        <v>312</v>
      </c>
      <c r="BD33" s="158">
        <v>345</v>
      </c>
    </row>
    <row r="34" spans="1:90" x14ac:dyDescent="0.3">
      <c r="A34" s="37" t="s">
        <v>47</v>
      </c>
      <c r="B34" s="161"/>
      <c r="C34" s="50"/>
      <c r="D34" s="50"/>
      <c r="E34" s="50"/>
      <c r="F34" s="50"/>
      <c r="G34" s="50"/>
      <c r="H34" s="162"/>
      <c r="I34" s="162"/>
      <c r="J34" s="162"/>
      <c r="K34" s="162"/>
      <c r="L34" s="162"/>
      <c r="M34" s="162"/>
      <c r="N34" s="163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50"/>
      <c r="AP34" s="50"/>
      <c r="AQ34" s="50"/>
      <c r="AR34" s="50"/>
      <c r="AS34" s="50"/>
      <c r="AT34" s="50"/>
      <c r="AU34" s="50"/>
      <c r="AV34" s="50"/>
      <c r="AW34" s="50"/>
      <c r="AX34" s="39"/>
      <c r="AY34" s="39"/>
      <c r="AZ34" s="39"/>
      <c r="BA34" s="39"/>
      <c r="BB34" s="39"/>
      <c r="BC34" s="39"/>
      <c r="BD34" s="39"/>
    </row>
    <row r="35" spans="1:90" x14ac:dyDescent="0.3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Y35" s="42"/>
      <c r="AZ35" s="42"/>
      <c r="BA35" s="42"/>
      <c r="BB35" s="43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</row>
    <row r="36" spans="1:90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</row>
    <row r="37" spans="1:90" ht="15.75" x14ac:dyDescent="0.3">
      <c r="A37" s="42"/>
      <c r="B37" s="44" t="s">
        <v>75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</row>
    <row r="38" spans="1:90" ht="15.75" x14ac:dyDescent="0.3">
      <c r="A38" s="42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47. teden (22. 11. 2021-28. 11. 2021) v letih 2019, 2020 in 2021 (€/100 kg)</v>
      </c>
    </row>
    <row r="59" spans="2:10" ht="15.75" thickBot="1" x14ac:dyDescent="0.35"/>
    <row r="60" spans="2:10" ht="15.75" thickBot="1" x14ac:dyDescent="0.35">
      <c r="B60" s="137" t="s">
        <v>50</v>
      </c>
      <c r="C60" s="138">
        <v>2019</v>
      </c>
      <c r="D60" s="138">
        <v>2020</v>
      </c>
      <c r="E60" s="138">
        <v>2021</v>
      </c>
      <c r="F60" s="138" t="s">
        <v>74</v>
      </c>
      <c r="G60" s="139" t="s">
        <v>74</v>
      </c>
      <c r="H60" s="32"/>
      <c r="I60" s="42"/>
      <c r="J60" s="42"/>
    </row>
    <row r="61" spans="2:10" x14ac:dyDescent="0.3">
      <c r="B61" s="45">
        <v>1</v>
      </c>
      <c r="C61" s="140">
        <v>547.75</v>
      </c>
      <c r="D61" s="140">
        <v>528.51</v>
      </c>
      <c r="E61" s="140">
        <v>506.94</v>
      </c>
      <c r="F61" s="148">
        <v>-21.569999999999993</v>
      </c>
      <c r="G61" s="149">
        <v>-4.081285122325029E-2</v>
      </c>
      <c r="H61" s="2"/>
      <c r="I61" s="42"/>
      <c r="J61" s="42"/>
    </row>
    <row r="62" spans="2:10" x14ac:dyDescent="0.3">
      <c r="B62" s="46">
        <v>2</v>
      </c>
      <c r="C62" s="47">
        <v>636.78</v>
      </c>
      <c r="D62" s="47">
        <v>571.55999999999995</v>
      </c>
      <c r="E62" s="47">
        <v>478.67</v>
      </c>
      <c r="F62" s="150">
        <v>-92.88999999999993</v>
      </c>
      <c r="G62" s="151">
        <v>-0.16252012037231423</v>
      </c>
      <c r="H62" s="2"/>
      <c r="I62" s="42"/>
      <c r="J62" s="42"/>
    </row>
    <row r="63" spans="2:10" x14ac:dyDescent="0.3">
      <c r="B63" s="46">
        <v>3</v>
      </c>
      <c r="C63" s="47">
        <v>678.83</v>
      </c>
      <c r="D63" s="47">
        <v>537.13</v>
      </c>
      <c r="E63" s="47">
        <v>372.94</v>
      </c>
      <c r="F63" s="150">
        <v>-164.19</v>
      </c>
      <c r="G63" s="151">
        <v>-0.30568018915346373</v>
      </c>
      <c r="H63" s="2"/>
      <c r="I63" s="42"/>
      <c r="J63" s="42"/>
    </row>
    <row r="64" spans="2:10" x14ac:dyDescent="0.3">
      <c r="B64" s="46">
        <v>4</v>
      </c>
      <c r="C64" s="47">
        <v>608.5</v>
      </c>
      <c r="D64" s="47">
        <v>548.92999999999995</v>
      </c>
      <c r="E64" s="47">
        <v>445.17</v>
      </c>
      <c r="F64" s="150">
        <v>-103.75999999999993</v>
      </c>
      <c r="G64" s="151">
        <v>-0.18902227970779506</v>
      </c>
      <c r="H64" s="2"/>
      <c r="I64" s="42"/>
      <c r="J64" s="42"/>
    </row>
    <row r="65" spans="2:10" x14ac:dyDescent="0.3">
      <c r="B65" s="46">
        <v>5</v>
      </c>
      <c r="C65" s="47">
        <v>539.66</v>
      </c>
      <c r="D65" s="47">
        <v>482.2</v>
      </c>
      <c r="E65" s="47">
        <v>444.47</v>
      </c>
      <c r="F65" s="150">
        <v>-37.729999999999961</v>
      </c>
      <c r="G65" s="151">
        <v>-7.8245541269182817E-2</v>
      </c>
      <c r="H65" s="2"/>
      <c r="I65" s="42"/>
      <c r="J65" s="42"/>
    </row>
    <row r="66" spans="2:10" x14ac:dyDescent="0.3">
      <c r="B66" s="46">
        <v>6</v>
      </c>
      <c r="C66" s="47">
        <v>556.42999999999995</v>
      </c>
      <c r="D66" s="47">
        <v>483.64</v>
      </c>
      <c r="E66" s="47">
        <v>415.63</v>
      </c>
      <c r="F66" s="150">
        <v>-68.009999999999991</v>
      </c>
      <c r="G66" s="151">
        <v>-0.14062112314944997</v>
      </c>
      <c r="H66" s="2"/>
      <c r="I66" s="42"/>
      <c r="J66" s="42"/>
    </row>
    <row r="67" spans="2:10" x14ac:dyDescent="0.3">
      <c r="B67" s="46">
        <v>7</v>
      </c>
      <c r="C67" s="47">
        <v>540.39</v>
      </c>
      <c r="D67" s="47">
        <v>496.62</v>
      </c>
      <c r="E67" s="47">
        <v>429.91</v>
      </c>
      <c r="F67" s="150">
        <v>-66.70999999999998</v>
      </c>
      <c r="G67" s="151">
        <v>-0.13432805766984812</v>
      </c>
      <c r="H67" s="2"/>
      <c r="I67" s="42"/>
      <c r="J67" s="42"/>
    </row>
    <row r="68" spans="2:10" x14ac:dyDescent="0.3">
      <c r="B68" s="46">
        <v>8</v>
      </c>
      <c r="C68" s="47">
        <v>496.4</v>
      </c>
      <c r="D68" s="47">
        <v>517.19000000000005</v>
      </c>
      <c r="E68" s="47">
        <v>454.58</v>
      </c>
      <c r="F68" s="150">
        <v>-62.61000000000007</v>
      </c>
      <c r="G68" s="151">
        <v>-0.12105802509715979</v>
      </c>
      <c r="H68" s="2"/>
      <c r="I68" s="42"/>
      <c r="J68" s="42"/>
    </row>
    <row r="69" spans="2:10" x14ac:dyDescent="0.3">
      <c r="B69" s="46">
        <v>9</v>
      </c>
      <c r="C69" s="47">
        <v>540.32000000000005</v>
      </c>
      <c r="D69" s="47">
        <v>542.42999999999995</v>
      </c>
      <c r="E69" s="47">
        <v>453.36</v>
      </c>
      <c r="F69" s="150">
        <v>-89.069999999999936</v>
      </c>
      <c r="G69" s="151">
        <v>-0.16420551960621632</v>
      </c>
      <c r="H69" s="2"/>
      <c r="I69" s="42"/>
      <c r="J69" s="42"/>
    </row>
    <row r="70" spans="2:10" x14ac:dyDescent="0.3">
      <c r="B70" s="46">
        <v>10</v>
      </c>
      <c r="C70" s="47">
        <v>476.5</v>
      </c>
      <c r="D70" s="47">
        <v>561.86</v>
      </c>
      <c r="E70" s="47">
        <v>438.44</v>
      </c>
      <c r="F70" s="150">
        <v>-123.42000000000002</v>
      </c>
      <c r="G70" s="151">
        <v>-0.21966326131064684</v>
      </c>
      <c r="H70" s="2"/>
      <c r="I70" s="42"/>
      <c r="J70" s="42"/>
    </row>
    <row r="71" spans="2:10" x14ac:dyDescent="0.3">
      <c r="B71" s="46">
        <v>11</v>
      </c>
      <c r="C71" s="47">
        <v>490.93</v>
      </c>
      <c r="D71" s="47">
        <v>448.51</v>
      </c>
      <c r="E71" s="47">
        <v>362.47</v>
      </c>
      <c r="F71" s="150">
        <v>-86.039999999999964</v>
      </c>
      <c r="G71" s="151">
        <v>-0.19183518762123464</v>
      </c>
      <c r="H71" s="2"/>
      <c r="I71" s="42"/>
      <c r="J71" s="42"/>
    </row>
    <row r="72" spans="2:10" x14ac:dyDescent="0.3">
      <c r="B72" s="46">
        <v>12</v>
      </c>
      <c r="C72" s="47">
        <v>545.54</v>
      </c>
      <c r="D72" s="47">
        <v>403.89</v>
      </c>
      <c r="E72" s="47">
        <v>374.45</v>
      </c>
      <c r="F72" s="150">
        <v>-29.439999999999998</v>
      </c>
      <c r="G72" s="151">
        <v>-7.2891133724528934E-2</v>
      </c>
      <c r="H72" s="2"/>
      <c r="I72" s="42"/>
      <c r="J72" s="42"/>
    </row>
    <row r="73" spans="2:10" x14ac:dyDescent="0.3">
      <c r="B73" s="46">
        <v>13</v>
      </c>
      <c r="C73" s="47">
        <v>489.97</v>
      </c>
      <c r="D73" s="47">
        <v>399.85</v>
      </c>
      <c r="E73" s="47">
        <v>476.39</v>
      </c>
      <c r="F73" s="152">
        <v>76.539999999999964</v>
      </c>
      <c r="G73" s="17">
        <v>0.19142178316868819</v>
      </c>
      <c r="H73" s="2"/>
      <c r="I73" s="42"/>
      <c r="J73" s="42"/>
    </row>
    <row r="74" spans="2:10" x14ac:dyDescent="0.3">
      <c r="B74" s="46">
        <v>14</v>
      </c>
      <c r="C74" s="47">
        <v>491.75</v>
      </c>
      <c r="D74" s="47">
        <v>466.03</v>
      </c>
      <c r="E74" s="47">
        <v>351.76</v>
      </c>
      <c r="F74" s="150">
        <v>-114.26999999999998</v>
      </c>
      <c r="G74" s="151">
        <v>-0.24519880694375895</v>
      </c>
      <c r="H74" s="2"/>
      <c r="I74" s="42"/>
      <c r="J74" s="42"/>
    </row>
    <row r="75" spans="2:10" x14ac:dyDescent="0.3">
      <c r="B75" s="46">
        <v>15</v>
      </c>
      <c r="C75" s="47">
        <v>532.35</v>
      </c>
      <c r="D75" s="47">
        <v>463.02</v>
      </c>
      <c r="E75" s="47">
        <v>370.1</v>
      </c>
      <c r="F75" s="150">
        <v>-92.919999999999959</v>
      </c>
      <c r="G75" s="151">
        <v>-0.20068247591896671</v>
      </c>
      <c r="H75" s="2"/>
      <c r="I75" s="42"/>
      <c r="J75" s="42"/>
    </row>
    <row r="76" spans="2:10" x14ac:dyDescent="0.3">
      <c r="B76" s="46">
        <v>16</v>
      </c>
      <c r="C76" s="47">
        <v>526.49</v>
      </c>
      <c r="D76" s="47">
        <v>526.08000000000004</v>
      </c>
      <c r="E76" s="47">
        <v>466.75</v>
      </c>
      <c r="F76" s="150">
        <v>-59.330000000000041</v>
      </c>
      <c r="G76" s="151">
        <v>-0.11277752433090027</v>
      </c>
      <c r="H76" s="2"/>
      <c r="I76" s="42"/>
      <c r="J76" s="42"/>
    </row>
    <row r="77" spans="2:10" x14ac:dyDescent="0.3">
      <c r="B77" s="46">
        <v>17</v>
      </c>
      <c r="C77" s="47">
        <v>506.36</v>
      </c>
      <c r="D77" s="47">
        <v>397.4</v>
      </c>
      <c r="E77" s="47">
        <v>382.42</v>
      </c>
      <c r="F77" s="150">
        <v>-14.979999999999961</v>
      </c>
      <c r="G77" s="151">
        <v>-3.769501761449412E-2</v>
      </c>
      <c r="H77" s="2"/>
      <c r="I77" s="42"/>
      <c r="J77" s="42"/>
    </row>
    <row r="78" spans="2:10" x14ac:dyDescent="0.3">
      <c r="B78" s="46">
        <v>18</v>
      </c>
      <c r="C78" s="47">
        <v>515.67999999999995</v>
      </c>
      <c r="D78" s="47">
        <v>524.58000000000004</v>
      </c>
      <c r="E78" s="47">
        <v>399.31</v>
      </c>
      <c r="F78" s="150">
        <v>-125.27000000000004</v>
      </c>
      <c r="G78" s="151">
        <v>-0.23880056426093266</v>
      </c>
      <c r="H78" s="2"/>
      <c r="I78" s="42"/>
      <c r="J78" s="42"/>
    </row>
    <row r="79" spans="2:10" x14ac:dyDescent="0.3">
      <c r="B79" s="46">
        <v>19</v>
      </c>
      <c r="C79" s="47">
        <v>480.96</v>
      </c>
      <c r="D79" s="47">
        <v>462.99</v>
      </c>
      <c r="E79" s="47">
        <v>480.98</v>
      </c>
      <c r="F79" s="48">
        <v>17.990000000000009</v>
      </c>
      <c r="G79" s="17">
        <v>3.8856130801961264E-2</v>
      </c>
      <c r="H79" s="2"/>
      <c r="I79" s="42"/>
      <c r="J79" s="42"/>
    </row>
    <row r="80" spans="2:10" x14ac:dyDescent="0.3">
      <c r="B80" s="46">
        <v>20</v>
      </c>
      <c r="C80" s="47">
        <v>499.81</v>
      </c>
      <c r="D80" s="47">
        <v>499</v>
      </c>
      <c r="E80" s="47">
        <v>425.64</v>
      </c>
      <c r="F80" s="150">
        <v>-73.360000000000014</v>
      </c>
      <c r="G80" s="151">
        <v>-0.1470140280561123</v>
      </c>
      <c r="H80" s="2"/>
      <c r="I80" s="42"/>
      <c r="J80" s="42"/>
    </row>
    <row r="81" spans="2:10" x14ac:dyDescent="0.3">
      <c r="B81" s="46">
        <v>21</v>
      </c>
      <c r="C81" s="47">
        <v>541.51</v>
      </c>
      <c r="D81" s="47">
        <v>490.25</v>
      </c>
      <c r="E81" s="47">
        <v>344.15</v>
      </c>
      <c r="F81" s="150">
        <v>-146.10000000000002</v>
      </c>
      <c r="G81" s="151">
        <v>-0.29801121876593584</v>
      </c>
      <c r="H81" s="2"/>
      <c r="I81" s="42"/>
      <c r="J81" s="42"/>
    </row>
    <row r="82" spans="2:10" x14ac:dyDescent="0.3">
      <c r="B82" s="46">
        <v>22</v>
      </c>
      <c r="C82" s="47">
        <v>531.62</v>
      </c>
      <c r="D82" s="47">
        <v>489.12</v>
      </c>
      <c r="E82" s="47">
        <v>422.1</v>
      </c>
      <c r="F82" s="150">
        <v>-67.019999999999982</v>
      </c>
      <c r="G82" s="151">
        <v>-0.13702158979391554</v>
      </c>
      <c r="H82" s="2"/>
      <c r="I82" s="42"/>
      <c r="J82" s="42"/>
    </row>
    <row r="83" spans="2:10" x14ac:dyDescent="0.3">
      <c r="B83" s="46">
        <v>23</v>
      </c>
      <c r="C83" s="47">
        <v>542.37</v>
      </c>
      <c r="D83" s="47">
        <v>503.84</v>
      </c>
      <c r="E83" s="47">
        <v>502.16</v>
      </c>
      <c r="F83" s="150">
        <v>-1.67999999999995</v>
      </c>
      <c r="G83" s="151">
        <v>-3.3343918704349385E-3</v>
      </c>
      <c r="H83" s="2"/>
      <c r="I83" s="42"/>
      <c r="J83" s="42"/>
    </row>
    <row r="84" spans="2:10" x14ac:dyDescent="0.3">
      <c r="B84" s="46">
        <v>24</v>
      </c>
      <c r="C84" s="47">
        <v>520.94000000000005</v>
      </c>
      <c r="D84" s="47">
        <v>547.1</v>
      </c>
      <c r="E84" s="47">
        <v>511.36</v>
      </c>
      <c r="F84" s="150">
        <v>-35.740000000000009</v>
      </c>
      <c r="G84" s="151">
        <v>-6.5326265764942493E-2</v>
      </c>
      <c r="H84" s="2"/>
      <c r="I84" s="42"/>
      <c r="J84" s="42"/>
    </row>
    <row r="85" spans="2:10" x14ac:dyDescent="0.3">
      <c r="B85" s="46">
        <v>25</v>
      </c>
      <c r="C85" s="47">
        <v>553.78</v>
      </c>
      <c r="D85" s="47">
        <v>528.73</v>
      </c>
      <c r="E85" s="47">
        <v>514.28</v>
      </c>
      <c r="F85" s="150">
        <v>-14.450000000000045</v>
      </c>
      <c r="G85" s="151">
        <v>-2.7329638946154033E-2</v>
      </c>
      <c r="H85" s="2"/>
      <c r="I85" s="42"/>
      <c r="J85" s="42"/>
    </row>
    <row r="86" spans="2:10" x14ac:dyDescent="0.3">
      <c r="B86" s="46">
        <v>26</v>
      </c>
      <c r="C86" s="47">
        <v>546.38</v>
      </c>
      <c r="D86" s="47">
        <v>567.30999999999995</v>
      </c>
      <c r="E86" s="47">
        <v>456.65</v>
      </c>
      <c r="F86" s="150">
        <v>-110.65999999999997</v>
      </c>
      <c r="G86" s="151">
        <v>-0.19506090144718047</v>
      </c>
      <c r="H86" s="2"/>
      <c r="I86" s="42"/>
      <c r="J86" s="42"/>
    </row>
    <row r="87" spans="2:10" x14ac:dyDescent="0.3">
      <c r="B87" s="46">
        <v>27</v>
      </c>
      <c r="C87" s="47">
        <v>535.09</v>
      </c>
      <c r="D87" s="47">
        <v>554.05999999999995</v>
      </c>
      <c r="E87" s="47">
        <v>552.79</v>
      </c>
      <c r="F87" s="150">
        <v>-1.2699999999999818</v>
      </c>
      <c r="G87" s="151">
        <v>-2.2921705230479761E-3</v>
      </c>
      <c r="H87" s="2"/>
      <c r="I87" s="42"/>
      <c r="J87" s="42"/>
    </row>
    <row r="88" spans="2:10" x14ac:dyDescent="0.3">
      <c r="B88" s="46">
        <v>28</v>
      </c>
      <c r="C88" s="47">
        <v>522.66</v>
      </c>
      <c r="D88" s="47">
        <v>411.04</v>
      </c>
      <c r="E88" s="47">
        <v>544.36</v>
      </c>
      <c r="F88" s="48">
        <v>133.32</v>
      </c>
      <c r="G88" s="17">
        <v>0.32434799532892167</v>
      </c>
      <c r="H88" s="2"/>
      <c r="I88" s="42"/>
      <c r="J88" s="42"/>
    </row>
    <row r="89" spans="2:10" x14ac:dyDescent="0.3">
      <c r="B89" s="46">
        <v>29</v>
      </c>
      <c r="C89" s="47">
        <v>525.48</v>
      </c>
      <c r="D89" s="47">
        <v>441.14</v>
      </c>
      <c r="E89" s="47">
        <v>526.78</v>
      </c>
      <c r="F89" s="48">
        <v>85.639999999999986</v>
      </c>
      <c r="G89" s="17">
        <v>0.19413338169288652</v>
      </c>
      <c r="H89" s="2"/>
      <c r="I89" s="42"/>
      <c r="J89" s="42"/>
    </row>
    <row r="90" spans="2:10" x14ac:dyDescent="0.3">
      <c r="B90" s="46">
        <v>30</v>
      </c>
      <c r="C90" s="47">
        <v>533.61</v>
      </c>
      <c r="D90" s="47">
        <v>488.91</v>
      </c>
      <c r="E90" s="47">
        <v>565.46</v>
      </c>
      <c r="F90" s="48">
        <v>76.550000000000011</v>
      </c>
      <c r="G90" s="17">
        <v>0.15657278435703925</v>
      </c>
      <c r="H90" s="2"/>
      <c r="I90" s="42"/>
      <c r="J90" s="42"/>
    </row>
    <row r="91" spans="2:10" x14ac:dyDescent="0.3">
      <c r="B91" s="46">
        <v>31</v>
      </c>
      <c r="C91" s="47">
        <v>541.39</v>
      </c>
      <c r="D91" s="47">
        <v>591.58000000000004</v>
      </c>
      <c r="E91" s="47">
        <v>552.44000000000005</v>
      </c>
      <c r="F91" s="150">
        <v>-39.139999999999986</v>
      </c>
      <c r="G91" s="151">
        <v>-6.6161803982555112E-2</v>
      </c>
      <c r="H91" s="2"/>
      <c r="I91" s="42"/>
      <c r="J91" s="42"/>
    </row>
    <row r="92" spans="2:10" x14ac:dyDescent="0.3">
      <c r="B92" s="46">
        <v>32</v>
      </c>
      <c r="C92" s="47">
        <v>520.55999999999995</v>
      </c>
      <c r="D92" s="47">
        <v>550.75</v>
      </c>
      <c r="E92" s="47">
        <v>450.46</v>
      </c>
      <c r="F92" s="150">
        <v>-100.29000000000002</v>
      </c>
      <c r="G92" s="151">
        <v>-0.18209714026327739</v>
      </c>
      <c r="H92" s="2"/>
      <c r="I92" s="42"/>
      <c r="J92" s="42"/>
    </row>
    <row r="93" spans="2:10" x14ac:dyDescent="0.3">
      <c r="B93" s="46">
        <v>33</v>
      </c>
      <c r="C93" s="47">
        <v>509.77</v>
      </c>
      <c r="D93" s="47">
        <v>561.47</v>
      </c>
      <c r="E93" s="47">
        <v>518.26</v>
      </c>
      <c r="F93" s="150">
        <v>-43.210000000000036</v>
      </c>
      <c r="G93" s="151">
        <v>-7.6958697704240686E-2</v>
      </c>
      <c r="H93" s="2"/>
      <c r="I93" s="42"/>
      <c r="J93" s="42"/>
    </row>
    <row r="94" spans="2:10" x14ac:dyDescent="0.3">
      <c r="B94" s="46">
        <v>34</v>
      </c>
      <c r="C94" s="47">
        <v>579.59</v>
      </c>
      <c r="D94" s="47">
        <v>565.5</v>
      </c>
      <c r="E94" s="47">
        <v>508.11</v>
      </c>
      <c r="F94" s="150">
        <v>-57.389999999999986</v>
      </c>
      <c r="G94" s="151">
        <v>-0.10148541114058351</v>
      </c>
      <c r="H94" s="2"/>
      <c r="I94" s="42"/>
      <c r="J94" s="42"/>
    </row>
    <row r="95" spans="2:10" x14ac:dyDescent="0.3">
      <c r="B95" s="46">
        <v>35</v>
      </c>
      <c r="C95" s="47">
        <v>552.78</v>
      </c>
      <c r="D95" s="47">
        <v>547.38</v>
      </c>
      <c r="E95" s="47">
        <v>494.92</v>
      </c>
      <c r="F95" s="150">
        <v>-52.45999999999998</v>
      </c>
      <c r="G95" s="151">
        <v>-9.5838357265519369E-2</v>
      </c>
      <c r="H95" s="2"/>
      <c r="I95" s="42"/>
      <c r="J95" s="42"/>
    </row>
    <row r="96" spans="2:10" x14ac:dyDescent="0.3">
      <c r="B96" s="46">
        <v>36</v>
      </c>
      <c r="C96" s="47">
        <v>552.15</v>
      </c>
      <c r="D96" s="47">
        <v>563.85</v>
      </c>
      <c r="E96" s="47">
        <v>517.52</v>
      </c>
      <c r="F96" s="150">
        <v>-46.330000000000041</v>
      </c>
      <c r="G96" s="151">
        <v>-8.2167243061097905E-2</v>
      </c>
      <c r="H96" s="2"/>
      <c r="I96" s="42"/>
      <c r="J96" s="42"/>
    </row>
    <row r="97" spans="2:10" x14ac:dyDescent="0.3">
      <c r="B97" s="46">
        <v>37</v>
      </c>
      <c r="C97" s="47">
        <v>550.76</v>
      </c>
      <c r="D97" s="47">
        <v>498.25</v>
      </c>
      <c r="E97" s="47">
        <v>505.56</v>
      </c>
      <c r="F97" s="48">
        <v>7.3100000000000023</v>
      </c>
      <c r="G97" s="17">
        <v>1.4671349724034055E-2</v>
      </c>
      <c r="H97" s="2"/>
      <c r="I97" s="42"/>
      <c r="J97" s="42"/>
    </row>
    <row r="98" spans="2:10" x14ac:dyDescent="0.3">
      <c r="B98" s="46">
        <v>38</v>
      </c>
      <c r="C98" s="47">
        <v>549.37</v>
      </c>
      <c r="D98" s="47">
        <v>380.11</v>
      </c>
      <c r="E98" s="47">
        <v>489.26</v>
      </c>
      <c r="F98" s="48">
        <v>109.14999999999998</v>
      </c>
      <c r="G98" s="49">
        <v>0.28715371866038764</v>
      </c>
      <c r="H98" s="2"/>
      <c r="I98" s="42"/>
      <c r="J98" s="42"/>
    </row>
    <row r="99" spans="2:10" x14ac:dyDescent="0.3">
      <c r="B99" s="46">
        <v>39</v>
      </c>
      <c r="C99" s="47">
        <v>499.19</v>
      </c>
      <c r="D99" s="47">
        <v>391.2</v>
      </c>
      <c r="E99" s="47">
        <v>510.75</v>
      </c>
      <c r="F99" s="48">
        <v>119.55000000000001</v>
      </c>
      <c r="G99" s="49">
        <v>0.30559815950920255</v>
      </c>
      <c r="H99" s="2"/>
      <c r="I99" s="42"/>
      <c r="J99" s="42"/>
    </row>
    <row r="100" spans="2:10" x14ac:dyDescent="0.3">
      <c r="B100" s="46">
        <v>40</v>
      </c>
      <c r="C100" s="47">
        <v>548.29999999999995</v>
      </c>
      <c r="D100" s="47">
        <v>564.16</v>
      </c>
      <c r="E100" s="47">
        <v>502.25</v>
      </c>
      <c r="F100" s="150">
        <v>-61.909999999999968</v>
      </c>
      <c r="G100" s="151">
        <v>-0.10973837209302317</v>
      </c>
      <c r="H100" s="2"/>
      <c r="I100" s="42"/>
      <c r="J100" s="42"/>
    </row>
    <row r="101" spans="2:10" x14ac:dyDescent="0.3">
      <c r="B101" s="46">
        <v>41</v>
      </c>
      <c r="C101" s="47">
        <v>449.73</v>
      </c>
      <c r="D101" s="47">
        <v>520.80999999999995</v>
      </c>
      <c r="E101" s="47">
        <v>549.70000000000005</v>
      </c>
      <c r="F101" s="152">
        <v>28.8900000000001</v>
      </c>
      <c r="G101" s="17">
        <v>5.5471285113573243E-2</v>
      </c>
      <c r="H101" s="32"/>
    </row>
    <row r="102" spans="2:10" x14ac:dyDescent="0.3">
      <c r="B102" s="46">
        <v>42</v>
      </c>
      <c r="C102" s="47">
        <v>568.16999999999996</v>
      </c>
      <c r="D102" s="47">
        <v>522.87</v>
      </c>
      <c r="E102" s="47">
        <v>540.53</v>
      </c>
      <c r="F102" s="152">
        <v>17.659999999999968</v>
      </c>
      <c r="G102" s="17">
        <v>3.3775125748273904E-2</v>
      </c>
      <c r="H102" s="32"/>
    </row>
    <row r="103" spans="2:10" x14ac:dyDescent="0.3">
      <c r="B103" s="46">
        <v>43</v>
      </c>
      <c r="C103" s="47">
        <v>531.99</v>
      </c>
      <c r="D103" s="47">
        <v>374.58</v>
      </c>
      <c r="E103" s="47">
        <v>585.51</v>
      </c>
      <c r="F103" s="152">
        <v>210.93</v>
      </c>
      <c r="G103" s="17">
        <v>0.56311068396604202</v>
      </c>
      <c r="H103" s="32"/>
    </row>
    <row r="104" spans="2:10" x14ac:dyDescent="0.3">
      <c r="B104" s="46">
        <v>44</v>
      </c>
      <c r="C104" s="52">
        <v>470.3</v>
      </c>
      <c r="D104" s="47">
        <v>364.51</v>
      </c>
      <c r="E104" s="48">
        <v>488.22</v>
      </c>
      <c r="F104" s="48">
        <v>123.71000000000004</v>
      </c>
      <c r="G104" s="49">
        <v>0.33938712243834201</v>
      </c>
      <c r="H104" s="32"/>
    </row>
    <row r="105" spans="2:10" x14ac:dyDescent="0.3">
      <c r="B105" s="46">
        <v>45</v>
      </c>
      <c r="C105" s="47">
        <v>473.01</v>
      </c>
      <c r="D105" s="47">
        <v>362.77</v>
      </c>
      <c r="E105" s="50">
        <v>477.25</v>
      </c>
      <c r="F105" s="48">
        <v>114.48000000000002</v>
      </c>
      <c r="G105" s="49">
        <v>0.31557184993246423</v>
      </c>
      <c r="H105" s="32"/>
    </row>
    <row r="106" spans="2:10" x14ac:dyDescent="0.3">
      <c r="B106" s="46">
        <v>46</v>
      </c>
      <c r="C106" s="47">
        <v>514.54</v>
      </c>
      <c r="D106" s="47">
        <v>368.78</v>
      </c>
      <c r="E106" s="50">
        <v>515.13</v>
      </c>
      <c r="F106" s="48">
        <v>146.35000000000002</v>
      </c>
      <c r="G106" s="49">
        <v>0.3968490699061773</v>
      </c>
      <c r="H106" s="32"/>
    </row>
    <row r="107" spans="2:10" x14ac:dyDescent="0.3">
      <c r="B107" s="46">
        <v>47</v>
      </c>
      <c r="C107" s="53">
        <v>509.48</v>
      </c>
      <c r="D107" s="47">
        <v>425.36</v>
      </c>
      <c r="E107" s="183">
        <v>511.5</v>
      </c>
      <c r="F107" s="183">
        <v>86.139999999999986</v>
      </c>
      <c r="G107" s="184">
        <v>0.20251081436900509</v>
      </c>
      <c r="H107" s="32"/>
    </row>
    <row r="108" spans="2:10" x14ac:dyDescent="0.3">
      <c r="B108" s="46">
        <v>48</v>
      </c>
      <c r="C108" s="47">
        <v>538.07000000000005</v>
      </c>
      <c r="D108" s="47">
        <v>428.08</v>
      </c>
      <c r="E108" s="50"/>
      <c r="F108" s="51"/>
      <c r="G108" s="49"/>
      <c r="H108" s="32"/>
    </row>
    <row r="109" spans="2:10" x14ac:dyDescent="0.3">
      <c r="B109" s="46">
        <v>49</v>
      </c>
      <c r="C109" s="47">
        <v>542.98</v>
      </c>
      <c r="D109" s="47">
        <v>512.46</v>
      </c>
      <c r="E109" s="50"/>
      <c r="F109" s="51"/>
      <c r="G109" s="49"/>
      <c r="H109" s="32"/>
    </row>
    <row r="110" spans="2:10" x14ac:dyDescent="0.3">
      <c r="B110" s="46">
        <v>50</v>
      </c>
      <c r="C110" s="47">
        <v>543.33000000000004</v>
      </c>
      <c r="D110" s="47">
        <v>373.86</v>
      </c>
      <c r="E110" s="50"/>
      <c r="F110" s="51"/>
      <c r="G110" s="49"/>
      <c r="H110" s="32"/>
    </row>
    <row r="111" spans="2:10" x14ac:dyDescent="0.3">
      <c r="B111" s="46">
        <v>51</v>
      </c>
      <c r="C111" s="47">
        <v>517.88</v>
      </c>
      <c r="D111" s="47">
        <v>430.29</v>
      </c>
      <c r="E111" s="50"/>
      <c r="F111" s="51"/>
      <c r="G111" s="49"/>
      <c r="H111" s="32"/>
    </row>
    <row r="112" spans="2:10" x14ac:dyDescent="0.3">
      <c r="B112" s="46">
        <v>52</v>
      </c>
      <c r="C112" s="47">
        <v>528.11</v>
      </c>
      <c r="D112" s="47">
        <v>482.27</v>
      </c>
      <c r="E112" s="50"/>
      <c r="F112" s="51"/>
      <c r="G112" s="49"/>
      <c r="H112" s="32"/>
    </row>
    <row r="113" spans="2:8" ht="15.75" thickBot="1" x14ac:dyDescent="0.35">
      <c r="B113" s="132">
        <v>53</v>
      </c>
      <c r="C113" s="133"/>
      <c r="D113" s="133">
        <v>374.12</v>
      </c>
      <c r="E113" s="134"/>
      <c r="F113" s="135"/>
      <c r="G113" s="136"/>
      <c r="H113" s="32"/>
    </row>
    <row r="114" spans="2:8" x14ac:dyDescent="0.3">
      <c r="H114" s="32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M67" sqref="M67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26" t="s">
        <v>51</v>
      </c>
    </row>
    <row r="4" spans="2:5" x14ac:dyDescent="0.3">
      <c r="B4" s="13" t="str">
        <f>"Tabela 5: Tržne cene sirov za "&amp;'Osnovno poročilo'!A14</f>
        <v>Tabela 5: Tržne cene sirov za 47. teden (22. 11. 2021-28. 11. 2021)</v>
      </c>
    </row>
    <row r="5" spans="2:5" ht="15.75" thickBot="1" x14ac:dyDescent="0.35"/>
    <row r="6" spans="2:5" ht="15.75" thickBot="1" x14ac:dyDescent="0.35">
      <c r="B6" s="54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55">
        <v>722.82</v>
      </c>
      <c r="D7" s="56">
        <v>-138.6099999999999</v>
      </c>
      <c r="E7" s="123">
        <v>-0.16090686416772104</v>
      </c>
    </row>
    <row r="8" spans="2:5" x14ac:dyDescent="0.3">
      <c r="B8" s="19" t="s">
        <v>22</v>
      </c>
      <c r="C8" s="57">
        <v>1020.98</v>
      </c>
      <c r="D8" s="58">
        <v>0</v>
      </c>
      <c r="E8" s="59">
        <v>0</v>
      </c>
    </row>
    <row r="9" spans="2:5" x14ac:dyDescent="0.3">
      <c r="B9" s="19" t="s">
        <v>53</v>
      </c>
      <c r="C9" s="57">
        <v>349.34</v>
      </c>
      <c r="D9" s="58">
        <v>0</v>
      </c>
      <c r="E9" s="59">
        <v>0</v>
      </c>
    </row>
    <row r="10" spans="2:5" x14ac:dyDescent="0.3">
      <c r="B10" s="19" t="s">
        <v>54</v>
      </c>
      <c r="C10" s="57">
        <v>364.44</v>
      </c>
      <c r="D10" s="58">
        <v>0</v>
      </c>
      <c r="E10" s="59">
        <v>0</v>
      </c>
    </row>
    <row r="11" spans="2:5" x14ac:dyDescent="0.3">
      <c r="B11" s="19" t="s">
        <v>55</v>
      </c>
      <c r="C11" s="57">
        <v>344.26</v>
      </c>
      <c r="D11" s="58">
        <v>0</v>
      </c>
      <c r="E11" s="59">
        <v>0</v>
      </c>
    </row>
    <row r="12" spans="2:5" x14ac:dyDescent="0.3">
      <c r="B12" s="19" t="s">
        <v>26</v>
      </c>
      <c r="C12" s="57">
        <v>298.69</v>
      </c>
      <c r="D12" s="58">
        <v>6.089999999999975</v>
      </c>
      <c r="E12" s="59">
        <v>2.0813397129186617E-2</v>
      </c>
    </row>
    <row r="13" spans="2:5" x14ac:dyDescent="0.3">
      <c r="B13" s="19" t="s">
        <v>27</v>
      </c>
      <c r="C13" s="57">
        <v>499.59</v>
      </c>
      <c r="D13" s="58">
        <v>-34.21999999999997</v>
      </c>
      <c r="E13" s="123">
        <v>-6.4105205972162294E-2</v>
      </c>
    </row>
    <row r="14" spans="2:5" x14ac:dyDescent="0.3">
      <c r="B14" s="19" t="s">
        <v>36</v>
      </c>
      <c r="C14" s="57">
        <v>271.62</v>
      </c>
      <c r="D14" s="58">
        <v>6.9900000000000091</v>
      </c>
      <c r="E14" s="59">
        <v>2.6414238748441177E-2</v>
      </c>
    </row>
    <row r="15" spans="2:5" ht="15.75" thickBot="1" x14ac:dyDescent="0.35">
      <c r="B15" s="20" t="s">
        <v>37</v>
      </c>
      <c r="C15" s="60">
        <v>301</v>
      </c>
      <c r="D15" s="61">
        <v>1.0299999999999727</v>
      </c>
      <c r="E15" s="171">
        <v>3.4336767010032521E-3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64"/>
      <c r="C20" s="65">
        <v>2020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23">
        <v>2021</v>
      </c>
      <c r="AD20" s="32"/>
      <c r="AE20" s="32"/>
      <c r="AG20" s="32"/>
      <c r="AH20" s="32"/>
      <c r="AI20" s="32"/>
      <c r="AJ20" s="32"/>
      <c r="AK20" s="32"/>
      <c r="AL20" s="32"/>
      <c r="AM20" s="32"/>
      <c r="AN20" s="32"/>
      <c r="AP20" s="32"/>
      <c r="AQ20" s="32"/>
      <c r="AR20" s="32"/>
      <c r="AT20" s="32"/>
      <c r="AU20" s="32"/>
      <c r="AV20" s="32"/>
      <c r="AW20" s="32"/>
      <c r="AX20" s="32"/>
      <c r="AY20" s="32"/>
      <c r="BA20" s="32"/>
      <c r="BB20" s="32"/>
      <c r="BC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</row>
    <row r="21" spans="2:93" ht="15.75" thickBot="1" x14ac:dyDescent="0.35">
      <c r="B21" s="66"/>
      <c r="C21" s="34">
        <v>46</v>
      </c>
      <c r="D21" s="34">
        <v>47</v>
      </c>
      <c r="E21" s="34">
        <v>48</v>
      </c>
      <c r="F21" s="34">
        <v>49</v>
      </c>
      <c r="G21" s="34">
        <v>50</v>
      </c>
      <c r="H21" s="34">
        <v>51</v>
      </c>
      <c r="I21" s="34">
        <v>52</v>
      </c>
      <c r="J21" s="34">
        <v>53</v>
      </c>
      <c r="K21" s="34">
        <v>1</v>
      </c>
      <c r="L21" s="34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  <c r="BG21" s="23">
        <v>47</v>
      </c>
    </row>
    <row r="22" spans="2:93" x14ac:dyDescent="0.3">
      <c r="B22" s="66" t="s">
        <v>52</v>
      </c>
      <c r="C22" s="143">
        <v>824</v>
      </c>
      <c r="D22" s="143">
        <v>861.33</v>
      </c>
      <c r="E22" s="143">
        <v>783.34</v>
      </c>
      <c r="F22" s="144">
        <v>848.63</v>
      </c>
      <c r="G22" s="144">
        <v>828.04</v>
      </c>
      <c r="H22" s="144">
        <v>807.34</v>
      </c>
      <c r="I22" s="144">
        <v>801.36</v>
      </c>
      <c r="J22" s="144">
        <v>857.04</v>
      </c>
      <c r="K22" s="144">
        <v>846.98</v>
      </c>
      <c r="L22" s="144">
        <v>843</v>
      </c>
      <c r="M22" s="145">
        <v>845.3</v>
      </c>
      <c r="N22" s="145">
        <v>844.9</v>
      </c>
      <c r="O22" s="145">
        <v>812.09</v>
      </c>
      <c r="P22" s="145">
        <v>850.88</v>
      </c>
      <c r="Q22" s="145">
        <v>790.4</v>
      </c>
      <c r="R22" s="145">
        <v>747.48</v>
      </c>
      <c r="S22" s="145">
        <v>837.36</v>
      </c>
      <c r="T22" s="145">
        <v>804.16</v>
      </c>
      <c r="U22" s="145">
        <v>782.31</v>
      </c>
      <c r="V22" s="145">
        <v>766.17</v>
      </c>
      <c r="W22" s="145">
        <v>794.3</v>
      </c>
      <c r="X22" s="145">
        <v>797</v>
      </c>
      <c r="Y22" s="145">
        <v>922</v>
      </c>
      <c r="Z22" s="145">
        <v>923</v>
      </c>
      <c r="AA22" s="145">
        <v>922</v>
      </c>
      <c r="AB22" s="145">
        <v>816.6</v>
      </c>
      <c r="AC22" s="145">
        <v>728.71</v>
      </c>
      <c r="AD22" s="145">
        <v>745.1</v>
      </c>
      <c r="AE22" s="145">
        <v>737.22</v>
      </c>
      <c r="AF22" s="145">
        <v>775</v>
      </c>
      <c r="AG22" s="145">
        <v>806.37</v>
      </c>
      <c r="AH22" s="145">
        <v>882.89</v>
      </c>
      <c r="AI22" s="145">
        <v>765.14</v>
      </c>
      <c r="AJ22" s="145">
        <v>856.42</v>
      </c>
      <c r="AK22" s="145">
        <v>807.83</v>
      </c>
      <c r="AL22" s="145">
        <v>838.86</v>
      </c>
      <c r="AM22" s="145">
        <v>837.99</v>
      </c>
      <c r="AN22" s="145">
        <v>784.52</v>
      </c>
      <c r="AO22" s="145">
        <v>926.38</v>
      </c>
      <c r="AP22" s="145">
        <v>834.23</v>
      </c>
      <c r="AQ22" s="145">
        <v>926.38</v>
      </c>
      <c r="AR22" s="145">
        <v>834.23</v>
      </c>
      <c r="AS22" s="145">
        <v>737.51</v>
      </c>
      <c r="AT22" s="145">
        <v>816.3</v>
      </c>
      <c r="AU22" s="145">
        <v>756.81</v>
      </c>
      <c r="AV22" s="145">
        <v>822.03</v>
      </c>
      <c r="AW22" s="145">
        <v>913.11</v>
      </c>
      <c r="AX22" s="145">
        <v>789.32</v>
      </c>
      <c r="AY22" s="145">
        <v>758.88</v>
      </c>
      <c r="AZ22" s="145">
        <v>796.86</v>
      </c>
      <c r="BA22" s="145">
        <v>840.77</v>
      </c>
      <c r="BB22" s="145">
        <v>826.06</v>
      </c>
      <c r="BC22" s="145">
        <v>772.43</v>
      </c>
      <c r="BD22" s="145">
        <v>747.65</v>
      </c>
      <c r="BE22" s="145">
        <v>838.31</v>
      </c>
      <c r="BF22" s="145">
        <v>861.43</v>
      </c>
      <c r="BG22" s="145">
        <v>722.82</v>
      </c>
    </row>
    <row r="23" spans="2:93" x14ac:dyDescent="0.3">
      <c r="B23" s="66" t="s">
        <v>22</v>
      </c>
      <c r="C23" s="146">
        <v>1020.98</v>
      </c>
      <c r="D23" s="143">
        <v>1020.98</v>
      </c>
      <c r="E23" s="143">
        <v>1020.98</v>
      </c>
      <c r="F23" s="144">
        <v>1020.98</v>
      </c>
      <c r="G23" s="144">
        <v>1020.98</v>
      </c>
      <c r="H23" s="144">
        <v>1020.98</v>
      </c>
      <c r="I23" s="144">
        <v>1020.98</v>
      </c>
      <c r="J23" s="144">
        <v>1020.98</v>
      </c>
      <c r="K23" s="144">
        <v>1020.98</v>
      </c>
      <c r="L23" s="144">
        <v>1020.98</v>
      </c>
      <c r="M23" s="145">
        <v>1020.98</v>
      </c>
      <c r="N23" s="145">
        <v>1020.98</v>
      </c>
      <c r="O23" s="145">
        <v>1020.98</v>
      </c>
      <c r="P23" s="145">
        <v>1020.98</v>
      </c>
      <c r="Q23" s="145">
        <v>1020.98</v>
      </c>
      <c r="R23" s="145">
        <v>1020.98</v>
      </c>
      <c r="S23" s="145">
        <v>1020.98</v>
      </c>
      <c r="T23" s="145">
        <v>1020.98</v>
      </c>
      <c r="U23" s="145">
        <v>1020.98</v>
      </c>
      <c r="V23" s="145">
        <v>1020.98</v>
      </c>
      <c r="W23" s="145">
        <v>1020.98</v>
      </c>
      <c r="X23" s="145">
        <v>1020.98</v>
      </c>
      <c r="Y23" s="145">
        <v>1020.98</v>
      </c>
      <c r="Z23" s="145">
        <v>1020.98</v>
      </c>
      <c r="AA23" s="145">
        <v>1020.98</v>
      </c>
      <c r="AB23" s="145">
        <v>1020.98</v>
      </c>
      <c r="AC23" s="145">
        <v>1020.98</v>
      </c>
      <c r="AD23" s="145">
        <v>1020.98</v>
      </c>
      <c r="AE23" s="145">
        <v>1020.98</v>
      </c>
      <c r="AF23" s="145">
        <v>1020.98</v>
      </c>
      <c r="AG23" s="145">
        <v>1020.98</v>
      </c>
      <c r="AH23" s="145">
        <v>1020.98</v>
      </c>
      <c r="AI23" s="145">
        <v>1020.98</v>
      </c>
      <c r="AJ23" s="145">
        <v>1020.98</v>
      </c>
      <c r="AK23" s="145">
        <v>1020.98</v>
      </c>
      <c r="AL23" s="145">
        <v>1020.98</v>
      </c>
      <c r="AM23" s="145">
        <v>1020.98</v>
      </c>
      <c r="AN23" s="145">
        <v>1020.98</v>
      </c>
      <c r="AO23" s="145">
        <v>1020.98</v>
      </c>
      <c r="AP23" s="145">
        <v>1020.98</v>
      </c>
      <c r="AQ23" s="145">
        <v>1020.98</v>
      </c>
      <c r="AR23" s="145">
        <v>1020.98</v>
      </c>
      <c r="AS23" s="145">
        <v>1020.98</v>
      </c>
      <c r="AT23" s="145">
        <v>1020.98</v>
      </c>
      <c r="AU23" s="145">
        <v>1020.98</v>
      </c>
      <c r="AV23" s="145">
        <v>1020.98</v>
      </c>
      <c r="AW23" s="145">
        <v>1020.98</v>
      </c>
      <c r="AX23" s="145">
        <v>1020.98</v>
      </c>
      <c r="AY23" s="145">
        <v>1020.98</v>
      </c>
      <c r="AZ23" s="145">
        <v>1020.98</v>
      </c>
      <c r="BA23" s="145">
        <v>1020.98</v>
      </c>
      <c r="BB23" s="145">
        <v>1020.98</v>
      </c>
      <c r="BC23" s="145">
        <v>1020.98</v>
      </c>
      <c r="BD23" s="145">
        <v>1020.98</v>
      </c>
      <c r="BE23" s="145">
        <v>1020.98</v>
      </c>
      <c r="BF23" s="145">
        <v>1020.98</v>
      </c>
      <c r="BG23" s="145">
        <v>1020.98</v>
      </c>
    </row>
    <row r="24" spans="2:93" x14ac:dyDescent="0.3">
      <c r="B24" s="66" t="s">
        <v>53</v>
      </c>
      <c r="C24" s="146">
        <v>349.34</v>
      </c>
      <c r="D24" s="143">
        <v>349.34</v>
      </c>
      <c r="E24" s="143">
        <v>349.34</v>
      </c>
      <c r="F24" s="144">
        <v>349.34</v>
      </c>
      <c r="G24" s="144">
        <v>349.34</v>
      </c>
      <c r="H24" s="144">
        <v>349.34</v>
      </c>
      <c r="I24" s="144">
        <v>349.34</v>
      </c>
      <c r="J24" s="144">
        <v>349.34</v>
      </c>
      <c r="K24" s="144">
        <v>349.34</v>
      </c>
      <c r="L24" s="144">
        <v>349.34</v>
      </c>
      <c r="M24" s="145">
        <v>349.34</v>
      </c>
      <c r="N24" s="145">
        <v>349.34</v>
      </c>
      <c r="O24" s="145">
        <v>349.34</v>
      </c>
      <c r="P24" s="145">
        <v>349.34</v>
      </c>
      <c r="Q24" s="145">
        <v>349.34</v>
      </c>
      <c r="R24" s="145">
        <v>349.34</v>
      </c>
      <c r="S24" s="145">
        <v>349.34</v>
      </c>
      <c r="T24" s="145">
        <v>349.34</v>
      </c>
      <c r="U24" s="145">
        <v>349.34</v>
      </c>
      <c r="V24" s="145">
        <v>349.34</v>
      </c>
      <c r="W24" s="145">
        <v>349.34</v>
      </c>
      <c r="X24" s="145">
        <v>349.34</v>
      </c>
      <c r="Y24" s="145">
        <v>349.34</v>
      </c>
      <c r="Z24" s="145">
        <v>349.34</v>
      </c>
      <c r="AA24" s="145">
        <v>349.34</v>
      </c>
      <c r="AB24" s="145">
        <v>349.34</v>
      </c>
      <c r="AC24" s="145">
        <v>349.34</v>
      </c>
      <c r="AD24" s="145">
        <v>349.34</v>
      </c>
      <c r="AE24" s="145">
        <v>349.34</v>
      </c>
      <c r="AF24" s="145">
        <v>349.34</v>
      </c>
      <c r="AG24" s="145">
        <v>349.34</v>
      </c>
      <c r="AH24" s="145">
        <v>349.34</v>
      </c>
      <c r="AI24" s="145">
        <v>349.34</v>
      </c>
      <c r="AJ24" s="145">
        <v>349.34</v>
      </c>
      <c r="AK24" s="145">
        <v>349.34</v>
      </c>
      <c r="AL24" s="145">
        <v>349.34</v>
      </c>
      <c r="AM24" s="145">
        <v>349.34</v>
      </c>
      <c r="AN24" s="145">
        <v>349.34</v>
      </c>
      <c r="AO24" s="145">
        <v>349.34</v>
      </c>
      <c r="AP24" s="145">
        <v>349.34</v>
      </c>
      <c r="AQ24" s="145">
        <v>349.34</v>
      </c>
      <c r="AR24" s="145">
        <v>349.34</v>
      </c>
      <c r="AS24" s="145">
        <v>349.34</v>
      </c>
      <c r="AT24" s="145">
        <v>349.34</v>
      </c>
      <c r="AU24" s="145">
        <v>349.34</v>
      </c>
      <c r="AV24" s="145">
        <v>349.34</v>
      </c>
      <c r="AW24" s="145">
        <v>349.34</v>
      </c>
      <c r="AX24" s="145">
        <v>349.34</v>
      </c>
      <c r="AY24" s="145">
        <v>349.34</v>
      </c>
      <c r="AZ24" s="145">
        <v>349.34</v>
      </c>
      <c r="BA24" s="145">
        <v>349.34</v>
      </c>
      <c r="BB24" s="145">
        <v>349.34</v>
      </c>
      <c r="BC24" s="145">
        <v>349.34</v>
      </c>
      <c r="BD24" s="145">
        <v>349.34</v>
      </c>
      <c r="BE24" s="145">
        <v>349.34</v>
      </c>
      <c r="BF24" s="145">
        <v>349.34</v>
      </c>
      <c r="BG24" s="145">
        <v>349.34</v>
      </c>
    </row>
    <row r="25" spans="2:93" x14ac:dyDescent="0.3">
      <c r="B25" s="66" t="s">
        <v>54</v>
      </c>
      <c r="C25" s="146">
        <v>364.44</v>
      </c>
      <c r="D25" s="143">
        <v>364.44</v>
      </c>
      <c r="E25" s="143">
        <v>364.44</v>
      </c>
      <c r="F25" s="144">
        <v>364.44</v>
      </c>
      <c r="G25" s="144">
        <v>364.44</v>
      </c>
      <c r="H25" s="144">
        <v>364.44</v>
      </c>
      <c r="I25" s="144">
        <v>364.44</v>
      </c>
      <c r="J25" s="144">
        <v>364.44</v>
      </c>
      <c r="K25" s="144">
        <v>364.44</v>
      </c>
      <c r="L25" s="144">
        <v>364.44</v>
      </c>
      <c r="M25" s="145">
        <v>364.44</v>
      </c>
      <c r="N25" s="145">
        <v>364.44</v>
      </c>
      <c r="O25" s="145">
        <v>364.44</v>
      </c>
      <c r="P25" s="145">
        <v>364.44</v>
      </c>
      <c r="Q25" s="145">
        <v>364.44</v>
      </c>
      <c r="R25" s="145">
        <v>364.44</v>
      </c>
      <c r="S25" s="145">
        <v>364.44</v>
      </c>
      <c r="T25" s="145">
        <v>364.44</v>
      </c>
      <c r="U25" s="145">
        <v>364.44</v>
      </c>
      <c r="V25" s="145">
        <v>364.44</v>
      </c>
      <c r="W25" s="145">
        <v>364.44</v>
      </c>
      <c r="X25" s="145">
        <v>364.44</v>
      </c>
      <c r="Y25" s="145">
        <v>364.44</v>
      </c>
      <c r="Z25" s="145">
        <v>364.44</v>
      </c>
      <c r="AA25" s="145">
        <v>364.44</v>
      </c>
      <c r="AB25" s="145">
        <v>364.44</v>
      </c>
      <c r="AC25" s="145">
        <v>364.44</v>
      </c>
      <c r="AD25" s="145">
        <v>364.44</v>
      </c>
      <c r="AE25" s="145">
        <v>364.44</v>
      </c>
      <c r="AF25" s="145">
        <v>364.44</v>
      </c>
      <c r="AG25" s="145">
        <v>364.44</v>
      </c>
      <c r="AH25" s="145">
        <v>364.44</v>
      </c>
      <c r="AI25" s="145">
        <v>364.44</v>
      </c>
      <c r="AJ25" s="145">
        <v>364.44</v>
      </c>
      <c r="AK25" s="145">
        <v>364.44</v>
      </c>
      <c r="AL25" s="145">
        <v>364.44</v>
      </c>
      <c r="AM25" s="145">
        <v>364.44</v>
      </c>
      <c r="AN25" s="145">
        <v>364.44</v>
      </c>
      <c r="AO25" s="145">
        <v>364.44</v>
      </c>
      <c r="AP25" s="145">
        <v>364.44</v>
      </c>
      <c r="AQ25" s="145">
        <v>364.44</v>
      </c>
      <c r="AR25" s="145">
        <v>364.44</v>
      </c>
      <c r="AS25" s="145">
        <v>364.44</v>
      </c>
      <c r="AT25" s="145">
        <v>364.44</v>
      </c>
      <c r="AU25" s="145">
        <v>364.44</v>
      </c>
      <c r="AV25" s="145">
        <v>364.44</v>
      </c>
      <c r="AW25" s="145">
        <v>364.44</v>
      </c>
      <c r="AX25" s="145">
        <v>364.44</v>
      </c>
      <c r="AY25" s="145">
        <v>364.44</v>
      </c>
      <c r="AZ25" s="145">
        <v>364.44</v>
      </c>
      <c r="BA25" s="145">
        <v>364.44</v>
      </c>
      <c r="BB25" s="145">
        <v>364.44</v>
      </c>
      <c r="BC25" s="145">
        <v>364.44</v>
      </c>
      <c r="BD25" s="145">
        <v>364.44</v>
      </c>
      <c r="BE25" s="145">
        <v>364.44</v>
      </c>
      <c r="BF25" s="145">
        <v>364.44</v>
      </c>
      <c r="BG25" s="145">
        <v>364.44</v>
      </c>
    </row>
    <row r="26" spans="2:93" x14ac:dyDescent="0.3">
      <c r="B26" s="66" t="s">
        <v>55</v>
      </c>
      <c r="C26" s="146">
        <v>344.26</v>
      </c>
      <c r="D26" s="143">
        <v>344.26</v>
      </c>
      <c r="E26" s="143">
        <v>344.26</v>
      </c>
      <c r="F26" s="144">
        <v>344.26</v>
      </c>
      <c r="G26" s="144">
        <v>344.26</v>
      </c>
      <c r="H26" s="144">
        <v>344.26</v>
      </c>
      <c r="I26" s="144">
        <v>344.26</v>
      </c>
      <c r="J26" s="144">
        <v>344.26</v>
      </c>
      <c r="K26" s="144">
        <v>344.26</v>
      </c>
      <c r="L26" s="144">
        <v>344.26</v>
      </c>
      <c r="M26" s="145">
        <v>344.26</v>
      </c>
      <c r="N26" s="145">
        <v>344.26</v>
      </c>
      <c r="O26" s="145">
        <v>344.26</v>
      </c>
      <c r="P26" s="145">
        <v>344.26</v>
      </c>
      <c r="Q26" s="145">
        <v>344.26</v>
      </c>
      <c r="R26" s="145">
        <v>344.26</v>
      </c>
      <c r="S26" s="145">
        <v>344.26</v>
      </c>
      <c r="T26" s="145">
        <v>344.26</v>
      </c>
      <c r="U26" s="145">
        <v>344.26</v>
      </c>
      <c r="V26" s="145">
        <v>344.26</v>
      </c>
      <c r="W26" s="145">
        <v>344.26</v>
      </c>
      <c r="X26" s="145">
        <v>344.26</v>
      </c>
      <c r="Y26" s="145">
        <v>344.26</v>
      </c>
      <c r="Z26" s="145">
        <v>344.26</v>
      </c>
      <c r="AA26" s="145">
        <v>344.26</v>
      </c>
      <c r="AB26" s="145">
        <v>344.26</v>
      </c>
      <c r="AC26" s="145">
        <v>344.26</v>
      </c>
      <c r="AD26" s="145">
        <v>344.26</v>
      </c>
      <c r="AE26" s="145">
        <v>344.26</v>
      </c>
      <c r="AF26" s="145">
        <v>344.26</v>
      </c>
      <c r="AG26" s="145">
        <v>344.26</v>
      </c>
      <c r="AH26" s="145">
        <v>344.26</v>
      </c>
      <c r="AI26" s="145">
        <v>344.26</v>
      </c>
      <c r="AJ26" s="145">
        <v>344.26</v>
      </c>
      <c r="AK26" s="145">
        <v>344.26</v>
      </c>
      <c r="AL26" s="145">
        <v>344.26</v>
      </c>
      <c r="AM26" s="145">
        <v>344.26</v>
      </c>
      <c r="AN26" s="145">
        <v>344.26</v>
      </c>
      <c r="AO26" s="145">
        <v>344.26</v>
      </c>
      <c r="AP26" s="145">
        <v>344.26</v>
      </c>
      <c r="AQ26" s="145">
        <v>344.26</v>
      </c>
      <c r="AR26" s="145">
        <v>344.26</v>
      </c>
      <c r="AS26" s="145">
        <v>344.26</v>
      </c>
      <c r="AT26" s="145">
        <v>344.26</v>
      </c>
      <c r="AU26" s="145">
        <v>344.26</v>
      </c>
      <c r="AV26" s="145">
        <v>344.26</v>
      </c>
      <c r="AW26" s="145">
        <v>344.26</v>
      </c>
      <c r="AX26" s="145">
        <v>344.26</v>
      </c>
      <c r="AY26" s="145">
        <v>344.26</v>
      </c>
      <c r="AZ26" s="145">
        <v>344.26</v>
      </c>
      <c r="BA26" s="145">
        <v>344.26</v>
      </c>
      <c r="BB26" s="145">
        <v>344.26</v>
      </c>
      <c r="BC26" s="145">
        <v>344.26</v>
      </c>
      <c r="BD26" s="145">
        <v>344.26</v>
      </c>
      <c r="BE26" s="145">
        <v>344.26</v>
      </c>
      <c r="BF26" s="145">
        <v>344.26</v>
      </c>
      <c r="BG26" s="145">
        <v>344.26</v>
      </c>
    </row>
    <row r="27" spans="2:93" x14ac:dyDescent="0.3">
      <c r="B27" s="66" t="s">
        <v>26</v>
      </c>
      <c r="C27" s="146">
        <v>325.33</v>
      </c>
      <c r="D27" s="143">
        <v>323.82</v>
      </c>
      <c r="E27" s="143">
        <v>331.61</v>
      </c>
      <c r="F27" s="144">
        <v>323.04000000000002</v>
      </c>
      <c r="G27" s="144">
        <v>328.2</v>
      </c>
      <c r="H27" s="144">
        <v>336.55</v>
      </c>
      <c r="I27" s="144">
        <v>336.96</v>
      </c>
      <c r="J27" s="144">
        <v>323.89999999999998</v>
      </c>
      <c r="K27" s="144">
        <v>407.28</v>
      </c>
      <c r="L27" s="144">
        <v>341.13</v>
      </c>
      <c r="M27" s="145">
        <v>351.42</v>
      </c>
      <c r="N27" s="145">
        <v>661.03</v>
      </c>
      <c r="O27" s="145">
        <v>330.9</v>
      </c>
      <c r="P27" s="145">
        <v>352.55</v>
      </c>
      <c r="Q27" s="145">
        <v>342.14</v>
      </c>
      <c r="R27" s="145">
        <v>339.94</v>
      </c>
      <c r="S27" s="145">
        <v>338.84</v>
      </c>
      <c r="T27" s="145">
        <v>331.9</v>
      </c>
      <c r="U27" s="145">
        <v>334.06</v>
      </c>
      <c r="V27" s="145">
        <v>330.56</v>
      </c>
      <c r="W27" s="145">
        <v>335.55</v>
      </c>
      <c r="X27" s="145">
        <v>330.58</v>
      </c>
      <c r="Y27" s="145">
        <v>338.41</v>
      </c>
      <c r="Z27" s="145">
        <v>340.64</v>
      </c>
      <c r="AA27" s="145">
        <v>334.73</v>
      </c>
      <c r="AB27" s="145">
        <v>330.4</v>
      </c>
      <c r="AC27" s="145">
        <v>335.19</v>
      </c>
      <c r="AD27" s="145">
        <v>335.26</v>
      </c>
      <c r="AE27" s="145">
        <v>343.21</v>
      </c>
      <c r="AF27" s="145">
        <v>337.33</v>
      </c>
      <c r="AG27" s="145">
        <v>339.56</v>
      </c>
      <c r="AH27" s="145">
        <v>329.42</v>
      </c>
      <c r="AI27" s="145">
        <v>328.24</v>
      </c>
      <c r="AJ27" s="145">
        <v>340.23</v>
      </c>
      <c r="AK27" s="145">
        <v>335.93</v>
      </c>
      <c r="AL27" s="145">
        <v>314.02</v>
      </c>
      <c r="AM27" s="145">
        <v>306.91000000000003</v>
      </c>
      <c r="AN27" s="145">
        <v>311.8</v>
      </c>
      <c r="AO27" s="145">
        <v>312.58999999999997</v>
      </c>
      <c r="AP27" s="145">
        <v>306.45</v>
      </c>
      <c r="AQ27" s="145">
        <v>312.58999999999997</v>
      </c>
      <c r="AR27" s="145">
        <v>306.45</v>
      </c>
      <c r="AS27" s="145">
        <v>314.58</v>
      </c>
      <c r="AT27" s="145">
        <v>313.18</v>
      </c>
      <c r="AU27" s="145">
        <v>309.52999999999997</v>
      </c>
      <c r="AV27" s="145">
        <v>303.95999999999998</v>
      </c>
      <c r="AW27" s="145">
        <v>305.72000000000003</v>
      </c>
      <c r="AX27" s="145">
        <v>300.16000000000003</v>
      </c>
      <c r="AY27" s="145">
        <v>307.98</v>
      </c>
      <c r="AZ27" s="145">
        <v>301.85000000000002</v>
      </c>
      <c r="BA27" s="145">
        <v>296.10000000000002</v>
      </c>
      <c r="BB27" s="145">
        <v>293.63</v>
      </c>
      <c r="BC27" s="145">
        <v>297.14</v>
      </c>
      <c r="BD27" s="145">
        <v>294.98</v>
      </c>
      <c r="BE27" s="145">
        <v>289.11</v>
      </c>
      <c r="BF27" s="145">
        <v>292.60000000000002</v>
      </c>
      <c r="BG27" s="145">
        <v>298.69</v>
      </c>
    </row>
    <row r="28" spans="2:93" x14ac:dyDescent="0.3">
      <c r="B28" s="66" t="s">
        <v>27</v>
      </c>
      <c r="C28" s="146">
        <v>546</v>
      </c>
      <c r="D28" s="143">
        <v>530.28</v>
      </c>
      <c r="E28" s="143">
        <v>534.61</v>
      </c>
      <c r="F28" s="144">
        <v>569.41</v>
      </c>
      <c r="G28" s="144">
        <v>519.29999999999995</v>
      </c>
      <c r="H28" s="144">
        <v>524.12</v>
      </c>
      <c r="I28" s="144">
        <v>523.4</v>
      </c>
      <c r="J28" s="144">
        <v>474.4</v>
      </c>
      <c r="K28" s="144">
        <v>517.88</v>
      </c>
      <c r="L28" s="144">
        <v>523.4</v>
      </c>
      <c r="M28" s="145">
        <v>524.01</v>
      </c>
      <c r="N28" s="145">
        <v>525.02</v>
      </c>
      <c r="O28" s="145">
        <v>553.59</v>
      </c>
      <c r="P28" s="145">
        <v>563.87</v>
      </c>
      <c r="Q28" s="145">
        <v>558.75</v>
      </c>
      <c r="R28" s="145">
        <v>529.98</v>
      </c>
      <c r="S28" s="145">
        <v>529.59</v>
      </c>
      <c r="T28" s="145">
        <v>567.63</v>
      </c>
      <c r="U28" s="145">
        <v>493.69</v>
      </c>
      <c r="V28" s="145">
        <v>493.14</v>
      </c>
      <c r="W28" s="145">
        <v>494.7</v>
      </c>
      <c r="X28" s="145">
        <v>556</v>
      </c>
      <c r="Y28" s="145">
        <v>570.38</v>
      </c>
      <c r="Z28" s="145">
        <v>570</v>
      </c>
      <c r="AA28" s="145">
        <v>569</v>
      </c>
      <c r="AB28" s="145">
        <v>513.96</v>
      </c>
      <c r="AC28" s="145">
        <v>478.32</v>
      </c>
      <c r="AD28" s="145">
        <v>511.59</v>
      </c>
      <c r="AE28" s="145">
        <v>504.83</v>
      </c>
      <c r="AF28" s="145">
        <v>543</v>
      </c>
      <c r="AG28" s="145">
        <v>521.26</v>
      </c>
      <c r="AH28" s="145">
        <v>518.34</v>
      </c>
      <c r="AI28" s="145">
        <v>511.99</v>
      </c>
      <c r="AJ28" s="145">
        <v>521.76</v>
      </c>
      <c r="AK28" s="145">
        <v>507.59</v>
      </c>
      <c r="AL28" s="145">
        <v>522.67999999999995</v>
      </c>
      <c r="AM28" s="145">
        <v>544.92999999999995</v>
      </c>
      <c r="AN28" s="145">
        <v>501.54</v>
      </c>
      <c r="AO28" s="145">
        <v>544.86</v>
      </c>
      <c r="AP28" s="145">
        <v>546.5</v>
      </c>
      <c r="AQ28" s="145">
        <v>544.86</v>
      </c>
      <c r="AR28" s="145">
        <v>546.5</v>
      </c>
      <c r="AS28" s="145">
        <v>509.23</v>
      </c>
      <c r="AT28" s="145">
        <v>503.83</v>
      </c>
      <c r="AU28" s="145">
        <v>507.3</v>
      </c>
      <c r="AV28" s="145">
        <v>530.41999999999996</v>
      </c>
      <c r="AW28" s="145">
        <v>515.30999999999995</v>
      </c>
      <c r="AX28" s="145">
        <v>522.08000000000004</v>
      </c>
      <c r="AY28" s="145">
        <v>509.9</v>
      </c>
      <c r="AZ28" s="145">
        <v>519.6</v>
      </c>
      <c r="BA28" s="145">
        <v>503.35</v>
      </c>
      <c r="BB28" s="145">
        <v>521.55999999999995</v>
      </c>
      <c r="BC28" s="145">
        <v>511.96</v>
      </c>
      <c r="BD28" s="145">
        <v>554.46</v>
      </c>
      <c r="BE28" s="145">
        <v>526.30999999999995</v>
      </c>
      <c r="BF28" s="145">
        <v>533.80999999999995</v>
      </c>
      <c r="BG28" s="145">
        <v>499.59</v>
      </c>
    </row>
    <row r="29" spans="2:93" x14ac:dyDescent="0.3">
      <c r="B29" s="66" t="s">
        <v>36</v>
      </c>
      <c r="C29" s="146">
        <v>275.33</v>
      </c>
      <c r="D29" s="143">
        <v>296.44</v>
      </c>
      <c r="E29" s="143">
        <v>294.48</v>
      </c>
      <c r="F29" s="144">
        <v>267.38</v>
      </c>
      <c r="G29" s="144">
        <v>308.74</v>
      </c>
      <c r="H29" s="144">
        <v>293.86</v>
      </c>
      <c r="I29" s="144">
        <v>296.37</v>
      </c>
      <c r="J29" s="144">
        <v>290.29000000000002</v>
      </c>
      <c r="K29" s="144">
        <v>294.97000000000003</v>
      </c>
      <c r="L29" s="144">
        <v>291.89</v>
      </c>
      <c r="M29" s="147">
        <v>308.55</v>
      </c>
      <c r="N29" s="147">
        <v>293.2</v>
      </c>
      <c r="O29" s="147">
        <v>294.60000000000002</v>
      </c>
      <c r="P29" s="147">
        <v>285.99</v>
      </c>
      <c r="Q29" s="147">
        <v>290.36</v>
      </c>
      <c r="R29" s="147">
        <v>293.16000000000003</v>
      </c>
      <c r="S29" s="147">
        <v>294.22000000000003</v>
      </c>
      <c r="T29" s="147">
        <v>282.97000000000003</v>
      </c>
      <c r="U29" s="147">
        <v>287.52999999999997</v>
      </c>
      <c r="V29" s="147">
        <v>284.81</v>
      </c>
      <c r="W29" s="147">
        <v>298.56</v>
      </c>
      <c r="X29" s="147">
        <v>282.23</v>
      </c>
      <c r="Y29" s="147">
        <v>282.47000000000003</v>
      </c>
      <c r="Z29" s="147">
        <v>292.7</v>
      </c>
      <c r="AA29" s="147">
        <v>289.41000000000003</v>
      </c>
      <c r="AB29" s="147">
        <v>293.52999999999997</v>
      </c>
      <c r="AC29" s="147">
        <v>270.22000000000003</v>
      </c>
      <c r="AD29" s="147">
        <v>315.27999999999997</v>
      </c>
      <c r="AE29" s="147">
        <v>311.5</v>
      </c>
      <c r="AF29" s="147">
        <v>268.01</v>
      </c>
      <c r="AG29" s="147">
        <v>292.32</v>
      </c>
      <c r="AH29" s="147">
        <v>295.02</v>
      </c>
      <c r="AI29" s="147">
        <v>291.56</v>
      </c>
      <c r="AJ29" s="147">
        <v>287.32</v>
      </c>
      <c r="AK29" s="147">
        <v>292.93</v>
      </c>
      <c r="AL29" s="147">
        <v>291.63</v>
      </c>
      <c r="AM29" s="147">
        <v>281.43</v>
      </c>
      <c r="AN29" s="147">
        <v>292.64</v>
      </c>
      <c r="AO29" s="147">
        <v>284.49</v>
      </c>
      <c r="AP29" s="147">
        <v>293.52</v>
      </c>
      <c r="AQ29" s="147">
        <v>284.49</v>
      </c>
      <c r="AR29" s="147">
        <v>293.52</v>
      </c>
      <c r="AS29" s="147">
        <v>271.79000000000002</v>
      </c>
      <c r="AT29" s="147">
        <v>276.38</v>
      </c>
      <c r="AU29" s="147">
        <v>266.08</v>
      </c>
      <c r="AV29" s="147">
        <v>264.95</v>
      </c>
      <c r="AW29" s="147">
        <v>267.22000000000003</v>
      </c>
      <c r="AX29" s="147">
        <v>284.23</v>
      </c>
      <c r="AY29" s="147">
        <v>261.8</v>
      </c>
      <c r="AZ29" s="147">
        <v>265.26</v>
      </c>
      <c r="BA29" s="147">
        <v>281.18</v>
      </c>
      <c r="BB29" s="147">
        <v>282.63</v>
      </c>
      <c r="BC29" s="147">
        <v>258.37</v>
      </c>
      <c r="BD29" s="147">
        <v>261.60000000000002</v>
      </c>
      <c r="BE29" s="147">
        <v>267.55</v>
      </c>
      <c r="BF29" s="147">
        <v>264.63</v>
      </c>
      <c r="BG29" s="147">
        <v>271.62</v>
      </c>
    </row>
    <row r="30" spans="2:93" ht="15.75" thickBot="1" x14ac:dyDescent="0.35">
      <c r="B30" s="69" t="s">
        <v>37</v>
      </c>
      <c r="C30" s="146">
        <v>312.86</v>
      </c>
      <c r="D30" s="143">
        <v>283.75</v>
      </c>
      <c r="E30" s="143">
        <v>290.94</v>
      </c>
      <c r="F30" s="144">
        <v>303.77</v>
      </c>
      <c r="G30" s="144">
        <v>302.06</v>
      </c>
      <c r="H30" s="144">
        <v>282.29000000000002</v>
      </c>
      <c r="I30" s="144">
        <v>288.56</v>
      </c>
      <c r="J30" s="144">
        <v>285.92</v>
      </c>
      <c r="K30" s="144">
        <v>290.76</v>
      </c>
      <c r="L30" s="144">
        <v>297.24</v>
      </c>
      <c r="M30" s="145">
        <v>290.77999999999997</v>
      </c>
      <c r="N30" s="145">
        <v>293.14</v>
      </c>
      <c r="O30" s="145">
        <v>305.77999999999997</v>
      </c>
      <c r="P30" s="145">
        <v>296.39</v>
      </c>
      <c r="Q30" s="145">
        <v>297.55</v>
      </c>
      <c r="R30" s="145">
        <v>308.26</v>
      </c>
      <c r="S30" s="145">
        <v>315.19</v>
      </c>
      <c r="T30" s="145">
        <v>288.36</v>
      </c>
      <c r="U30" s="145">
        <v>288.31</v>
      </c>
      <c r="V30" s="145">
        <v>288.32</v>
      </c>
      <c r="W30" s="145">
        <v>291.82</v>
      </c>
      <c r="X30" s="145">
        <v>286.69</v>
      </c>
      <c r="Y30" s="145">
        <v>287.99</v>
      </c>
      <c r="Z30" s="145">
        <v>285.48</v>
      </c>
      <c r="AA30" s="145">
        <v>291.55</v>
      </c>
      <c r="AB30" s="145">
        <v>292.87</v>
      </c>
      <c r="AC30" s="145">
        <v>286.3</v>
      </c>
      <c r="AD30" s="145">
        <v>287.35000000000002</v>
      </c>
      <c r="AE30" s="145">
        <v>286.88</v>
      </c>
      <c r="AF30" s="145">
        <v>293.94</v>
      </c>
      <c r="AG30" s="145">
        <v>300.57</v>
      </c>
      <c r="AH30" s="145">
        <v>291.52</v>
      </c>
      <c r="AI30" s="145">
        <v>289.89999999999998</v>
      </c>
      <c r="AJ30" s="145">
        <v>293.26</v>
      </c>
      <c r="AK30" s="145">
        <v>293.47000000000003</v>
      </c>
      <c r="AL30" s="145">
        <v>293.31</v>
      </c>
      <c r="AM30" s="145">
        <v>291.2</v>
      </c>
      <c r="AN30" s="145">
        <v>291.05</v>
      </c>
      <c r="AO30" s="145">
        <v>290.58</v>
      </c>
      <c r="AP30" s="145">
        <v>295.38</v>
      </c>
      <c r="AQ30" s="145">
        <v>290.58</v>
      </c>
      <c r="AR30" s="145">
        <v>295.38</v>
      </c>
      <c r="AS30" s="145">
        <v>287.43</v>
      </c>
      <c r="AT30" s="145">
        <v>290.45999999999998</v>
      </c>
      <c r="AU30" s="145">
        <v>285.89999999999998</v>
      </c>
      <c r="AV30" s="145">
        <v>283.52999999999997</v>
      </c>
      <c r="AW30" s="145">
        <v>283.08</v>
      </c>
      <c r="AX30" s="145">
        <v>288.33999999999997</v>
      </c>
      <c r="AY30" s="145">
        <v>291.97000000000003</v>
      </c>
      <c r="AZ30" s="145">
        <v>292.35000000000002</v>
      </c>
      <c r="BA30" s="145">
        <v>290.12</v>
      </c>
      <c r="BB30" s="145">
        <v>292.88</v>
      </c>
      <c r="BC30" s="145">
        <v>287.42</v>
      </c>
      <c r="BD30" s="145">
        <v>286.22000000000003</v>
      </c>
      <c r="BE30" s="145">
        <v>259.02</v>
      </c>
      <c r="BF30" s="145">
        <v>299.97000000000003</v>
      </c>
      <c r="BG30" s="145">
        <v>301</v>
      </c>
    </row>
    <row r="31" spans="2:93" x14ac:dyDescent="0.3">
      <c r="B31" s="32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</row>
    <row r="32" spans="2:93" x14ac:dyDescent="0.3">
      <c r="B32" s="3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E7" sqref="E7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9" ht="18.350000000000001" x14ac:dyDescent="0.35">
      <c r="B2" s="26" t="s">
        <v>56</v>
      </c>
    </row>
    <row r="4" spans="2:59" x14ac:dyDescent="0.3">
      <c r="B4" s="13" t="str">
        <f>"Tabela 7: Tržne cene jogurtov za "&amp;'Osnovno poročilo'!A14</f>
        <v>Tabela 7: Tržne cene jogurtov za 47. teden (22. 11. 2021-28. 11. 2021)</v>
      </c>
    </row>
    <row r="5" spans="2:59" ht="15.75" thickBot="1" x14ac:dyDescent="0.35">
      <c r="B5" s="1"/>
    </row>
    <row r="6" spans="2:59" x14ac:dyDescent="0.3">
      <c r="B6" s="108" t="s">
        <v>45</v>
      </c>
      <c r="C6" s="109" t="s">
        <v>39</v>
      </c>
      <c r="D6" s="10" t="s">
        <v>43</v>
      </c>
      <c r="E6" s="11" t="s">
        <v>44</v>
      </c>
    </row>
    <row r="7" spans="2:59" x14ac:dyDescent="0.3">
      <c r="B7" s="19" t="s">
        <v>57</v>
      </c>
      <c r="C7" s="110">
        <v>140.9</v>
      </c>
      <c r="D7" s="107">
        <v>-0.18999999999999773</v>
      </c>
      <c r="E7" s="185">
        <v>-1.3466581614571815E-3</v>
      </c>
      <c r="F7" s="71"/>
      <c r="G7" s="72"/>
    </row>
    <row r="8" spans="2:59" ht="15.75" thickBot="1" x14ac:dyDescent="0.35">
      <c r="B8" s="20" t="s">
        <v>58</v>
      </c>
      <c r="C8" s="111">
        <v>127.08</v>
      </c>
      <c r="D8" s="112">
        <v>-0.29999999999999716</v>
      </c>
      <c r="E8" s="169">
        <v>-2.3551577955722713E-3</v>
      </c>
    </row>
    <row r="9" spans="2:59" x14ac:dyDescent="0.3">
      <c r="D9" s="62"/>
      <c r="E9" s="63"/>
    </row>
    <row r="12" spans="2:59" x14ac:dyDescent="0.3">
      <c r="B12" s="13" t="s">
        <v>81</v>
      </c>
    </row>
    <row r="13" spans="2:59" ht="15.75" thickBot="1" x14ac:dyDescent="0.35"/>
    <row r="14" spans="2:59" ht="15.75" thickBot="1" x14ac:dyDescent="0.35">
      <c r="C14" s="12">
        <v>2020</v>
      </c>
      <c r="U14" s="9">
        <v>2020</v>
      </c>
      <c r="AF14" s="22">
        <v>2021</v>
      </c>
    </row>
    <row r="15" spans="2:59" ht="15.75" thickBot="1" x14ac:dyDescent="0.35">
      <c r="B15" s="32"/>
      <c r="C15" s="35">
        <v>46</v>
      </c>
      <c r="D15" s="35">
        <v>47</v>
      </c>
      <c r="E15" s="35">
        <v>48</v>
      </c>
      <c r="F15" s="35">
        <v>49</v>
      </c>
      <c r="G15" s="35">
        <v>50</v>
      </c>
      <c r="H15" s="35">
        <v>51</v>
      </c>
      <c r="I15" s="35">
        <v>52</v>
      </c>
      <c r="J15" s="35">
        <v>53</v>
      </c>
      <c r="K15" s="35">
        <v>1</v>
      </c>
      <c r="L15" s="35">
        <v>2</v>
      </c>
      <c r="M15" s="21">
        <v>3</v>
      </c>
      <c r="N15" s="73">
        <v>4</v>
      </c>
      <c r="O15" s="73">
        <v>5</v>
      </c>
      <c r="P15" s="73">
        <v>6</v>
      </c>
      <c r="Q15" s="73">
        <v>7</v>
      </c>
      <c r="R15" s="73">
        <v>8</v>
      </c>
      <c r="S15" s="73">
        <v>9</v>
      </c>
      <c r="T15" s="73">
        <v>10</v>
      </c>
      <c r="U15" s="73">
        <v>11</v>
      </c>
      <c r="V15" s="73">
        <v>12</v>
      </c>
      <c r="W15" s="73">
        <v>13</v>
      </c>
      <c r="X15" s="73">
        <v>14</v>
      </c>
      <c r="Y15" s="73">
        <v>15</v>
      </c>
      <c r="Z15" s="73">
        <v>16</v>
      </c>
      <c r="AA15" s="73">
        <v>17</v>
      </c>
      <c r="AB15" s="73">
        <v>18</v>
      </c>
      <c r="AC15" s="73">
        <v>19</v>
      </c>
      <c r="AD15" s="73">
        <v>20</v>
      </c>
      <c r="AE15" s="73">
        <v>21</v>
      </c>
      <c r="AF15" s="73">
        <v>22</v>
      </c>
      <c r="AG15" s="73">
        <v>23</v>
      </c>
      <c r="AH15" s="73">
        <v>24</v>
      </c>
      <c r="AI15" s="73">
        <v>25</v>
      </c>
      <c r="AJ15" s="73">
        <v>26</v>
      </c>
      <c r="AK15" s="73">
        <v>27</v>
      </c>
      <c r="AL15" s="73">
        <v>28</v>
      </c>
      <c r="AM15" s="73">
        <v>29</v>
      </c>
      <c r="AN15" s="73">
        <v>30</v>
      </c>
      <c r="AO15" s="73">
        <v>31</v>
      </c>
      <c r="AP15" s="73">
        <v>32</v>
      </c>
      <c r="AQ15" s="73">
        <v>31</v>
      </c>
      <c r="AR15" s="73">
        <v>32</v>
      </c>
      <c r="AS15" s="73">
        <v>33</v>
      </c>
      <c r="AT15" s="73">
        <v>34</v>
      </c>
      <c r="AU15" s="73">
        <v>35</v>
      </c>
      <c r="AV15" s="73">
        <v>36</v>
      </c>
      <c r="AW15" s="73">
        <v>37</v>
      </c>
      <c r="AX15" s="73">
        <v>38</v>
      </c>
      <c r="AY15" s="73">
        <v>39</v>
      </c>
      <c r="AZ15" s="73">
        <v>40</v>
      </c>
      <c r="BA15" s="73">
        <v>41</v>
      </c>
      <c r="BB15" s="73">
        <v>42</v>
      </c>
      <c r="BC15" s="73">
        <v>43</v>
      </c>
      <c r="BD15" s="73">
        <v>44</v>
      </c>
      <c r="BE15" s="73">
        <v>45</v>
      </c>
      <c r="BF15" s="73">
        <v>46</v>
      </c>
      <c r="BG15" s="73">
        <v>47</v>
      </c>
    </row>
    <row r="16" spans="2:59" x14ac:dyDescent="0.3">
      <c r="B16" s="74" t="s">
        <v>57</v>
      </c>
      <c r="C16" s="67">
        <v>148.6</v>
      </c>
      <c r="D16" s="67">
        <v>142.91999999999999</v>
      </c>
      <c r="E16" s="67">
        <v>141.77000000000001</v>
      </c>
      <c r="F16" s="40">
        <v>133.9</v>
      </c>
      <c r="G16" s="40">
        <v>138.77000000000001</v>
      </c>
      <c r="H16" s="40">
        <v>143.66999999999999</v>
      </c>
      <c r="I16" s="40">
        <v>145.12</v>
      </c>
      <c r="J16" s="40">
        <v>129.47999999999999</v>
      </c>
      <c r="K16" s="40">
        <v>140.21</v>
      </c>
      <c r="L16" s="40">
        <v>138.37</v>
      </c>
      <c r="M16" s="67">
        <v>135.61000000000001</v>
      </c>
      <c r="N16" s="67">
        <v>127.38</v>
      </c>
      <c r="O16" s="67">
        <v>128.22</v>
      </c>
      <c r="P16" s="67">
        <v>139.30000000000001</v>
      </c>
      <c r="Q16" s="67">
        <v>143.33000000000001</v>
      </c>
      <c r="R16" s="67">
        <v>120.5</v>
      </c>
      <c r="S16" s="67">
        <v>122.8</v>
      </c>
      <c r="T16" s="67">
        <v>140.11000000000001</v>
      </c>
      <c r="U16" s="67">
        <v>137.06</v>
      </c>
      <c r="V16" s="67">
        <v>137.74</v>
      </c>
      <c r="W16" s="67">
        <v>125.47</v>
      </c>
      <c r="X16" s="67">
        <v>138.54</v>
      </c>
      <c r="Y16" s="67">
        <v>141.1</v>
      </c>
      <c r="Z16" s="67">
        <v>144.02000000000001</v>
      </c>
      <c r="AA16" s="67">
        <v>129.63</v>
      </c>
      <c r="AB16" s="67">
        <v>130.85</v>
      </c>
      <c r="AC16" s="67">
        <v>139.34</v>
      </c>
      <c r="AD16" s="67">
        <v>139.63</v>
      </c>
      <c r="AE16" s="67">
        <v>139.5</v>
      </c>
      <c r="AF16" s="67">
        <v>120.47</v>
      </c>
      <c r="AG16" s="67">
        <v>141.49</v>
      </c>
      <c r="AH16" s="67">
        <v>144.53</v>
      </c>
      <c r="AI16" s="131">
        <v>141.31</v>
      </c>
      <c r="AJ16" s="131">
        <v>127</v>
      </c>
      <c r="AK16" s="131">
        <v>141.82</v>
      </c>
      <c r="AL16" s="131">
        <v>142.97999999999999</v>
      </c>
      <c r="AM16" s="131">
        <v>136.09</v>
      </c>
      <c r="AN16" s="131">
        <v>116.4</v>
      </c>
      <c r="AO16" s="131">
        <v>113.02</v>
      </c>
      <c r="AP16" s="131">
        <v>141.47999999999999</v>
      </c>
      <c r="AQ16" s="131">
        <v>113.02</v>
      </c>
      <c r="AR16" s="131">
        <v>141.47999999999999</v>
      </c>
      <c r="AS16" s="131">
        <v>140.4</v>
      </c>
      <c r="AT16" s="131">
        <v>140.55000000000001</v>
      </c>
      <c r="AU16" s="131">
        <v>125.53</v>
      </c>
      <c r="AV16" s="131">
        <v>139.4</v>
      </c>
      <c r="AW16" s="131">
        <v>135.94</v>
      </c>
      <c r="AX16" s="131">
        <v>114.42</v>
      </c>
      <c r="AY16" s="131">
        <v>123.22</v>
      </c>
      <c r="AZ16" s="131">
        <v>125.16</v>
      </c>
      <c r="BA16" s="131">
        <v>137.38</v>
      </c>
      <c r="BB16" s="131">
        <v>144.08000000000001</v>
      </c>
      <c r="BC16" s="131">
        <v>128.51</v>
      </c>
      <c r="BD16" s="131">
        <v>125.77</v>
      </c>
      <c r="BE16" s="131">
        <v>138.38</v>
      </c>
      <c r="BF16" s="131">
        <v>141.09</v>
      </c>
      <c r="BG16" s="131">
        <v>140.9</v>
      </c>
    </row>
    <row r="17" spans="2:93" ht="15.75" thickBot="1" x14ac:dyDescent="0.35">
      <c r="B17" s="76" t="s">
        <v>58</v>
      </c>
      <c r="C17" s="67">
        <v>120.44</v>
      </c>
      <c r="D17" s="67">
        <v>120.02</v>
      </c>
      <c r="E17" s="67">
        <v>119.61</v>
      </c>
      <c r="F17" s="40">
        <v>120.32</v>
      </c>
      <c r="G17" s="40">
        <v>120.44</v>
      </c>
      <c r="H17" s="40">
        <v>118.12</v>
      </c>
      <c r="I17" s="40">
        <v>117.85</v>
      </c>
      <c r="J17" s="40">
        <v>122.31</v>
      </c>
      <c r="K17" s="40">
        <v>121.25</v>
      </c>
      <c r="L17" s="40">
        <v>120.83</v>
      </c>
      <c r="M17" s="68">
        <v>121</v>
      </c>
      <c r="N17" s="68">
        <v>120.52</v>
      </c>
      <c r="O17" s="68">
        <v>123.28</v>
      </c>
      <c r="P17" s="68">
        <v>120.49</v>
      </c>
      <c r="Q17" s="68">
        <v>120.51</v>
      </c>
      <c r="R17" s="68">
        <v>121.83</v>
      </c>
      <c r="S17" s="68">
        <v>121.77</v>
      </c>
      <c r="T17" s="68">
        <v>120.49</v>
      </c>
      <c r="U17" s="68">
        <v>120.85</v>
      </c>
      <c r="V17" s="68">
        <v>120.71</v>
      </c>
      <c r="W17" s="68">
        <v>120.82</v>
      </c>
      <c r="X17" s="68">
        <v>120.45</v>
      </c>
      <c r="Y17" s="68">
        <v>121.03</v>
      </c>
      <c r="Z17" s="68">
        <v>121.18</v>
      </c>
      <c r="AA17" s="68">
        <v>121.57</v>
      </c>
      <c r="AB17" s="68">
        <v>121.06</v>
      </c>
      <c r="AC17" s="68">
        <v>120.35</v>
      </c>
      <c r="AD17" s="68">
        <v>120.75</v>
      </c>
      <c r="AE17" s="68">
        <v>121.05</v>
      </c>
      <c r="AF17" s="68">
        <v>121.92</v>
      </c>
      <c r="AG17" s="68">
        <v>121.5</v>
      </c>
      <c r="AH17" s="68">
        <v>120.18</v>
      </c>
      <c r="AI17" s="131">
        <v>120.86</v>
      </c>
      <c r="AJ17" s="131">
        <v>119.72</v>
      </c>
      <c r="AK17" s="131">
        <v>120.3</v>
      </c>
      <c r="AL17" s="131">
        <v>120.24</v>
      </c>
      <c r="AM17" s="131">
        <v>119.65</v>
      </c>
      <c r="AN17" s="131">
        <v>120.53</v>
      </c>
      <c r="AO17" s="131">
        <v>119.6</v>
      </c>
      <c r="AP17" s="131">
        <v>119.93</v>
      </c>
      <c r="AQ17" s="131">
        <v>119.6</v>
      </c>
      <c r="AR17" s="131">
        <v>119.93</v>
      </c>
      <c r="AS17" s="131">
        <v>120.31</v>
      </c>
      <c r="AT17" s="131">
        <v>119.98</v>
      </c>
      <c r="AU17" s="131">
        <v>120.89</v>
      </c>
      <c r="AV17" s="131">
        <v>120.25</v>
      </c>
      <c r="AW17" s="131">
        <v>122.13</v>
      </c>
      <c r="AX17" s="131">
        <v>121.45</v>
      </c>
      <c r="AY17" s="131">
        <v>119.82</v>
      </c>
      <c r="AZ17" s="131">
        <v>121.09</v>
      </c>
      <c r="BA17" s="131">
        <v>125.6</v>
      </c>
      <c r="BB17" s="131">
        <v>125.09</v>
      </c>
      <c r="BC17" s="131">
        <v>125.13</v>
      </c>
      <c r="BD17" s="131">
        <v>125.1</v>
      </c>
      <c r="BE17" s="131">
        <v>124.55</v>
      </c>
      <c r="BF17" s="131">
        <v>127.38</v>
      </c>
      <c r="BG17" s="131">
        <v>127.08</v>
      </c>
    </row>
    <row r="18" spans="2:93" x14ac:dyDescent="0.3">
      <c r="B18" s="3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BG15" sqref="BG15:BG16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59</v>
      </c>
    </row>
    <row r="4" spans="2:88" x14ac:dyDescent="0.3">
      <c r="B4" s="13" t="str">
        <f>"Tabela 9: Tržne cene smetane za mleko "&amp;'Osnovno poročilo'!A14</f>
        <v>Tabela 9: Tržne cene smetane za mleko 47. teden (22. 11. 2021-28. 11.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13">
        <v>323.55</v>
      </c>
      <c r="D7" s="77">
        <v>0.32999999999998408</v>
      </c>
      <c r="E7" s="172">
        <v>1.0209764247262054E-3</v>
      </c>
    </row>
    <row r="8" spans="2:88" ht="15.75" thickBot="1" x14ac:dyDescent="0.35">
      <c r="B8" s="20" t="s">
        <v>61</v>
      </c>
      <c r="C8" s="114">
        <v>238.74</v>
      </c>
      <c r="D8" s="115">
        <v>-1.3299999999999841</v>
      </c>
      <c r="E8" s="173">
        <v>-5.5400508185111663E-3</v>
      </c>
    </row>
    <row r="11" spans="2:88" x14ac:dyDescent="0.3">
      <c r="B11" s="78" t="s">
        <v>83</v>
      </c>
      <c r="C11" s="78"/>
      <c r="D11" s="78"/>
    </row>
    <row r="12" spans="2:88" ht="15.75" thickBot="1" x14ac:dyDescent="0.35"/>
    <row r="13" spans="2:88" ht="15.75" thickBot="1" x14ac:dyDescent="0.35">
      <c r="B13" s="79"/>
      <c r="C13" s="80">
        <v>2020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>
        <v>2020</v>
      </c>
      <c r="X13" s="79"/>
      <c r="Y13" s="79"/>
      <c r="Z13" s="79"/>
      <c r="AA13" s="79"/>
      <c r="AB13" s="79"/>
      <c r="AC13" s="81">
        <v>2021</v>
      </c>
      <c r="AD13" s="79"/>
      <c r="AE13" s="79"/>
      <c r="AG13" s="79"/>
      <c r="AH13" s="79"/>
      <c r="AI13" s="79"/>
      <c r="AJ13" s="79"/>
      <c r="AL13" s="79"/>
      <c r="AM13" s="79"/>
      <c r="AN13" s="79"/>
      <c r="AP13" s="79"/>
      <c r="AQ13" s="79"/>
      <c r="AR13" s="79"/>
      <c r="AT13" s="79"/>
      <c r="AU13" s="79"/>
      <c r="AV13" s="79"/>
      <c r="AW13" s="79"/>
      <c r="AY13" s="79"/>
      <c r="AZ13" s="79"/>
      <c r="BA13" s="79"/>
      <c r="BB13" s="79"/>
      <c r="BC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</row>
    <row r="14" spans="2:88" ht="15.75" thickBot="1" x14ac:dyDescent="0.35">
      <c r="B14" s="82"/>
      <c r="C14" s="83">
        <v>46</v>
      </c>
      <c r="D14" s="83">
        <v>47</v>
      </c>
      <c r="E14" s="83">
        <v>48</v>
      </c>
      <c r="F14" s="83">
        <v>49</v>
      </c>
      <c r="G14" s="83">
        <v>50</v>
      </c>
      <c r="H14" s="83">
        <v>51</v>
      </c>
      <c r="I14" s="83">
        <v>52</v>
      </c>
      <c r="J14" s="83">
        <v>53</v>
      </c>
      <c r="K14" s="83">
        <v>1</v>
      </c>
      <c r="L14" s="84">
        <v>2</v>
      </c>
      <c r="M14" s="85">
        <v>3</v>
      </c>
      <c r="N14" s="86">
        <v>4</v>
      </c>
      <c r="O14" s="86">
        <v>5</v>
      </c>
      <c r="P14" s="86">
        <v>6</v>
      </c>
      <c r="Q14" s="86">
        <v>7</v>
      </c>
      <c r="R14" s="87">
        <v>8</v>
      </c>
      <c r="S14" s="87">
        <v>9</v>
      </c>
      <c r="T14" s="87">
        <v>10</v>
      </c>
      <c r="U14" s="87">
        <v>11</v>
      </c>
      <c r="V14" s="87">
        <v>12</v>
      </c>
      <c r="W14" s="87">
        <v>13</v>
      </c>
      <c r="X14" s="87">
        <v>14</v>
      </c>
      <c r="Y14" s="87">
        <v>15</v>
      </c>
      <c r="Z14" s="87">
        <v>16</v>
      </c>
      <c r="AA14" s="87">
        <v>17</v>
      </c>
      <c r="AB14" s="87">
        <v>18</v>
      </c>
      <c r="AC14" s="87">
        <v>19</v>
      </c>
      <c r="AD14" s="87">
        <v>20</v>
      </c>
      <c r="AE14" s="87">
        <v>21</v>
      </c>
      <c r="AF14" s="87">
        <v>22</v>
      </c>
      <c r="AG14" s="87">
        <v>23</v>
      </c>
      <c r="AH14" s="87">
        <v>24</v>
      </c>
      <c r="AI14" s="87">
        <v>25</v>
      </c>
      <c r="AJ14" s="87">
        <v>26</v>
      </c>
      <c r="AK14" s="87">
        <v>27</v>
      </c>
      <c r="AL14" s="87">
        <v>28</v>
      </c>
      <c r="AM14" s="87">
        <v>29</v>
      </c>
      <c r="AN14" s="87">
        <v>30</v>
      </c>
      <c r="AO14" s="87">
        <v>31</v>
      </c>
      <c r="AP14" s="87">
        <v>32</v>
      </c>
      <c r="AQ14" s="87">
        <v>31</v>
      </c>
      <c r="AR14" s="87">
        <v>32</v>
      </c>
      <c r="AS14" s="87">
        <v>33</v>
      </c>
      <c r="AT14" s="87">
        <v>34</v>
      </c>
      <c r="AU14" s="87">
        <v>35</v>
      </c>
      <c r="AV14" s="87">
        <v>36</v>
      </c>
      <c r="AW14" s="87">
        <v>37</v>
      </c>
      <c r="AX14" s="87">
        <v>38</v>
      </c>
      <c r="AY14" s="87">
        <v>39</v>
      </c>
      <c r="AZ14" s="87">
        <v>40</v>
      </c>
      <c r="BA14" s="87">
        <v>41</v>
      </c>
      <c r="BB14" s="87">
        <v>42</v>
      </c>
      <c r="BC14" s="87">
        <v>43</v>
      </c>
      <c r="BD14" s="87">
        <v>44</v>
      </c>
      <c r="BE14" s="87">
        <v>45</v>
      </c>
      <c r="BF14" s="87">
        <v>46</v>
      </c>
      <c r="BG14" s="87">
        <v>47</v>
      </c>
    </row>
    <row r="15" spans="2:88" x14ac:dyDescent="0.3">
      <c r="B15" s="88" t="s">
        <v>60</v>
      </c>
      <c r="C15" s="38">
        <v>314.55</v>
      </c>
      <c r="D15" s="38">
        <v>300.17</v>
      </c>
      <c r="E15" s="38">
        <v>300.18</v>
      </c>
      <c r="F15" s="89">
        <v>302.58999999999997</v>
      </c>
      <c r="G15" s="89">
        <v>303.17</v>
      </c>
      <c r="H15" s="89">
        <v>300.12</v>
      </c>
      <c r="I15" s="89">
        <v>300.43</v>
      </c>
      <c r="J15" s="89">
        <v>310.76</v>
      </c>
      <c r="K15" s="89">
        <v>307.58</v>
      </c>
      <c r="L15" s="90">
        <v>307.47000000000003</v>
      </c>
      <c r="M15" s="91">
        <v>304.05</v>
      </c>
      <c r="N15" s="39">
        <v>312.10000000000002</v>
      </c>
      <c r="O15" s="39">
        <v>312.58</v>
      </c>
      <c r="P15" s="39">
        <v>309.32</v>
      </c>
      <c r="Q15" s="39">
        <v>304.74</v>
      </c>
      <c r="R15" s="92">
        <v>303.55</v>
      </c>
      <c r="S15" s="92">
        <v>303.5</v>
      </c>
      <c r="T15" s="92">
        <v>298.88</v>
      </c>
      <c r="U15" s="93">
        <v>298.64</v>
      </c>
      <c r="V15" s="93">
        <v>298.63</v>
      </c>
      <c r="W15" s="93">
        <v>308.16000000000003</v>
      </c>
      <c r="X15" s="93">
        <v>304.63</v>
      </c>
      <c r="Y15" s="93">
        <v>304.62</v>
      </c>
      <c r="Z15" s="93">
        <v>318.12</v>
      </c>
      <c r="AA15" s="93">
        <v>306.12</v>
      </c>
      <c r="AB15" s="93">
        <v>307.3</v>
      </c>
      <c r="AC15" s="93">
        <v>322.25</v>
      </c>
      <c r="AD15" s="93">
        <v>302.11</v>
      </c>
      <c r="AE15" s="93">
        <v>302.26</v>
      </c>
      <c r="AF15" s="93">
        <v>305.22000000000003</v>
      </c>
      <c r="AG15" s="93">
        <v>304.45999999999998</v>
      </c>
      <c r="AH15" s="93">
        <v>306.08</v>
      </c>
      <c r="AI15" s="93">
        <v>305.77999999999997</v>
      </c>
      <c r="AJ15" s="93">
        <v>306.08</v>
      </c>
      <c r="AK15" s="93">
        <v>302.70999999999998</v>
      </c>
      <c r="AL15" s="93">
        <v>302.81</v>
      </c>
      <c r="AM15" s="93">
        <v>304.66000000000003</v>
      </c>
      <c r="AN15" s="93">
        <v>303.60000000000002</v>
      </c>
      <c r="AO15" s="93">
        <v>303.11</v>
      </c>
      <c r="AP15" s="93">
        <v>301.10000000000002</v>
      </c>
      <c r="AQ15" s="93">
        <v>303.11</v>
      </c>
      <c r="AR15" s="93">
        <v>301.10000000000002</v>
      </c>
      <c r="AS15" s="93">
        <v>306.94</v>
      </c>
      <c r="AT15" s="93">
        <v>307.14999999999998</v>
      </c>
      <c r="AU15" s="93">
        <v>299.41000000000003</v>
      </c>
      <c r="AV15" s="93">
        <v>304.20999999999998</v>
      </c>
      <c r="AW15" s="93">
        <v>303.94</v>
      </c>
      <c r="AX15" s="93">
        <v>304.75</v>
      </c>
      <c r="AY15" s="93">
        <v>315.52999999999997</v>
      </c>
      <c r="AZ15" s="93">
        <v>315.58</v>
      </c>
      <c r="BA15" s="93">
        <v>332.86</v>
      </c>
      <c r="BB15" s="93">
        <v>325.08</v>
      </c>
      <c r="BC15" s="93">
        <v>320.67</v>
      </c>
      <c r="BD15" s="93">
        <v>320.26</v>
      </c>
      <c r="BE15" s="93">
        <v>296.45</v>
      </c>
      <c r="BF15" s="93">
        <v>323.22000000000003</v>
      </c>
      <c r="BG15" s="93">
        <v>323.55</v>
      </c>
    </row>
    <row r="16" spans="2:88" ht="15.75" thickBot="1" x14ac:dyDescent="0.35">
      <c r="B16" s="94" t="s">
        <v>61</v>
      </c>
      <c r="C16" s="39">
        <v>240.13</v>
      </c>
      <c r="D16" s="38">
        <v>258.08999999999997</v>
      </c>
      <c r="E16" s="38">
        <v>256.95999999999998</v>
      </c>
      <c r="F16" s="89">
        <v>251.45</v>
      </c>
      <c r="G16" s="89">
        <v>275.45999999999998</v>
      </c>
      <c r="H16" s="89">
        <v>269.07</v>
      </c>
      <c r="I16" s="89">
        <v>271.5</v>
      </c>
      <c r="J16" s="89">
        <v>288.76</v>
      </c>
      <c r="K16" s="89">
        <v>282.60000000000002</v>
      </c>
      <c r="L16" s="90">
        <v>281.2</v>
      </c>
      <c r="M16" s="95">
        <v>294.17</v>
      </c>
      <c r="N16" s="96">
        <v>247.2</v>
      </c>
      <c r="O16" s="96">
        <v>235.94</v>
      </c>
      <c r="P16" s="96">
        <v>242.01</v>
      </c>
      <c r="Q16" s="96">
        <v>229.94</v>
      </c>
      <c r="R16" s="97">
        <v>221.03</v>
      </c>
      <c r="S16" s="97">
        <v>222.51</v>
      </c>
      <c r="T16" s="97">
        <v>213.89</v>
      </c>
      <c r="U16" s="97">
        <v>237.4</v>
      </c>
      <c r="V16" s="97">
        <v>235.39</v>
      </c>
      <c r="W16" s="97">
        <v>225.33</v>
      </c>
      <c r="X16" s="97">
        <v>236.36</v>
      </c>
      <c r="Y16" s="97">
        <v>235.23</v>
      </c>
      <c r="Z16" s="97">
        <v>236.37</v>
      </c>
      <c r="AA16" s="97">
        <v>226.69</v>
      </c>
      <c r="AB16" s="97">
        <v>227.36</v>
      </c>
      <c r="AC16" s="97">
        <v>238.21</v>
      </c>
      <c r="AD16" s="97">
        <v>246.93</v>
      </c>
      <c r="AE16" s="97">
        <v>247.25</v>
      </c>
      <c r="AF16" s="97">
        <v>213.37</v>
      </c>
      <c r="AG16" s="97">
        <v>237.01</v>
      </c>
      <c r="AH16" s="97">
        <v>226.44</v>
      </c>
      <c r="AI16" s="97">
        <v>228.11</v>
      </c>
      <c r="AJ16" s="97">
        <v>220.41</v>
      </c>
      <c r="AK16" s="97">
        <v>235.17</v>
      </c>
      <c r="AL16" s="97">
        <v>237.84</v>
      </c>
      <c r="AM16" s="97">
        <v>231.07</v>
      </c>
      <c r="AN16" s="97">
        <v>226.11</v>
      </c>
      <c r="AO16" s="97">
        <v>226.39</v>
      </c>
      <c r="AP16" s="97">
        <v>236.32</v>
      </c>
      <c r="AQ16" s="97">
        <v>226.39</v>
      </c>
      <c r="AR16" s="97">
        <v>236.32</v>
      </c>
      <c r="AS16" s="97">
        <v>230.02</v>
      </c>
      <c r="AT16" s="97">
        <v>229.54</v>
      </c>
      <c r="AU16" s="97">
        <v>223.89</v>
      </c>
      <c r="AV16" s="97">
        <v>239.55</v>
      </c>
      <c r="AW16" s="97">
        <v>241.75</v>
      </c>
      <c r="AX16" s="97">
        <v>236.1</v>
      </c>
      <c r="AY16" s="97">
        <v>227.32</v>
      </c>
      <c r="AZ16" s="97">
        <v>227.99</v>
      </c>
      <c r="BA16" s="97">
        <v>243.46</v>
      </c>
      <c r="BB16" s="97">
        <v>240.7</v>
      </c>
      <c r="BC16" s="97">
        <v>229.86</v>
      </c>
      <c r="BD16" s="97">
        <v>230.46</v>
      </c>
      <c r="BE16" s="97">
        <v>208.32</v>
      </c>
      <c r="BF16" s="97">
        <v>240.07</v>
      </c>
      <c r="BG16" s="97">
        <v>238.74</v>
      </c>
    </row>
    <row r="17" spans="2:89" x14ac:dyDescent="0.3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</row>
    <row r="19" spans="2:89" x14ac:dyDescent="0.3">
      <c r="B19" s="13" t="s">
        <v>84</v>
      </c>
    </row>
    <row r="20" spans="2:89" ht="15.75" x14ac:dyDescent="0.3">
      <c r="B20" s="44"/>
    </row>
    <row r="21" spans="2:89" ht="15.75" x14ac:dyDescent="0.3">
      <c r="B21" s="4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BG17" sqref="BG17:BG20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62</v>
      </c>
    </row>
    <row r="4" spans="2:88" x14ac:dyDescent="0.3">
      <c r="B4" s="13" t="str">
        <f>"Tabela 11: Tržne cene mleka za "&amp;'Osnovno poročilo'!A14</f>
        <v>Tabela 11: Tržne cene mleka za 47. teden (22. 11. 2021-28. 11. 2021)</v>
      </c>
    </row>
    <row r="5" spans="2:88" ht="15.75" thickBot="1" x14ac:dyDescent="0.35"/>
    <row r="6" spans="2:88" ht="15.75" thickBot="1" x14ac:dyDescent="0.35">
      <c r="B6" s="98" t="s">
        <v>45</v>
      </c>
      <c r="C6" s="109" t="s">
        <v>39</v>
      </c>
      <c r="D6" s="10" t="s">
        <v>43</v>
      </c>
      <c r="E6" s="11" t="s">
        <v>44</v>
      </c>
    </row>
    <row r="7" spans="2:88" x14ac:dyDescent="0.3">
      <c r="B7" s="116" t="s">
        <v>63</v>
      </c>
      <c r="C7" s="119">
        <v>62.26</v>
      </c>
      <c r="D7" s="99">
        <v>0.83999999999999631</v>
      </c>
      <c r="E7" s="170">
        <v>1.3676326929338956E-2</v>
      </c>
    </row>
    <row r="8" spans="2:88" x14ac:dyDescent="0.3">
      <c r="B8" s="116" t="s">
        <v>64</v>
      </c>
      <c r="C8" s="120">
        <v>61.08</v>
      </c>
      <c r="D8" s="118">
        <v>0.46999999999999886</v>
      </c>
      <c r="E8" s="174">
        <v>7.7544959577626749E-3</v>
      </c>
    </row>
    <row r="9" spans="2:88" x14ac:dyDescent="0.3">
      <c r="B9" s="116" t="s">
        <v>65</v>
      </c>
      <c r="C9" s="120">
        <v>65.209999999999994</v>
      </c>
      <c r="D9" s="118">
        <v>0.19999999999998863</v>
      </c>
      <c r="E9" s="174">
        <v>3.0764497769573129E-3</v>
      </c>
    </row>
    <row r="10" spans="2:88" ht="15.75" thickBot="1" x14ac:dyDescent="0.35">
      <c r="B10" s="117" t="s">
        <v>66</v>
      </c>
      <c r="C10" s="121">
        <v>79.150000000000006</v>
      </c>
      <c r="D10" s="122">
        <v>1.3800000000000097</v>
      </c>
      <c r="E10" s="175">
        <v>1.7744631606017913E-2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0"/>
      <c r="C15" s="101">
        <v>2020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R15" s="12">
        <v>2020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23">
        <v>2021</v>
      </c>
      <c r="AD15" s="102"/>
      <c r="AE15" s="102"/>
      <c r="AG15" s="102"/>
      <c r="AH15" s="102"/>
      <c r="AI15" s="102"/>
      <c r="AK15" s="102"/>
      <c r="AL15" s="102"/>
      <c r="AN15" s="102"/>
      <c r="AP15" s="102"/>
      <c r="AQ15" s="102"/>
      <c r="AR15" s="102"/>
      <c r="AT15" s="102"/>
      <c r="AU15" s="102"/>
      <c r="AV15" s="102"/>
      <c r="AW15" s="102"/>
      <c r="AY15" s="102"/>
      <c r="AZ15" s="102"/>
      <c r="BA15" s="102"/>
      <c r="BB15" s="102"/>
      <c r="BC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</row>
    <row r="16" spans="2:88" ht="15.75" thickBot="1" x14ac:dyDescent="0.35">
      <c r="B16" s="103"/>
      <c r="C16" s="35">
        <v>46</v>
      </c>
      <c r="D16" s="35">
        <v>47</v>
      </c>
      <c r="E16" s="35">
        <v>48</v>
      </c>
      <c r="F16" s="35">
        <v>49</v>
      </c>
      <c r="G16" s="35">
        <v>50</v>
      </c>
      <c r="H16" s="35">
        <v>51</v>
      </c>
      <c r="I16" s="35">
        <v>52</v>
      </c>
      <c r="J16" s="35">
        <v>53</v>
      </c>
      <c r="K16" s="35">
        <v>1</v>
      </c>
      <c r="L16" s="36">
        <v>2</v>
      </c>
      <c r="M16" s="155">
        <v>3</v>
      </c>
      <c r="N16" s="156">
        <v>4</v>
      </c>
      <c r="O16" s="156">
        <v>5</v>
      </c>
      <c r="P16" s="156">
        <v>6</v>
      </c>
      <c r="Q16" s="156">
        <v>7</v>
      </c>
      <c r="R16" s="156">
        <v>8</v>
      </c>
      <c r="S16" s="156">
        <v>9</v>
      </c>
      <c r="T16" s="156">
        <v>10</v>
      </c>
      <c r="U16" s="156">
        <v>11</v>
      </c>
      <c r="V16" s="156">
        <v>12</v>
      </c>
      <c r="W16" s="156">
        <v>13</v>
      </c>
      <c r="X16" s="156">
        <v>14</v>
      </c>
      <c r="Y16" s="156">
        <v>15</v>
      </c>
      <c r="Z16" s="156">
        <v>16</v>
      </c>
      <c r="AA16" s="156">
        <v>17</v>
      </c>
      <c r="AB16" s="156">
        <v>18</v>
      </c>
      <c r="AC16" s="156">
        <v>19</v>
      </c>
      <c r="AD16" s="156">
        <v>20</v>
      </c>
      <c r="AE16" s="156">
        <v>21</v>
      </c>
      <c r="AF16" s="156">
        <v>22</v>
      </c>
      <c r="AG16" s="156">
        <v>23</v>
      </c>
      <c r="AH16" s="156">
        <v>24</v>
      </c>
      <c r="AI16" s="156">
        <v>25</v>
      </c>
      <c r="AJ16" s="156">
        <v>26</v>
      </c>
      <c r="AK16" s="156">
        <v>27</v>
      </c>
      <c r="AL16" s="156">
        <v>28</v>
      </c>
      <c r="AM16" s="156">
        <v>29</v>
      </c>
      <c r="AN16" s="156">
        <v>30</v>
      </c>
      <c r="AO16" s="157">
        <v>31</v>
      </c>
      <c r="AP16" s="157">
        <v>32</v>
      </c>
      <c r="AQ16" s="157">
        <v>31</v>
      </c>
      <c r="AR16" s="157">
        <v>32</v>
      </c>
      <c r="AS16" s="157">
        <v>33</v>
      </c>
      <c r="AT16" s="157">
        <v>34</v>
      </c>
      <c r="AU16" s="157">
        <v>35</v>
      </c>
      <c r="AV16" s="157">
        <v>36</v>
      </c>
      <c r="AW16" s="157">
        <v>37</v>
      </c>
      <c r="AX16" s="157">
        <v>38</v>
      </c>
      <c r="AY16" s="157">
        <v>39</v>
      </c>
      <c r="AZ16" s="157">
        <v>40</v>
      </c>
      <c r="BA16" s="157">
        <v>41</v>
      </c>
      <c r="BB16" s="157">
        <v>42</v>
      </c>
      <c r="BC16" s="157">
        <v>43</v>
      </c>
      <c r="BD16" s="157">
        <v>44</v>
      </c>
      <c r="BE16" s="157">
        <v>45</v>
      </c>
      <c r="BF16" s="157">
        <v>46</v>
      </c>
      <c r="BG16" s="157">
        <v>47</v>
      </c>
    </row>
    <row r="17" spans="2:93" x14ac:dyDescent="0.3">
      <c r="B17" s="104" t="s">
        <v>67</v>
      </c>
      <c r="C17" s="67">
        <v>57.33</v>
      </c>
      <c r="D17" s="67">
        <v>55.77</v>
      </c>
      <c r="E17" s="67">
        <v>56.16</v>
      </c>
      <c r="F17" s="40">
        <v>56.61</v>
      </c>
      <c r="G17" s="40">
        <v>56.83</v>
      </c>
      <c r="H17" s="40">
        <v>55.16</v>
      </c>
      <c r="I17" s="40">
        <v>55.26</v>
      </c>
      <c r="J17" s="40">
        <v>55.21</v>
      </c>
      <c r="K17" s="40">
        <v>60.49</v>
      </c>
      <c r="L17" s="41">
        <v>59.12</v>
      </c>
      <c r="M17" s="153">
        <v>57.43</v>
      </c>
      <c r="N17" s="38">
        <v>56.07</v>
      </c>
      <c r="O17" s="38">
        <v>60.43</v>
      </c>
      <c r="P17" s="38">
        <v>58.56</v>
      </c>
      <c r="Q17" s="38">
        <v>58.39</v>
      </c>
      <c r="R17" s="38">
        <v>54.96</v>
      </c>
      <c r="S17" s="38">
        <v>55.75</v>
      </c>
      <c r="T17" s="38">
        <v>58.52</v>
      </c>
      <c r="U17" s="38">
        <v>58.37</v>
      </c>
      <c r="V17" s="38">
        <v>58.2</v>
      </c>
      <c r="W17" s="38">
        <v>55.13</v>
      </c>
      <c r="X17" s="67">
        <v>57.58</v>
      </c>
      <c r="Y17" s="67">
        <v>56.97</v>
      </c>
      <c r="Z17" s="67">
        <v>57.46</v>
      </c>
      <c r="AA17" s="67">
        <v>54.28</v>
      </c>
      <c r="AB17" s="67">
        <v>56.91</v>
      </c>
      <c r="AC17" s="67">
        <v>57.92</v>
      </c>
      <c r="AD17" s="67">
        <v>57.97</v>
      </c>
      <c r="AE17" s="67">
        <v>57.77</v>
      </c>
      <c r="AF17" s="67">
        <v>54.59</v>
      </c>
      <c r="AG17" s="67">
        <v>57.87</v>
      </c>
      <c r="AH17" s="67">
        <v>57.82</v>
      </c>
      <c r="AI17" s="67">
        <v>56.34</v>
      </c>
      <c r="AJ17" s="67">
        <v>55.02</v>
      </c>
      <c r="AK17" s="67">
        <v>58.22</v>
      </c>
      <c r="AL17" s="67">
        <v>56.86</v>
      </c>
      <c r="AM17" s="67">
        <v>57.37</v>
      </c>
      <c r="AN17" s="67">
        <v>55.28</v>
      </c>
      <c r="AO17" s="154">
        <v>55.76</v>
      </c>
      <c r="AP17" s="154">
        <v>57.46</v>
      </c>
      <c r="AQ17" s="154">
        <v>55.76</v>
      </c>
      <c r="AR17" s="154">
        <v>57.46</v>
      </c>
      <c r="AS17" s="154">
        <v>57.86</v>
      </c>
      <c r="AT17" s="154">
        <v>58.07</v>
      </c>
      <c r="AU17" s="154">
        <v>55.63</v>
      </c>
      <c r="AV17" s="154">
        <v>57.71</v>
      </c>
      <c r="AW17" s="154">
        <v>57.06</v>
      </c>
      <c r="AX17" s="154">
        <v>57.76</v>
      </c>
      <c r="AY17" s="154">
        <v>54.64</v>
      </c>
      <c r="AZ17" s="154">
        <v>55.06</v>
      </c>
      <c r="BA17" s="154">
        <v>60.04</v>
      </c>
      <c r="BB17" s="154">
        <v>58.77</v>
      </c>
      <c r="BC17" s="154">
        <v>57.24</v>
      </c>
      <c r="BD17" s="154">
        <v>57.14</v>
      </c>
      <c r="BE17" s="154">
        <v>60.05</v>
      </c>
      <c r="BF17" s="154">
        <v>61.42</v>
      </c>
      <c r="BG17" s="154">
        <v>62.26</v>
      </c>
    </row>
    <row r="18" spans="2:93" x14ac:dyDescent="0.3">
      <c r="B18" s="104" t="s">
        <v>68</v>
      </c>
      <c r="C18" s="68">
        <v>58.23</v>
      </c>
      <c r="D18" s="67">
        <v>57.63</v>
      </c>
      <c r="E18" s="67">
        <v>57.41</v>
      </c>
      <c r="F18" s="40">
        <v>56.03</v>
      </c>
      <c r="G18" s="40">
        <v>57.49</v>
      </c>
      <c r="H18" s="40">
        <v>57.05</v>
      </c>
      <c r="I18" s="40">
        <v>59.23</v>
      </c>
      <c r="J18" s="40">
        <v>56.1</v>
      </c>
      <c r="K18" s="40">
        <v>59.48</v>
      </c>
      <c r="L18" s="41">
        <v>58.98</v>
      </c>
      <c r="M18" s="91">
        <v>58.07</v>
      </c>
      <c r="N18" s="39">
        <v>55.87</v>
      </c>
      <c r="O18" s="39">
        <v>58.07</v>
      </c>
      <c r="P18" s="39">
        <v>60.45</v>
      </c>
      <c r="Q18" s="39">
        <v>58.19</v>
      </c>
      <c r="R18" s="39">
        <v>54.96</v>
      </c>
      <c r="S18" s="39">
        <v>53.91</v>
      </c>
      <c r="T18" s="39">
        <v>58.62</v>
      </c>
      <c r="U18" s="39">
        <v>57.96</v>
      </c>
      <c r="V18" s="39">
        <v>57.77</v>
      </c>
      <c r="W18" s="39">
        <v>54.88</v>
      </c>
      <c r="X18" s="68">
        <v>58.26</v>
      </c>
      <c r="Y18" s="68">
        <v>57.67</v>
      </c>
      <c r="Z18" s="68">
        <v>57.74</v>
      </c>
      <c r="AA18" s="68">
        <v>54.92</v>
      </c>
      <c r="AB18" s="68">
        <v>56.03</v>
      </c>
      <c r="AC18" s="68">
        <v>58.22</v>
      </c>
      <c r="AD18" s="68">
        <v>58.01</v>
      </c>
      <c r="AE18" s="68">
        <v>57.49</v>
      </c>
      <c r="AF18" s="68">
        <v>54.62</v>
      </c>
      <c r="AG18" s="68">
        <v>58.17</v>
      </c>
      <c r="AH18" s="68">
        <v>56.96</v>
      </c>
      <c r="AI18" s="68">
        <v>56.37</v>
      </c>
      <c r="AJ18" s="68">
        <v>55.26</v>
      </c>
      <c r="AK18" s="68">
        <v>57.53</v>
      </c>
      <c r="AL18" s="68">
        <v>57.39</v>
      </c>
      <c r="AM18" s="68">
        <v>57.03</v>
      </c>
      <c r="AN18" s="68">
        <v>54.51</v>
      </c>
      <c r="AO18" s="93">
        <v>54.79</v>
      </c>
      <c r="AP18" s="93">
        <v>58.61</v>
      </c>
      <c r="AQ18" s="93">
        <v>54.79</v>
      </c>
      <c r="AR18" s="93">
        <v>58.61</v>
      </c>
      <c r="AS18" s="93">
        <v>57.04</v>
      </c>
      <c r="AT18" s="93">
        <v>57.34</v>
      </c>
      <c r="AU18" s="93">
        <v>55.26</v>
      </c>
      <c r="AV18" s="93">
        <v>58.02</v>
      </c>
      <c r="AW18" s="93">
        <v>57.96</v>
      </c>
      <c r="AX18" s="93">
        <v>56.77</v>
      </c>
      <c r="AY18" s="93">
        <v>54.71</v>
      </c>
      <c r="AZ18" s="93">
        <v>55.19</v>
      </c>
      <c r="BA18" s="93">
        <v>56.48</v>
      </c>
      <c r="BB18" s="93">
        <v>58.15</v>
      </c>
      <c r="BC18" s="93">
        <v>55.19</v>
      </c>
      <c r="BD18" s="93">
        <v>54.9</v>
      </c>
      <c r="BE18" s="93">
        <v>51.92</v>
      </c>
      <c r="BF18" s="93">
        <v>60.61</v>
      </c>
      <c r="BG18" s="93">
        <v>61.08</v>
      </c>
    </row>
    <row r="19" spans="2:93" x14ac:dyDescent="0.3">
      <c r="B19" s="104" t="s">
        <v>69</v>
      </c>
      <c r="C19" s="68">
        <v>66.48</v>
      </c>
      <c r="D19" s="67">
        <v>65.02</v>
      </c>
      <c r="E19" s="67">
        <v>66.42</v>
      </c>
      <c r="F19" s="40">
        <v>64.23</v>
      </c>
      <c r="G19" s="40">
        <v>66.709999999999994</v>
      </c>
      <c r="H19" s="40">
        <v>56.83</v>
      </c>
      <c r="I19" s="40">
        <v>66.290000000000006</v>
      </c>
      <c r="J19" s="40">
        <v>64.58</v>
      </c>
      <c r="K19" s="40">
        <v>63.73</v>
      </c>
      <c r="L19" s="41">
        <v>65.180000000000007</v>
      </c>
      <c r="M19" s="91">
        <v>67.3</v>
      </c>
      <c r="N19" s="39">
        <v>65.37</v>
      </c>
      <c r="O19" s="68">
        <v>64.34</v>
      </c>
      <c r="P19" s="68">
        <v>66.59</v>
      </c>
      <c r="Q19" s="68">
        <v>63.98</v>
      </c>
      <c r="R19" s="68">
        <v>65.540000000000006</v>
      </c>
      <c r="S19" s="68">
        <v>65.33</v>
      </c>
      <c r="T19" s="68">
        <v>63.37</v>
      </c>
      <c r="U19" s="68">
        <v>65.59</v>
      </c>
      <c r="V19" s="68">
        <v>64.849999999999994</v>
      </c>
      <c r="W19" s="68">
        <v>66.39</v>
      </c>
      <c r="X19" s="68">
        <v>65.88</v>
      </c>
      <c r="Y19" s="68">
        <v>65.36</v>
      </c>
      <c r="Z19" s="68">
        <v>65.430000000000007</v>
      </c>
      <c r="AA19" s="68">
        <v>63.4</v>
      </c>
      <c r="AB19" s="68">
        <v>63.78</v>
      </c>
      <c r="AC19" s="68">
        <v>63.07</v>
      </c>
      <c r="AD19" s="68">
        <v>62.4</v>
      </c>
      <c r="AE19" s="68">
        <v>62.62</v>
      </c>
      <c r="AF19" s="68">
        <v>63.59</v>
      </c>
      <c r="AG19" s="68">
        <v>65.510000000000005</v>
      </c>
      <c r="AH19" s="68">
        <v>62.56</v>
      </c>
      <c r="AI19" s="68">
        <v>61.97</v>
      </c>
      <c r="AJ19" s="68">
        <v>63.34</v>
      </c>
      <c r="AK19" s="68">
        <v>64.58</v>
      </c>
      <c r="AL19" s="68">
        <v>64.790000000000006</v>
      </c>
      <c r="AM19" s="68">
        <v>63.13</v>
      </c>
      <c r="AN19" s="68">
        <v>63.3</v>
      </c>
      <c r="AO19" s="93">
        <v>63.85</v>
      </c>
      <c r="AP19" s="93">
        <v>64.13</v>
      </c>
      <c r="AQ19" s="93">
        <v>63.85</v>
      </c>
      <c r="AR19" s="93">
        <v>64.13</v>
      </c>
      <c r="AS19" s="93">
        <v>64.739999999999995</v>
      </c>
      <c r="AT19" s="93">
        <v>64.63</v>
      </c>
      <c r="AU19" s="93">
        <v>63.17</v>
      </c>
      <c r="AV19" s="93">
        <v>64.47</v>
      </c>
      <c r="AW19" s="93">
        <v>64.91</v>
      </c>
      <c r="AX19" s="93">
        <v>64.77</v>
      </c>
      <c r="AY19" s="93">
        <v>66.42</v>
      </c>
      <c r="AZ19" s="93">
        <v>65.430000000000007</v>
      </c>
      <c r="BA19" s="93">
        <v>66.66</v>
      </c>
      <c r="BB19" s="93">
        <v>62.61</v>
      </c>
      <c r="BC19" s="93">
        <v>63.82</v>
      </c>
      <c r="BD19" s="93">
        <v>63.21</v>
      </c>
      <c r="BE19" s="93">
        <v>60.16</v>
      </c>
      <c r="BF19" s="93">
        <v>65.010000000000005</v>
      </c>
      <c r="BG19" s="93">
        <v>65.209999999999994</v>
      </c>
    </row>
    <row r="20" spans="2:93" ht="15.75" thickBot="1" x14ac:dyDescent="0.35">
      <c r="B20" s="105" t="s">
        <v>70</v>
      </c>
      <c r="C20" s="68">
        <v>74.95</v>
      </c>
      <c r="D20" s="67">
        <v>82.49</v>
      </c>
      <c r="E20" s="67">
        <v>82.93</v>
      </c>
      <c r="F20" s="40">
        <v>86.6</v>
      </c>
      <c r="G20" s="40">
        <v>81.83</v>
      </c>
      <c r="H20" s="40">
        <v>83.09</v>
      </c>
      <c r="I20" s="40">
        <v>83.33</v>
      </c>
      <c r="J20" s="40">
        <v>83.25</v>
      </c>
      <c r="K20" s="40">
        <v>82.75</v>
      </c>
      <c r="L20" s="41">
        <v>78.58</v>
      </c>
      <c r="M20" s="141">
        <v>80.92</v>
      </c>
      <c r="N20" s="142">
        <v>80.89</v>
      </c>
      <c r="O20" s="142">
        <v>79.06</v>
      </c>
      <c r="P20" s="142">
        <v>81.47</v>
      </c>
      <c r="Q20" s="142">
        <v>79.95</v>
      </c>
      <c r="R20" s="142">
        <v>80.45</v>
      </c>
      <c r="S20" s="142">
        <v>80.150000000000006</v>
      </c>
      <c r="T20" s="142">
        <v>82.85</v>
      </c>
      <c r="U20" s="142">
        <v>67.75</v>
      </c>
      <c r="V20" s="142">
        <v>66.64</v>
      </c>
      <c r="W20" s="142">
        <v>81.849999999999994</v>
      </c>
      <c r="X20" s="96">
        <v>82.38</v>
      </c>
      <c r="Y20" s="96">
        <v>82.16</v>
      </c>
      <c r="Z20" s="96">
        <v>84.12</v>
      </c>
      <c r="AA20" s="96">
        <v>82.74</v>
      </c>
      <c r="AB20" s="96">
        <v>82.72</v>
      </c>
      <c r="AC20" s="96">
        <v>80.73</v>
      </c>
      <c r="AD20" s="96">
        <v>82.27</v>
      </c>
      <c r="AE20" s="96">
        <v>84.19</v>
      </c>
      <c r="AF20" s="96">
        <v>86.9</v>
      </c>
      <c r="AG20" s="96">
        <v>84.52</v>
      </c>
      <c r="AH20" s="96">
        <v>83.08</v>
      </c>
      <c r="AI20" s="96">
        <v>83.59</v>
      </c>
      <c r="AJ20" s="96">
        <v>78.7</v>
      </c>
      <c r="AK20" s="96">
        <v>82.86</v>
      </c>
      <c r="AL20" s="96">
        <v>84.47</v>
      </c>
      <c r="AM20" s="96">
        <v>86.28</v>
      </c>
      <c r="AN20" s="96">
        <v>83.94</v>
      </c>
      <c r="AO20" s="97">
        <v>83.96</v>
      </c>
      <c r="AP20" s="97">
        <v>79.02</v>
      </c>
      <c r="AQ20" s="97">
        <v>83.96</v>
      </c>
      <c r="AR20" s="97">
        <v>79.02</v>
      </c>
      <c r="AS20" s="97">
        <v>72.2</v>
      </c>
      <c r="AT20" s="97">
        <v>81.31</v>
      </c>
      <c r="AU20" s="97">
        <v>83.9</v>
      </c>
      <c r="AV20" s="97">
        <v>83.85</v>
      </c>
      <c r="AW20" s="97">
        <v>84.75</v>
      </c>
      <c r="AX20" s="97">
        <v>73.150000000000006</v>
      </c>
      <c r="AY20" s="97">
        <v>81.260000000000005</v>
      </c>
      <c r="AZ20" s="97">
        <v>84.71</v>
      </c>
      <c r="BA20" s="97">
        <v>78.16</v>
      </c>
      <c r="BB20" s="97">
        <v>76.930000000000007</v>
      </c>
      <c r="BC20" s="97">
        <v>83.46</v>
      </c>
      <c r="BD20" s="97">
        <v>77.44</v>
      </c>
      <c r="BE20" s="97">
        <v>69.239999999999995</v>
      </c>
      <c r="BF20" s="97">
        <v>77.77</v>
      </c>
      <c r="BG20" s="97">
        <v>79.150000000000006</v>
      </c>
    </row>
    <row r="21" spans="2:93" x14ac:dyDescent="0.3">
      <c r="B21" s="4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</row>
    <row r="22" spans="2:93" x14ac:dyDescent="0.3">
      <c r="B22" s="4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</row>
    <row r="23" spans="2:93" x14ac:dyDescent="0.3">
      <c r="B23" s="13" t="s">
        <v>86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</row>
    <row r="24" spans="2:93" x14ac:dyDescent="0.3">
      <c r="BD24" s="42"/>
      <c r="BE24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2021-12-01T12:04:11Z</dcterms:modified>
</cp:coreProperties>
</file>