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0" yWindow="0" windowWidth="25344" windowHeight="10054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B4" i="7"/>
  <c r="B4" i="6"/>
  <c r="B4" i="5"/>
  <c r="B4" i="4"/>
  <c r="B58" i="3"/>
  <c r="B21" i="3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<sst xmlns="http://schemas.openxmlformats.org/spreadsheetml/2006/main" count="134" uniqueCount="91">
  <si>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</si>
  <si>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</si>
  <si>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</si>
  <si>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</si>
  <si>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</si>
  <si>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</si>
  <si>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</si>
  <si>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</si>
  <si>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</si>
  <si>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</si>
  <si>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</si>
  <si>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</si>
  <si>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</si>
  <si>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</si>
  <si>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</si>
  <si>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</si>
  <si>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</si>
  <si>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</si>
  <si>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</si>
  <si>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</si>
  <si>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</si>
  <si>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</si>
  <si>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</si>
  <si>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</si>
  <si>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</si>
  <si>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</si>
  <si>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</si>
  <si>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</si>
  <si>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</si>
  <si>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</si>
  <si>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</si>
  <si>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</si>
  <si>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</si>
  <si>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</si>
  <si>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</si>
  <si>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</si>
  <si>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</si>
  <si>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</si>
  <si>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</si>
  <si>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</si>
  <si>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</si>
  <si>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</si>
  <si>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</si>
  <si>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</si>
  <si>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</si>
  <si>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</si>
  <si>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</si>
  <si>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</si>
  <si>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</si>
  <si>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</si>
  <si>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</si>
  <si>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</si>
  <si>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</si>
  <si>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</si>
  <si>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</si>
  <si>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</si>
  <si>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</si>
  <si>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</si>
  <si>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</si>
  <si>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</si>
  <si>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</si>
  <si>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</si>
  <si>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</si>
  <si>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</si>
  <si>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</si>
  <si>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</si>
  <si>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</si>
  <si>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</si>
  <si>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</si>
  <si>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</si>
  <si>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</si>
  <si>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</si>
  <si>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</si>
  <si>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</si>
  <si>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</si>
  <si>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</si>
  <si>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</si>
  <si>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</si>
  <si>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</si>
  <si>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</si>
  <si>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</si>
  <si>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</si>
  <si>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</si>
  <si>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</si>
  <si>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</si>
  <si>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</si>
  <si>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</si>
  <si>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</si>
  <si>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</si>
  <si>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42. teden (18. 10. 2021-24. 10. 2021)</t>
  </si>
  <si>
    <t>Številka: 3305-1/2021/344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</si>
</sst>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Arial CE"/>
      <family val="2"/>
    </font>
    <font>
      <sz val="9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6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17" fillId="0" borderId="8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65" fontId="29" fillId="4" borderId="7" xfId="47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10" fontId="2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30" fillId="0" borderId="5" xfId="47" applyNumberFormat="1" applyFont="1" applyBorder="1" applyAlignment="1">
      <alignment horizontal="center" wrapText="1"/>
    </xf>
    <xf numFmtId="10" fontId="30" fillId="0" borderId="8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978672"/>
        <c:axId val="454150728"/>
      </c:lineChart>
      <c:catAx>
        <c:axId val="639978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150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5415072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97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</c:numCache>
            </c:numRef>
          </c:cat>
          <c:val>
            <c:numRef>
              <c:f>maslo!$B$31:$BC$31</c:f>
              <c:numCache>
                <c:formatCode>#,##0.00\ [$€-1]</c:formatCode>
                <c:ptCount val="54"/>
                <c:pt idx="0" formatCode="&quot;€&quot;#,##0.00_);[Red]\(&quot;€&quot;#,##0.00\)">
                  <c:v>221.751</c:v>
                </c:pt>
                <c:pt idx="1">
                  <c:v>221.751</c:v>
                </c:pt>
                <c:pt idx="2" formatCode="General">
                  <c:v>221.751</c:v>
                </c:pt>
                <c:pt idx="3" formatCode="General">
                  <c:v>221.751</c:v>
                </c:pt>
                <c:pt idx="4" formatCode="General">
                  <c:v>221.751</c:v>
                </c:pt>
                <c:pt idx="5" formatCode="General">
                  <c:v>221.751</c:v>
                </c:pt>
                <c:pt idx="6" formatCode="General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  <c:pt idx="53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</c:numCache>
            </c:numRef>
          </c:cat>
          <c:val>
            <c:numRef>
              <c:f>maslo!$B$32:$BC$32</c:f>
              <c:numCache>
                <c:formatCode>#,##0.00\ [$€-1]</c:formatCode>
                <c:ptCount val="54"/>
                <c:pt idx="0">
                  <c:v>520.37</c:v>
                </c:pt>
                <c:pt idx="1">
                  <c:v>372.08</c:v>
                </c:pt>
                <c:pt idx="2">
                  <c:v>362.01</c:v>
                </c:pt>
                <c:pt idx="3">
                  <c:v>360.27</c:v>
                </c:pt>
                <c:pt idx="4">
                  <c:v>366.28</c:v>
                </c:pt>
                <c:pt idx="5">
                  <c:v>422.86</c:v>
                </c:pt>
                <c:pt idx="6">
                  <c:v>425.58</c:v>
                </c:pt>
                <c:pt idx="7">
                  <c:v>509.96</c:v>
                </c:pt>
                <c:pt idx="8">
                  <c:v>371.36</c:v>
                </c:pt>
                <c:pt idx="9">
                  <c:v>427.79</c:v>
                </c:pt>
                <c:pt idx="10">
                  <c:v>435.06</c:v>
                </c:pt>
                <c:pt idx="11">
                  <c:v>371.62</c:v>
                </c:pt>
                <c:pt idx="12">
                  <c:v>504.44</c:v>
                </c:pt>
                <c:pt idx="13">
                  <c:v>476.17</c:v>
                </c:pt>
                <c:pt idx="14">
                  <c:v>370.44</c:v>
                </c:pt>
                <c:pt idx="15">
                  <c:v>442.67</c:v>
                </c:pt>
                <c:pt idx="16">
                  <c:v>441.97</c:v>
                </c:pt>
                <c:pt idx="17">
                  <c:v>413.13</c:v>
                </c:pt>
                <c:pt idx="18">
                  <c:v>427.41</c:v>
                </c:pt>
                <c:pt idx="19">
                  <c:v>452.08</c:v>
                </c:pt>
                <c:pt idx="20">
                  <c:v>450.86</c:v>
                </c:pt>
                <c:pt idx="21">
                  <c:v>435.94</c:v>
                </c:pt>
                <c:pt idx="22">
                  <c:v>359.97</c:v>
                </c:pt>
                <c:pt idx="23">
                  <c:v>371.95</c:v>
                </c:pt>
                <c:pt idx="24">
                  <c:v>473.89</c:v>
                </c:pt>
                <c:pt idx="25">
                  <c:v>349.26</c:v>
                </c:pt>
                <c:pt idx="26">
                  <c:v>367.6</c:v>
                </c:pt>
                <c:pt idx="27">
                  <c:v>464.25</c:v>
                </c:pt>
                <c:pt idx="28">
                  <c:v>379.92</c:v>
                </c:pt>
                <c:pt idx="29">
                  <c:v>396.81</c:v>
                </c:pt>
                <c:pt idx="30">
                  <c:v>478.48</c:v>
                </c:pt>
                <c:pt idx="31">
                  <c:v>423.14</c:v>
                </c:pt>
                <c:pt idx="32">
                  <c:v>341.65</c:v>
                </c:pt>
                <c:pt idx="33">
                  <c:v>419.6</c:v>
                </c:pt>
                <c:pt idx="34">
                  <c:v>499.66</c:v>
                </c:pt>
                <c:pt idx="35">
                  <c:v>508.86</c:v>
                </c:pt>
                <c:pt idx="36">
                  <c:v>511.78</c:v>
                </c:pt>
                <c:pt idx="37">
                  <c:v>454.15</c:v>
                </c:pt>
                <c:pt idx="38">
                  <c:v>550.29</c:v>
                </c:pt>
                <c:pt idx="39">
                  <c:v>541.86</c:v>
                </c:pt>
                <c:pt idx="40">
                  <c:v>524.28</c:v>
                </c:pt>
                <c:pt idx="41">
                  <c:v>562.96</c:v>
                </c:pt>
                <c:pt idx="42">
                  <c:v>549.94000000000005</c:v>
                </c:pt>
                <c:pt idx="43">
                  <c:v>447.96</c:v>
                </c:pt>
                <c:pt idx="44">
                  <c:v>515.76</c:v>
                </c:pt>
                <c:pt idx="45">
                  <c:v>505.61</c:v>
                </c:pt>
                <c:pt idx="46">
                  <c:v>492.42</c:v>
                </c:pt>
                <c:pt idx="47">
                  <c:v>515.02</c:v>
                </c:pt>
                <c:pt idx="48">
                  <c:v>503.06</c:v>
                </c:pt>
                <c:pt idx="49">
                  <c:v>486.76</c:v>
                </c:pt>
                <c:pt idx="50">
                  <c:v>508.25</c:v>
                </c:pt>
                <c:pt idx="51">
                  <c:v>499.75</c:v>
                </c:pt>
                <c:pt idx="52">
                  <c:v>547.20000000000005</c:v>
                </c:pt>
                <c:pt idx="53">
                  <c:v>538.03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</c:numCache>
            </c:numRef>
          </c:cat>
          <c:val>
            <c:numRef>
              <c:f>maslo!$B$33:$BC$33</c:f>
              <c:numCache>
                <c:formatCode>#,##0.00\ [$€-1]</c:formatCode>
                <c:ptCount val="54"/>
                <c:pt idx="0">
                  <c:v>361.77</c:v>
                </c:pt>
                <c:pt idx="1">
                  <c:v>336</c:v>
                </c:pt>
                <c:pt idx="2">
                  <c:v>323.05</c:v>
                </c:pt>
                <c:pt idx="3">
                  <c:v>244</c:v>
                </c:pt>
                <c:pt idx="4">
                  <c:v>323</c:v>
                </c:pt>
                <c:pt idx="5">
                  <c:v>340.99</c:v>
                </c:pt>
                <c:pt idx="6">
                  <c:v>322.72000000000003</c:v>
                </c:pt>
                <c:pt idx="7">
                  <c:v>279.8</c:v>
                </c:pt>
                <c:pt idx="8">
                  <c:v>339</c:v>
                </c:pt>
                <c:pt idx="9">
                  <c:v>253</c:v>
                </c:pt>
                <c:pt idx="10">
                  <c:v>328</c:v>
                </c:pt>
                <c:pt idx="11">
                  <c:v>326.83999999999997</c:v>
                </c:pt>
                <c:pt idx="12">
                  <c:v>328</c:v>
                </c:pt>
                <c:pt idx="13">
                  <c:v>317</c:v>
                </c:pt>
                <c:pt idx="14">
                  <c:v>341</c:v>
                </c:pt>
                <c:pt idx="15">
                  <c:v>339</c:v>
                </c:pt>
                <c:pt idx="16">
                  <c:v>321</c:v>
                </c:pt>
                <c:pt idx="18">
                  <c:v>248</c:v>
                </c:pt>
                <c:pt idx="19">
                  <c:v>322.89999999999998</c:v>
                </c:pt>
                <c:pt idx="20">
                  <c:v>326</c:v>
                </c:pt>
                <c:pt idx="21">
                  <c:v>318.48</c:v>
                </c:pt>
                <c:pt idx="22">
                  <c:v>315</c:v>
                </c:pt>
                <c:pt idx="23">
                  <c:v>315</c:v>
                </c:pt>
                <c:pt idx="24">
                  <c:v>249</c:v>
                </c:pt>
                <c:pt idx="25">
                  <c:v>332</c:v>
                </c:pt>
                <c:pt idx="26">
                  <c:v>318</c:v>
                </c:pt>
                <c:pt idx="27">
                  <c:v>318</c:v>
                </c:pt>
                <c:pt idx="28">
                  <c:v>318</c:v>
                </c:pt>
                <c:pt idx="29">
                  <c:v>255</c:v>
                </c:pt>
                <c:pt idx="30">
                  <c:v>313.64</c:v>
                </c:pt>
                <c:pt idx="31">
                  <c:v>285</c:v>
                </c:pt>
                <c:pt idx="32">
                  <c:v>316.27</c:v>
                </c:pt>
                <c:pt idx="33">
                  <c:v>268.86</c:v>
                </c:pt>
                <c:pt idx="34">
                  <c:v>323.83</c:v>
                </c:pt>
                <c:pt idx="35">
                  <c:v>324.35000000000002</c:v>
                </c:pt>
                <c:pt idx="36">
                  <c:v>309.14</c:v>
                </c:pt>
                <c:pt idx="37">
                  <c:v>259.51</c:v>
                </c:pt>
                <c:pt idx="38">
                  <c:v>323.66000000000003</c:v>
                </c:pt>
                <c:pt idx="39">
                  <c:v>312.16000000000003</c:v>
                </c:pt>
                <c:pt idx="40">
                  <c:v>329.17</c:v>
                </c:pt>
                <c:pt idx="41">
                  <c:v>254.43</c:v>
                </c:pt>
                <c:pt idx="42">
                  <c:v>325.24</c:v>
                </c:pt>
                <c:pt idx="43">
                  <c:v>331.4</c:v>
                </c:pt>
                <c:pt idx="44">
                  <c:v>327.60000000000002</c:v>
                </c:pt>
                <c:pt idx="45">
                  <c:v>325.27</c:v>
                </c:pt>
                <c:pt idx="46">
                  <c:v>505.3</c:v>
                </c:pt>
                <c:pt idx="47">
                  <c:v>295.08</c:v>
                </c:pt>
                <c:pt idx="48">
                  <c:v>257.12</c:v>
                </c:pt>
                <c:pt idx="49">
                  <c:v>326</c:v>
                </c:pt>
                <c:pt idx="50">
                  <c:v>319.41000000000003</c:v>
                </c:pt>
                <c:pt idx="51">
                  <c:v>255.44</c:v>
                </c:pt>
                <c:pt idx="52">
                  <c:v>329.6</c:v>
                </c:pt>
                <c:pt idx="53">
                  <c:v>302.41000000000003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49552"/>
        <c:axId val="454148768"/>
      </c:lineChart>
      <c:catAx>
        <c:axId val="454149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148768"/>
        <c:crosses val="autoZero"/>
        <c:auto val="1"/>
        <c:lblAlgn val="ctr"/>
        <c:lblOffset val="100"/>
        <c:noMultiLvlLbl val="0"/>
      </c:catAx>
      <c:valAx>
        <c:axId val="45414876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14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siri!$C$22:$BF$22</c:f>
              <c:numCache>
                <c:formatCode>#,##0.00</c:formatCode>
                <c:ptCount val="56"/>
                <c:pt idx="0">
                  <c:v>837.03</c:v>
                </c:pt>
                <c:pt idx="1">
                  <c:v>797</c:v>
                </c:pt>
                <c:pt idx="2">
                  <c:v>846.31</c:v>
                </c:pt>
                <c:pt idx="3">
                  <c:v>824.59</c:v>
                </c:pt>
                <c:pt idx="4">
                  <c:v>824</c:v>
                </c:pt>
                <c:pt idx="5">
                  <c:v>861.33</c:v>
                </c:pt>
                <c:pt idx="6">
                  <c:v>783.34</c:v>
                </c:pt>
                <c:pt idx="7">
                  <c:v>848.63</c:v>
                </c:pt>
                <c:pt idx="8">
                  <c:v>828.04</c:v>
                </c:pt>
                <c:pt idx="9">
                  <c:v>807.34</c:v>
                </c:pt>
                <c:pt idx="10">
                  <c:v>801.36</c:v>
                </c:pt>
                <c:pt idx="11">
                  <c:v>857.04</c:v>
                </c:pt>
                <c:pt idx="12">
                  <c:v>846.98</c:v>
                </c:pt>
                <c:pt idx="13">
                  <c:v>843</c:v>
                </c:pt>
                <c:pt idx="14">
                  <c:v>845.3</c:v>
                </c:pt>
                <c:pt idx="15">
                  <c:v>844.9</c:v>
                </c:pt>
                <c:pt idx="16">
                  <c:v>812.09</c:v>
                </c:pt>
                <c:pt idx="17">
                  <c:v>850.88</c:v>
                </c:pt>
                <c:pt idx="18">
                  <c:v>790.4</c:v>
                </c:pt>
                <c:pt idx="19">
                  <c:v>747.48</c:v>
                </c:pt>
                <c:pt idx="20">
                  <c:v>837.36</c:v>
                </c:pt>
                <c:pt idx="21">
                  <c:v>804.16</c:v>
                </c:pt>
                <c:pt idx="22">
                  <c:v>782.31</c:v>
                </c:pt>
                <c:pt idx="23">
                  <c:v>766.17</c:v>
                </c:pt>
                <c:pt idx="24">
                  <c:v>794.3</c:v>
                </c:pt>
                <c:pt idx="25">
                  <c:v>797</c:v>
                </c:pt>
                <c:pt idx="26">
                  <c:v>922</c:v>
                </c:pt>
                <c:pt idx="27">
                  <c:v>923</c:v>
                </c:pt>
                <c:pt idx="28">
                  <c:v>922</c:v>
                </c:pt>
                <c:pt idx="29">
                  <c:v>816.6</c:v>
                </c:pt>
                <c:pt idx="30">
                  <c:v>728.71</c:v>
                </c:pt>
                <c:pt idx="31">
                  <c:v>745.1</c:v>
                </c:pt>
                <c:pt idx="32">
                  <c:v>737.22</c:v>
                </c:pt>
                <c:pt idx="33">
                  <c:v>775</c:v>
                </c:pt>
                <c:pt idx="34">
                  <c:v>806.37</c:v>
                </c:pt>
                <c:pt idx="35">
                  <c:v>882.89</c:v>
                </c:pt>
                <c:pt idx="36">
                  <c:v>765.14</c:v>
                </c:pt>
                <c:pt idx="37">
                  <c:v>856.42</c:v>
                </c:pt>
                <c:pt idx="38">
                  <c:v>807.83</c:v>
                </c:pt>
                <c:pt idx="39">
                  <c:v>838.86</c:v>
                </c:pt>
                <c:pt idx="40">
                  <c:v>837.99</c:v>
                </c:pt>
                <c:pt idx="41">
                  <c:v>784.52</c:v>
                </c:pt>
                <c:pt idx="42">
                  <c:v>926.38</c:v>
                </c:pt>
                <c:pt idx="43">
                  <c:v>834.23</c:v>
                </c:pt>
                <c:pt idx="44">
                  <c:v>926.38</c:v>
                </c:pt>
                <c:pt idx="45">
                  <c:v>834.23</c:v>
                </c:pt>
                <c:pt idx="46">
                  <c:v>737.51</c:v>
                </c:pt>
                <c:pt idx="47">
                  <c:v>816.3</c:v>
                </c:pt>
                <c:pt idx="48">
                  <c:v>756.81</c:v>
                </c:pt>
                <c:pt idx="49">
                  <c:v>822.03</c:v>
                </c:pt>
                <c:pt idx="50">
                  <c:v>913.11</c:v>
                </c:pt>
                <c:pt idx="51">
                  <c:v>789.32</c:v>
                </c:pt>
                <c:pt idx="52">
                  <c:v>758.88</c:v>
                </c:pt>
                <c:pt idx="53">
                  <c:v>796.86</c:v>
                </c:pt>
                <c:pt idx="54">
                  <c:v>840.77</c:v>
                </c:pt>
                <c:pt idx="55">
                  <c:v>826.06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siri!$C$23:$BF$23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siri!$C$24:$BF$24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siri!$C$25:$BF$25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siri!$C$26:$BF$26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siri!$C$27:$BF$27</c:f>
              <c:numCache>
                <c:formatCode>#,##0.00</c:formatCode>
                <c:ptCount val="56"/>
                <c:pt idx="0">
                  <c:v>327.43</c:v>
                </c:pt>
                <c:pt idx="1">
                  <c:v>323.61</c:v>
                </c:pt>
                <c:pt idx="2">
                  <c:v>332.75</c:v>
                </c:pt>
                <c:pt idx="3">
                  <c:v>327.84</c:v>
                </c:pt>
                <c:pt idx="4">
                  <c:v>325.33</c:v>
                </c:pt>
                <c:pt idx="5">
                  <c:v>323.82</c:v>
                </c:pt>
                <c:pt idx="6">
                  <c:v>331.61</c:v>
                </c:pt>
                <c:pt idx="7">
                  <c:v>323.04000000000002</c:v>
                </c:pt>
                <c:pt idx="8">
                  <c:v>328.2</c:v>
                </c:pt>
                <c:pt idx="9">
                  <c:v>336.55</c:v>
                </c:pt>
                <c:pt idx="10">
                  <c:v>336.96</c:v>
                </c:pt>
                <c:pt idx="11">
                  <c:v>323.89999999999998</c:v>
                </c:pt>
                <c:pt idx="12">
                  <c:v>407.28</c:v>
                </c:pt>
                <c:pt idx="13">
                  <c:v>341.13</c:v>
                </c:pt>
                <c:pt idx="14">
                  <c:v>351.42</c:v>
                </c:pt>
                <c:pt idx="15">
                  <c:v>661.03</c:v>
                </c:pt>
                <c:pt idx="16">
                  <c:v>330.9</c:v>
                </c:pt>
                <c:pt idx="17">
                  <c:v>352.55</c:v>
                </c:pt>
                <c:pt idx="18">
                  <c:v>342.14</c:v>
                </c:pt>
                <c:pt idx="19">
                  <c:v>339.94</c:v>
                </c:pt>
                <c:pt idx="20">
                  <c:v>338.84</c:v>
                </c:pt>
                <c:pt idx="21">
                  <c:v>331.9</c:v>
                </c:pt>
                <c:pt idx="22">
                  <c:v>334.06</c:v>
                </c:pt>
                <c:pt idx="23">
                  <c:v>330.56</c:v>
                </c:pt>
                <c:pt idx="24">
                  <c:v>335.55</c:v>
                </c:pt>
                <c:pt idx="25">
                  <c:v>330.58</c:v>
                </c:pt>
                <c:pt idx="26">
                  <c:v>338.41</c:v>
                </c:pt>
                <c:pt idx="27">
                  <c:v>340.64</c:v>
                </c:pt>
                <c:pt idx="28">
                  <c:v>334.73</c:v>
                </c:pt>
                <c:pt idx="29">
                  <c:v>330.4</c:v>
                </c:pt>
                <c:pt idx="30">
                  <c:v>335.19</c:v>
                </c:pt>
                <c:pt idx="31">
                  <c:v>335.26</c:v>
                </c:pt>
                <c:pt idx="32">
                  <c:v>343.21</c:v>
                </c:pt>
                <c:pt idx="33">
                  <c:v>337.33</c:v>
                </c:pt>
                <c:pt idx="34">
                  <c:v>339.56</c:v>
                </c:pt>
                <c:pt idx="35">
                  <c:v>329.42</c:v>
                </c:pt>
                <c:pt idx="36">
                  <c:v>328.24</c:v>
                </c:pt>
                <c:pt idx="37">
                  <c:v>340.23</c:v>
                </c:pt>
                <c:pt idx="38">
                  <c:v>335.93</c:v>
                </c:pt>
                <c:pt idx="39">
                  <c:v>314.02</c:v>
                </c:pt>
                <c:pt idx="40">
                  <c:v>306.91000000000003</c:v>
                </c:pt>
                <c:pt idx="41">
                  <c:v>311.8</c:v>
                </c:pt>
                <c:pt idx="42">
                  <c:v>312.58999999999997</c:v>
                </c:pt>
                <c:pt idx="43">
                  <c:v>306.45</c:v>
                </c:pt>
                <c:pt idx="44">
                  <c:v>312.58999999999997</c:v>
                </c:pt>
                <c:pt idx="45">
                  <c:v>306.45</c:v>
                </c:pt>
                <c:pt idx="46">
                  <c:v>314.58</c:v>
                </c:pt>
                <c:pt idx="47">
                  <c:v>313.18</c:v>
                </c:pt>
                <c:pt idx="48">
                  <c:v>309.52999999999997</c:v>
                </c:pt>
                <c:pt idx="49">
                  <c:v>303.95999999999998</c:v>
                </c:pt>
                <c:pt idx="50">
                  <c:v>305.72000000000003</c:v>
                </c:pt>
                <c:pt idx="51">
                  <c:v>300.16000000000003</c:v>
                </c:pt>
                <c:pt idx="52">
                  <c:v>307.98</c:v>
                </c:pt>
                <c:pt idx="53">
                  <c:v>301.85000000000002</c:v>
                </c:pt>
                <c:pt idx="54">
                  <c:v>296.10000000000002</c:v>
                </c:pt>
                <c:pt idx="55">
                  <c:v>293.63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siri!$C$28:$BF$28</c:f>
              <c:numCache>
                <c:formatCode>#,##0.00</c:formatCode>
                <c:ptCount val="56"/>
                <c:pt idx="0">
                  <c:v>517.5</c:v>
                </c:pt>
                <c:pt idx="1">
                  <c:v>548</c:v>
                </c:pt>
                <c:pt idx="2">
                  <c:v>535.16</c:v>
                </c:pt>
                <c:pt idx="3">
                  <c:v>547.96</c:v>
                </c:pt>
                <c:pt idx="4">
                  <c:v>546</c:v>
                </c:pt>
                <c:pt idx="5">
                  <c:v>530.28</c:v>
                </c:pt>
                <c:pt idx="6">
                  <c:v>534.61</c:v>
                </c:pt>
                <c:pt idx="7">
                  <c:v>569.41</c:v>
                </c:pt>
                <c:pt idx="8">
                  <c:v>519.29999999999995</c:v>
                </c:pt>
                <c:pt idx="9">
                  <c:v>524.12</c:v>
                </c:pt>
                <c:pt idx="10">
                  <c:v>523.4</c:v>
                </c:pt>
                <c:pt idx="11">
                  <c:v>474.4</c:v>
                </c:pt>
                <c:pt idx="12">
                  <c:v>517.88</c:v>
                </c:pt>
                <c:pt idx="13">
                  <c:v>523.4</c:v>
                </c:pt>
                <c:pt idx="14">
                  <c:v>524.01</c:v>
                </c:pt>
                <c:pt idx="15">
                  <c:v>525.02</c:v>
                </c:pt>
                <c:pt idx="16">
                  <c:v>553.59</c:v>
                </c:pt>
                <c:pt idx="17">
                  <c:v>563.87</c:v>
                </c:pt>
                <c:pt idx="18">
                  <c:v>558.75</c:v>
                </c:pt>
                <c:pt idx="19">
                  <c:v>529.98</c:v>
                </c:pt>
                <c:pt idx="20">
                  <c:v>529.59</c:v>
                </c:pt>
                <c:pt idx="21">
                  <c:v>567.63</c:v>
                </c:pt>
                <c:pt idx="22">
                  <c:v>493.69</c:v>
                </c:pt>
                <c:pt idx="23">
                  <c:v>493.14</c:v>
                </c:pt>
                <c:pt idx="24">
                  <c:v>494.7</c:v>
                </c:pt>
                <c:pt idx="25">
                  <c:v>556</c:v>
                </c:pt>
                <c:pt idx="26">
                  <c:v>570.38</c:v>
                </c:pt>
                <c:pt idx="27">
                  <c:v>570</c:v>
                </c:pt>
                <c:pt idx="28">
                  <c:v>569</c:v>
                </c:pt>
                <c:pt idx="29">
                  <c:v>513.96</c:v>
                </c:pt>
                <c:pt idx="30">
                  <c:v>478.32</c:v>
                </c:pt>
                <c:pt idx="31">
                  <c:v>511.59</c:v>
                </c:pt>
                <c:pt idx="32">
                  <c:v>504.83</c:v>
                </c:pt>
                <c:pt idx="33">
                  <c:v>543</c:v>
                </c:pt>
                <c:pt idx="34">
                  <c:v>521.26</c:v>
                </c:pt>
                <c:pt idx="35">
                  <c:v>518.34</c:v>
                </c:pt>
                <c:pt idx="36">
                  <c:v>511.99</c:v>
                </c:pt>
                <c:pt idx="37">
                  <c:v>521.76</c:v>
                </c:pt>
                <c:pt idx="38">
                  <c:v>507.59</c:v>
                </c:pt>
                <c:pt idx="39">
                  <c:v>522.67999999999995</c:v>
                </c:pt>
                <c:pt idx="40">
                  <c:v>544.92999999999995</c:v>
                </c:pt>
                <c:pt idx="41">
                  <c:v>501.54</c:v>
                </c:pt>
                <c:pt idx="42">
                  <c:v>544.86</c:v>
                </c:pt>
                <c:pt idx="43">
                  <c:v>546.5</c:v>
                </c:pt>
                <c:pt idx="44">
                  <c:v>544.86</c:v>
                </c:pt>
                <c:pt idx="45">
                  <c:v>546.5</c:v>
                </c:pt>
                <c:pt idx="46">
                  <c:v>509.23</c:v>
                </c:pt>
                <c:pt idx="47">
                  <c:v>503.83</c:v>
                </c:pt>
                <c:pt idx="48">
                  <c:v>507.3</c:v>
                </c:pt>
                <c:pt idx="49">
                  <c:v>530.41999999999996</c:v>
                </c:pt>
                <c:pt idx="50">
                  <c:v>515.30999999999995</c:v>
                </c:pt>
                <c:pt idx="51">
                  <c:v>522.08000000000004</c:v>
                </c:pt>
                <c:pt idx="52">
                  <c:v>509.9</c:v>
                </c:pt>
                <c:pt idx="53">
                  <c:v>519.6</c:v>
                </c:pt>
                <c:pt idx="54">
                  <c:v>503.35</c:v>
                </c:pt>
                <c:pt idx="55">
                  <c:v>521.55999999999995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siri!$C$29:$BF$29</c:f>
              <c:numCache>
                <c:formatCode>#,##0.00</c:formatCode>
                <c:ptCount val="56"/>
                <c:pt idx="0">
                  <c:v>289.98</c:v>
                </c:pt>
                <c:pt idx="1">
                  <c:v>282.02</c:v>
                </c:pt>
                <c:pt idx="2">
                  <c:v>284.66000000000003</c:v>
                </c:pt>
                <c:pt idx="3">
                  <c:v>288.04000000000002</c:v>
                </c:pt>
                <c:pt idx="4">
                  <c:v>275.33</c:v>
                </c:pt>
                <c:pt idx="5">
                  <c:v>296.44</c:v>
                </c:pt>
                <c:pt idx="6">
                  <c:v>294.48</c:v>
                </c:pt>
                <c:pt idx="7">
                  <c:v>267.38</c:v>
                </c:pt>
                <c:pt idx="8">
                  <c:v>308.74</c:v>
                </c:pt>
                <c:pt idx="9">
                  <c:v>293.86</c:v>
                </c:pt>
                <c:pt idx="10">
                  <c:v>296.37</c:v>
                </c:pt>
                <c:pt idx="11">
                  <c:v>290.29000000000002</c:v>
                </c:pt>
                <c:pt idx="12">
                  <c:v>294.97000000000003</c:v>
                </c:pt>
                <c:pt idx="13">
                  <c:v>291.89</c:v>
                </c:pt>
                <c:pt idx="14">
                  <c:v>308.55</c:v>
                </c:pt>
                <c:pt idx="15">
                  <c:v>293.2</c:v>
                </c:pt>
                <c:pt idx="16">
                  <c:v>294.60000000000002</c:v>
                </c:pt>
                <c:pt idx="17">
                  <c:v>285.99</c:v>
                </c:pt>
                <c:pt idx="18">
                  <c:v>290.36</c:v>
                </c:pt>
                <c:pt idx="19">
                  <c:v>293.16000000000003</c:v>
                </c:pt>
                <c:pt idx="20">
                  <c:v>294.22000000000003</c:v>
                </c:pt>
                <c:pt idx="21">
                  <c:v>282.97000000000003</c:v>
                </c:pt>
                <c:pt idx="22">
                  <c:v>287.52999999999997</c:v>
                </c:pt>
                <c:pt idx="23">
                  <c:v>284.81</c:v>
                </c:pt>
                <c:pt idx="24">
                  <c:v>298.56</c:v>
                </c:pt>
                <c:pt idx="25">
                  <c:v>282.23</c:v>
                </c:pt>
                <c:pt idx="26">
                  <c:v>282.47000000000003</c:v>
                </c:pt>
                <c:pt idx="27">
                  <c:v>292.7</c:v>
                </c:pt>
                <c:pt idx="28">
                  <c:v>289.41000000000003</c:v>
                </c:pt>
                <c:pt idx="29">
                  <c:v>293.52999999999997</c:v>
                </c:pt>
                <c:pt idx="30">
                  <c:v>270.22000000000003</c:v>
                </c:pt>
                <c:pt idx="31">
                  <c:v>315.27999999999997</c:v>
                </c:pt>
                <c:pt idx="32">
                  <c:v>311.5</c:v>
                </c:pt>
                <c:pt idx="33">
                  <c:v>268.01</c:v>
                </c:pt>
                <c:pt idx="34">
                  <c:v>292.32</c:v>
                </c:pt>
                <c:pt idx="35">
                  <c:v>295.02</c:v>
                </c:pt>
                <c:pt idx="36">
                  <c:v>291.56</c:v>
                </c:pt>
                <c:pt idx="37">
                  <c:v>287.32</c:v>
                </c:pt>
                <c:pt idx="38">
                  <c:v>292.93</c:v>
                </c:pt>
                <c:pt idx="39">
                  <c:v>291.63</c:v>
                </c:pt>
                <c:pt idx="40">
                  <c:v>281.43</c:v>
                </c:pt>
                <c:pt idx="41">
                  <c:v>292.64</c:v>
                </c:pt>
                <c:pt idx="42">
                  <c:v>284.49</c:v>
                </c:pt>
                <c:pt idx="43">
                  <c:v>293.52</c:v>
                </c:pt>
                <c:pt idx="44">
                  <c:v>284.49</c:v>
                </c:pt>
                <c:pt idx="45">
                  <c:v>293.52</c:v>
                </c:pt>
                <c:pt idx="46">
                  <c:v>271.79000000000002</c:v>
                </c:pt>
                <c:pt idx="47">
                  <c:v>276.38</c:v>
                </c:pt>
                <c:pt idx="48">
                  <c:v>266.08</c:v>
                </c:pt>
                <c:pt idx="49">
                  <c:v>264.95</c:v>
                </c:pt>
                <c:pt idx="50">
                  <c:v>267.22000000000003</c:v>
                </c:pt>
                <c:pt idx="51">
                  <c:v>284.23</c:v>
                </c:pt>
                <c:pt idx="52">
                  <c:v>261.8</c:v>
                </c:pt>
                <c:pt idx="53">
                  <c:v>265.26</c:v>
                </c:pt>
                <c:pt idx="54">
                  <c:v>281.18</c:v>
                </c:pt>
                <c:pt idx="55">
                  <c:v>282.63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siri!$C$30:$BF$30</c:f>
              <c:numCache>
                <c:formatCode>#,##0.00</c:formatCode>
                <c:ptCount val="56"/>
                <c:pt idx="0">
                  <c:v>306.83</c:v>
                </c:pt>
                <c:pt idx="1">
                  <c:v>292.82</c:v>
                </c:pt>
                <c:pt idx="2">
                  <c:v>286.35000000000002</c:v>
                </c:pt>
                <c:pt idx="3">
                  <c:v>286.44</c:v>
                </c:pt>
                <c:pt idx="4">
                  <c:v>312.86</c:v>
                </c:pt>
                <c:pt idx="5">
                  <c:v>283.75</c:v>
                </c:pt>
                <c:pt idx="6">
                  <c:v>290.94</c:v>
                </c:pt>
                <c:pt idx="7">
                  <c:v>303.77</c:v>
                </c:pt>
                <c:pt idx="8">
                  <c:v>302.06</c:v>
                </c:pt>
                <c:pt idx="9">
                  <c:v>282.29000000000002</c:v>
                </c:pt>
                <c:pt idx="10">
                  <c:v>288.56</c:v>
                </c:pt>
                <c:pt idx="11">
                  <c:v>285.92</c:v>
                </c:pt>
                <c:pt idx="12">
                  <c:v>290.76</c:v>
                </c:pt>
                <c:pt idx="13">
                  <c:v>297.24</c:v>
                </c:pt>
                <c:pt idx="14">
                  <c:v>290.77999999999997</c:v>
                </c:pt>
                <c:pt idx="15">
                  <c:v>293.14</c:v>
                </c:pt>
                <c:pt idx="16">
                  <c:v>305.77999999999997</c:v>
                </c:pt>
                <c:pt idx="17">
                  <c:v>296.39</c:v>
                </c:pt>
                <c:pt idx="18">
                  <c:v>297.55</c:v>
                </c:pt>
                <c:pt idx="19">
                  <c:v>308.26</c:v>
                </c:pt>
                <c:pt idx="20">
                  <c:v>315.19</c:v>
                </c:pt>
                <c:pt idx="21">
                  <c:v>288.36</c:v>
                </c:pt>
                <c:pt idx="22">
                  <c:v>288.31</c:v>
                </c:pt>
                <c:pt idx="23">
                  <c:v>288.32</c:v>
                </c:pt>
                <c:pt idx="24">
                  <c:v>291.82</c:v>
                </c:pt>
                <c:pt idx="25">
                  <c:v>286.69</c:v>
                </c:pt>
                <c:pt idx="26">
                  <c:v>287.99</c:v>
                </c:pt>
                <c:pt idx="27">
                  <c:v>285.48</c:v>
                </c:pt>
                <c:pt idx="28">
                  <c:v>291.55</c:v>
                </c:pt>
                <c:pt idx="29">
                  <c:v>292.87</c:v>
                </c:pt>
                <c:pt idx="30">
                  <c:v>286.3</c:v>
                </c:pt>
                <c:pt idx="31">
                  <c:v>287.35000000000002</c:v>
                </c:pt>
                <c:pt idx="32">
                  <c:v>286.88</c:v>
                </c:pt>
                <c:pt idx="33">
                  <c:v>293.94</c:v>
                </c:pt>
                <c:pt idx="34">
                  <c:v>300.57</c:v>
                </c:pt>
                <c:pt idx="35">
                  <c:v>291.52</c:v>
                </c:pt>
                <c:pt idx="36">
                  <c:v>289.89999999999998</c:v>
                </c:pt>
                <c:pt idx="37">
                  <c:v>293.26</c:v>
                </c:pt>
                <c:pt idx="38">
                  <c:v>293.47000000000003</c:v>
                </c:pt>
                <c:pt idx="39">
                  <c:v>293.31</c:v>
                </c:pt>
                <c:pt idx="40">
                  <c:v>291.2</c:v>
                </c:pt>
                <c:pt idx="41">
                  <c:v>291.05</c:v>
                </c:pt>
                <c:pt idx="42">
                  <c:v>290.58</c:v>
                </c:pt>
                <c:pt idx="43">
                  <c:v>295.38</c:v>
                </c:pt>
                <c:pt idx="44">
                  <c:v>290.58</c:v>
                </c:pt>
                <c:pt idx="45">
                  <c:v>295.38</c:v>
                </c:pt>
                <c:pt idx="46">
                  <c:v>287.43</c:v>
                </c:pt>
                <c:pt idx="47">
                  <c:v>290.45999999999998</c:v>
                </c:pt>
                <c:pt idx="48">
                  <c:v>285.89999999999998</c:v>
                </c:pt>
                <c:pt idx="49">
                  <c:v>283.52999999999997</c:v>
                </c:pt>
                <c:pt idx="50">
                  <c:v>283.08</c:v>
                </c:pt>
                <c:pt idx="51">
                  <c:v>288.33999999999997</c:v>
                </c:pt>
                <c:pt idx="52">
                  <c:v>291.97000000000003</c:v>
                </c:pt>
                <c:pt idx="53">
                  <c:v>292.35000000000002</c:v>
                </c:pt>
                <c:pt idx="54">
                  <c:v>290.12</c:v>
                </c:pt>
                <c:pt idx="55">
                  <c:v>292.88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50336"/>
        <c:axId val="454151512"/>
      </c:lineChart>
      <c:catAx>
        <c:axId val="454150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151512"/>
        <c:crosses val="autoZero"/>
        <c:auto val="1"/>
        <c:lblAlgn val="ctr"/>
        <c:lblOffset val="100"/>
        <c:noMultiLvlLbl val="0"/>
      </c:catAx>
      <c:valAx>
        <c:axId val="45415151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15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jogurti!$C$16:$BF$16</c:f>
              <c:numCache>
                <c:formatCode>General</c:formatCode>
                <c:ptCount val="56"/>
                <c:pt idx="0">
                  <c:v>148.62</c:v>
                </c:pt>
                <c:pt idx="1">
                  <c:v>136.76</c:v>
                </c:pt>
                <c:pt idx="2" formatCode="0.00">
                  <c:v>127.99</c:v>
                </c:pt>
                <c:pt idx="3" formatCode="0.00">
                  <c:v>135.08000000000001</c:v>
                </c:pt>
                <c:pt idx="4" formatCode="0.00">
                  <c:v>148.6</c:v>
                </c:pt>
                <c:pt idx="5" formatCode="0.00">
                  <c:v>142.91999999999999</c:v>
                </c:pt>
                <c:pt idx="6" formatCode="0.00">
                  <c:v>141.77000000000001</c:v>
                </c:pt>
                <c:pt idx="7" formatCode="0.00">
                  <c:v>133.9</c:v>
                </c:pt>
                <c:pt idx="8" formatCode="0.00">
                  <c:v>138.77000000000001</c:v>
                </c:pt>
                <c:pt idx="9" formatCode="0.00">
                  <c:v>143.66999999999999</c:v>
                </c:pt>
                <c:pt idx="10" formatCode="0.00">
                  <c:v>145.12</c:v>
                </c:pt>
                <c:pt idx="11" formatCode="0.00">
                  <c:v>129.47999999999999</c:v>
                </c:pt>
                <c:pt idx="12" formatCode="0.00">
                  <c:v>140.21</c:v>
                </c:pt>
                <c:pt idx="13" formatCode="0.00">
                  <c:v>138.37</c:v>
                </c:pt>
                <c:pt idx="14" formatCode="0.00">
                  <c:v>135.61000000000001</c:v>
                </c:pt>
                <c:pt idx="15" formatCode="0.00">
                  <c:v>127.38</c:v>
                </c:pt>
                <c:pt idx="16" formatCode="0.00">
                  <c:v>128.22</c:v>
                </c:pt>
                <c:pt idx="17" formatCode="0.00">
                  <c:v>139.30000000000001</c:v>
                </c:pt>
                <c:pt idx="18" formatCode="0.00">
                  <c:v>143.33000000000001</c:v>
                </c:pt>
                <c:pt idx="19" formatCode="0.00">
                  <c:v>120.5</c:v>
                </c:pt>
                <c:pt idx="20" formatCode="0.00">
                  <c:v>122.8</c:v>
                </c:pt>
                <c:pt idx="21" formatCode="0.00">
                  <c:v>140.11000000000001</c:v>
                </c:pt>
                <c:pt idx="22" formatCode="0.00">
                  <c:v>137.06</c:v>
                </c:pt>
                <c:pt idx="23" formatCode="0.00">
                  <c:v>137.74</c:v>
                </c:pt>
                <c:pt idx="24" formatCode="0.00">
                  <c:v>125.47</c:v>
                </c:pt>
                <c:pt idx="25" formatCode="0.00">
                  <c:v>138.54</c:v>
                </c:pt>
                <c:pt idx="26" formatCode="0.00">
                  <c:v>141.1</c:v>
                </c:pt>
                <c:pt idx="27" formatCode="0.00">
                  <c:v>144.02000000000001</c:v>
                </c:pt>
                <c:pt idx="28" formatCode="0.00">
                  <c:v>129.63</c:v>
                </c:pt>
                <c:pt idx="29" formatCode="0.00">
                  <c:v>130.85</c:v>
                </c:pt>
                <c:pt idx="30" formatCode="0.00">
                  <c:v>139.34</c:v>
                </c:pt>
                <c:pt idx="31" formatCode="0.00">
                  <c:v>139.63</c:v>
                </c:pt>
                <c:pt idx="32" formatCode="0.00">
                  <c:v>139.5</c:v>
                </c:pt>
                <c:pt idx="33" formatCode="0.00">
                  <c:v>120.47</c:v>
                </c:pt>
                <c:pt idx="34" formatCode="0.00">
                  <c:v>141.49</c:v>
                </c:pt>
                <c:pt idx="35" formatCode="0.00">
                  <c:v>144.53</c:v>
                </c:pt>
                <c:pt idx="36" formatCode="0.00">
                  <c:v>141.31</c:v>
                </c:pt>
                <c:pt idx="37" formatCode="0.00">
                  <c:v>127</c:v>
                </c:pt>
                <c:pt idx="38" formatCode="0.00">
                  <c:v>141.82</c:v>
                </c:pt>
                <c:pt idx="39" formatCode="0.00">
                  <c:v>142.97999999999999</c:v>
                </c:pt>
                <c:pt idx="40" formatCode="0.00">
                  <c:v>136.09</c:v>
                </c:pt>
                <c:pt idx="41" formatCode="0.00">
                  <c:v>116.4</c:v>
                </c:pt>
                <c:pt idx="42" formatCode="0.00">
                  <c:v>113.02</c:v>
                </c:pt>
                <c:pt idx="43" formatCode="0.00">
                  <c:v>141.47999999999999</c:v>
                </c:pt>
                <c:pt idx="44" formatCode="0.00">
                  <c:v>113.02</c:v>
                </c:pt>
                <c:pt idx="45" formatCode="0.00">
                  <c:v>141.47999999999999</c:v>
                </c:pt>
                <c:pt idx="46" formatCode="0.00">
                  <c:v>140.4</c:v>
                </c:pt>
                <c:pt idx="47" formatCode="0.00">
                  <c:v>140.55000000000001</c:v>
                </c:pt>
                <c:pt idx="48" formatCode="0.00">
                  <c:v>125.53</c:v>
                </c:pt>
                <c:pt idx="49" formatCode="0.00">
                  <c:v>139.4</c:v>
                </c:pt>
                <c:pt idx="50" formatCode="0.00">
                  <c:v>135.94</c:v>
                </c:pt>
                <c:pt idx="51" formatCode="0.00">
                  <c:v>114.42</c:v>
                </c:pt>
                <c:pt idx="52" formatCode="0.00">
                  <c:v>123.22</c:v>
                </c:pt>
                <c:pt idx="53" formatCode="0.00">
                  <c:v>125.16</c:v>
                </c:pt>
                <c:pt idx="54" formatCode="0.00">
                  <c:v>137.38</c:v>
                </c:pt>
                <c:pt idx="55" formatCode="0.00">
                  <c:v>144.08000000000001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jogurti!$C$17:$BF$17</c:f>
              <c:numCache>
                <c:formatCode>General</c:formatCode>
                <c:ptCount val="56"/>
                <c:pt idx="0">
                  <c:v>121.9</c:v>
                </c:pt>
                <c:pt idx="1">
                  <c:v>122.88</c:v>
                </c:pt>
                <c:pt idx="2" formatCode="0.00">
                  <c:v>119.56</c:v>
                </c:pt>
                <c:pt idx="3" formatCode="0.00">
                  <c:v>121.33</c:v>
                </c:pt>
                <c:pt idx="4" formatCode="0.00">
                  <c:v>120.44</c:v>
                </c:pt>
                <c:pt idx="5" formatCode="0.00">
                  <c:v>120.02</c:v>
                </c:pt>
                <c:pt idx="6" formatCode="0.00">
                  <c:v>119.61</c:v>
                </c:pt>
                <c:pt idx="7" formatCode="0.00">
                  <c:v>120.32</c:v>
                </c:pt>
                <c:pt idx="8" formatCode="0.00">
                  <c:v>120.44</c:v>
                </c:pt>
                <c:pt idx="9" formatCode="0.00">
                  <c:v>118.12</c:v>
                </c:pt>
                <c:pt idx="10" formatCode="0.00">
                  <c:v>117.85</c:v>
                </c:pt>
                <c:pt idx="11" formatCode="0.00">
                  <c:v>122.31</c:v>
                </c:pt>
                <c:pt idx="12" formatCode="0.00">
                  <c:v>121.25</c:v>
                </c:pt>
                <c:pt idx="13" formatCode="0.00">
                  <c:v>120.83</c:v>
                </c:pt>
                <c:pt idx="14" formatCode="0.00">
                  <c:v>121</c:v>
                </c:pt>
                <c:pt idx="15" formatCode="0.00">
                  <c:v>120.52</c:v>
                </c:pt>
                <c:pt idx="16" formatCode="0.00">
                  <c:v>123.28</c:v>
                </c:pt>
                <c:pt idx="17" formatCode="0.00">
                  <c:v>120.49</c:v>
                </c:pt>
                <c:pt idx="18" formatCode="0.00">
                  <c:v>120.51</c:v>
                </c:pt>
                <c:pt idx="19" formatCode="0.00">
                  <c:v>121.83</c:v>
                </c:pt>
                <c:pt idx="20" formatCode="0.00">
                  <c:v>121.77</c:v>
                </c:pt>
                <c:pt idx="21" formatCode="0.00">
                  <c:v>120.49</c:v>
                </c:pt>
                <c:pt idx="22" formatCode="0.00">
                  <c:v>120.85</c:v>
                </c:pt>
                <c:pt idx="23" formatCode="0.00">
                  <c:v>120.71</c:v>
                </c:pt>
                <c:pt idx="24" formatCode="0.00">
                  <c:v>120.82</c:v>
                </c:pt>
                <c:pt idx="25" formatCode="0.00">
                  <c:v>120.45</c:v>
                </c:pt>
                <c:pt idx="26" formatCode="0.00">
                  <c:v>121.03</c:v>
                </c:pt>
                <c:pt idx="27" formatCode="0.00">
                  <c:v>121.18</c:v>
                </c:pt>
                <c:pt idx="28" formatCode="0.00">
                  <c:v>121.57</c:v>
                </c:pt>
                <c:pt idx="29" formatCode="0.00">
                  <c:v>121.06</c:v>
                </c:pt>
                <c:pt idx="30" formatCode="0.00">
                  <c:v>120.35</c:v>
                </c:pt>
                <c:pt idx="31" formatCode="0.00">
                  <c:v>120.75</c:v>
                </c:pt>
                <c:pt idx="32" formatCode="0.00">
                  <c:v>121.05</c:v>
                </c:pt>
                <c:pt idx="33" formatCode="0.00">
                  <c:v>121.92</c:v>
                </c:pt>
                <c:pt idx="34" formatCode="0.00">
                  <c:v>121.5</c:v>
                </c:pt>
                <c:pt idx="35" formatCode="0.00">
                  <c:v>120.18</c:v>
                </c:pt>
                <c:pt idx="36" formatCode="0.00">
                  <c:v>120.86</c:v>
                </c:pt>
                <c:pt idx="37" formatCode="0.00">
                  <c:v>119.72</c:v>
                </c:pt>
                <c:pt idx="38" formatCode="0.00">
                  <c:v>120.3</c:v>
                </c:pt>
                <c:pt idx="39" formatCode="0.00">
                  <c:v>120.24</c:v>
                </c:pt>
                <c:pt idx="40" formatCode="0.00">
                  <c:v>119.65</c:v>
                </c:pt>
                <c:pt idx="41" formatCode="0.00">
                  <c:v>120.53</c:v>
                </c:pt>
                <c:pt idx="42" formatCode="0.00">
                  <c:v>119.6</c:v>
                </c:pt>
                <c:pt idx="43" formatCode="0.00">
                  <c:v>119.93</c:v>
                </c:pt>
                <c:pt idx="44" formatCode="0.00">
                  <c:v>119.6</c:v>
                </c:pt>
                <c:pt idx="45" formatCode="0.00">
                  <c:v>119.93</c:v>
                </c:pt>
                <c:pt idx="46" formatCode="0.00">
                  <c:v>120.31</c:v>
                </c:pt>
                <c:pt idx="47" formatCode="0.00">
                  <c:v>119.98</c:v>
                </c:pt>
                <c:pt idx="48" formatCode="0.00">
                  <c:v>120.89</c:v>
                </c:pt>
                <c:pt idx="49" formatCode="0.00">
                  <c:v>120.25</c:v>
                </c:pt>
                <c:pt idx="50" formatCode="0.00">
                  <c:v>122.13</c:v>
                </c:pt>
                <c:pt idx="51" formatCode="0.00">
                  <c:v>121.45</c:v>
                </c:pt>
                <c:pt idx="52" formatCode="0.00">
                  <c:v>119.82</c:v>
                </c:pt>
                <c:pt idx="53" formatCode="0.00">
                  <c:v>121.09</c:v>
                </c:pt>
                <c:pt idx="54" formatCode="0.00">
                  <c:v>125.6</c:v>
                </c:pt>
                <c:pt idx="55" formatCode="0.00">
                  <c:v>125.09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49160"/>
        <c:axId val="454149944"/>
      </c:lineChart>
      <c:catAx>
        <c:axId val="454149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149944"/>
        <c:crosses val="autoZero"/>
        <c:auto val="1"/>
        <c:lblAlgn val="ctr"/>
        <c:lblOffset val="100"/>
        <c:noMultiLvlLbl val="0"/>
      </c:catAx>
      <c:valAx>
        <c:axId val="45414994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149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 formatCode="General">
                  <c:v>3</c:v>
                </c:pt>
                <c:pt idx="15" formatCode="General">
                  <c:v>4</c:v>
                </c:pt>
                <c:pt idx="16" formatCode="General">
                  <c:v>5</c:v>
                </c:pt>
                <c:pt idx="17" formatCode="General">
                  <c:v>6</c:v>
                </c:pt>
                <c:pt idx="18" formatCode="General">
                  <c:v>7</c:v>
                </c:pt>
                <c:pt idx="19" formatCode="General">
                  <c:v>8</c:v>
                </c:pt>
                <c:pt idx="20" formatCode="General">
                  <c:v>9</c:v>
                </c:pt>
                <c:pt idx="21" formatCode="General">
                  <c:v>10</c:v>
                </c:pt>
                <c:pt idx="22" formatCode="General">
                  <c:v>11</c:v>
                </c:pt>
                <c:pt idx="23" formatCode="General">
                  <c:v>12</c:v>
                </c:pt>
                <c:pt idx="24" formatCode="General">
                  <c:v>13</c:v>
                </c:pt>
                <c:pt idx="25" formatCode="General">
                  <c:v>14</c:v>
                </c:pt>
                <c:pt idx="26" formatCode="General">
                  <c:v>15</c:v>
                </c:pt>
                <c:pt idx="27" formatCode="General">
                  <c:v>16</c:v>
                </c:pt>
                <c:pt idx="28" formatCode="General">
                  <c:v>17</c:v>
                </c:pt>
                <c:pt idx="29" formatCode="General">
                  <c:v>18</c:v>
                </c:pt>
                <c:pt idx="30" formatCode="General">
                  <c:v>19</c:v>
                </c:pt>
                <c:pt idx="31" formatCode="General">
                  <c:v>20</c:v>
                </c:pt>
                <c:pt idx="32" formatCode="General">
                  <c:v>21</c:v>
                </c:pt>
                <c:pt idx="33" formatCode="General">
                  <c:v>22</c:v>
                </c:pt>
                <c:pt idx="34" formatCode="General">
                  <c:v>23</c:v>
                </c:pt>
                <c:pt idx="35" formatCode="General">
                  <c:v>24</c:v>
                </c:pt>
                <c:pt idx="36" formatCode="General">
                  <c:v>25</c:v>
                </c:pt>
                <c:pt idx="37" formatCode="General">
                  <c:v>26</c:v>
                </c:pt>
                <c:pt idx="38" formatCode="General">
                  <c:v>27</c:v>
                </c:pt>
                <c:pt idx="39" formatCode="General">
                  <c:v>28</c:v>
                </c:pt>
                <c:pt idx="40" formatCode="General">
                  <c:v>29</c:v>
                </c:pt>
                <c:pt idx="41" formatCode="General">
                  <c:v>30</c:v>
                </c:pt>
                <c:pt idx="42" formatCode="General">
                  <c:v>31</c:v>
                </c:pt>
                <c:pt idx="43" formatCode="General">
                  <c:v>32</c:v>
                </c:pt>
                <c:pt idx="44" formatCode="General">
                  <c:v>31</c:v>
                </c:pt>
                <c:pt idx="45" formatCode="General">
                  <c:v>32</c:v>
                </c:pt>
                <c:pt idx="46" formatCode="General">
                  <c:v>33</c:v>
                </c:pt>
                <c:pt idx="47" formatCode="General">
                  <c:v>34</c:v>
                </c:pt>
                <c:pt idx="48" formatCode="General">
                  <c:v>35</c:v>
                </c:pt>
                <c:pt idx="49" formatCode="General">
                  <c:v>36</c:v>
                </c:pt>
                <c:pt idx="50" formatCode="General">
                  <c:v>37</c:v>
                </c:pt>
                <c:pt idx="51" formatCode="General">
                  <c:v>38</c:v>
                </c:pt>
                <c:pt idx="52" formatCode="General">
                  <c:v>39</c:v>
                </c:pt>
                <c:pt idx="53" formatCode="General">
                  <c:v>40</c:v>
                </c:pt>
                <c:pt idx="54" formatCode="General">
                  <c:v>41</c:v>
                </c:pt>
                <c:pt idx="55" formatCode="General">
                  <c:v>42</c:v>
                </c:pt>
              </c:numCache>
            </c:numRef>
          </c:cat>
          <c:val>
            <c:numRef>
              <c:f>smetana!$C$15:$BF$15</c:f>
              <c:numCache>
                <c:formatCode>0.00</c:formatCode>
                <c:ptCount val="56"/>
                <c:pt idx="0">
                  <c:v>303.73</c:v>
                </c:pt>
                <c:pt idx="1">
                  <c:v>301.98</c:v>
                </c:pt>
                <c:pt idx="2" formatCode="General">
                  <c:v>304.20999999999998</c:v>
                </c:pt>
                <c:pt idx="3" formatCode="General">
                  <c:v>304.08</c:v>
                </c:pt>
                <c:pt idx="4" formatCode="General">
                  <c:v>314.55</c:v>
                </c:pt>
                <c:pt idx="5" formatCode="General">
                  <c:v>300.17</c:v>
                </c:pt>
                <c:pt idx="6" formatCode="General">
                  <c:v>300.18</c:v>
                </c:pt>
                <c:pt idx="7">
                  <c:v>302.58999999999997</c:v>
                </c:pt>
                <c:pt idx="8">
                  <c:v>303.17</c:v>
                </c:pt>
                <c:pt idx="9">
                  <c:v>300.12</c:v>
                </c:pt>
                <c:pt idx="10">
                  <c:v>300.43</c:v>
                </c:pt>
                <c:pt idx="11">
                  <c:v>310.76</c:v>
                </c:pt>
                <c:pt idx="12">
                  <c:v>307.58</c:v>
                </c:pt>
                <c:pt idx="13">
                  <c:v>307.47000000000003</c:v>
                </c:pt>
                <c:pt idx="14" formatCode="General">
                  <c:v>304.05</c:v>
                </c:pt>
                <c:pt idx="15" formatCode="General">
                  <c:v>312.10000000000002</c:v>
                </c:pt>
                <c:pt idx="16" formatCode="General">
                  <c:v>312.58</c:v>
                </c:pt>
                <c:pt idx="17" formatCode="General">
                  <c:v>309.32</c:v>
                </c:pt>
                <c:pt idx="18" formatCode="General">
                  <c:v>304.74</c:v>
                </c:pt>
                <c:pt idx="19" formatCode="General">
                  <c:v>303.55</c:v>
                </c:pt>
                <c:pt idx="20" formatCode="General">
                  <c:v>303.5</c:v>
                </c:pt>
                <c:pt idx="21" formatCode="General">
                  <c:v>298.88</c:v>
                </c:pt>
                <c:pt idx="22">
                  <c:v>298.64</c:v>
                </c:pt>
                <c:pt idx="23">
                  <c:v>298.63</c:v>
                </c:pt>
                <c:pt idx="24">
                  <c:v>308.16000000000003</c:v>
                </c:pt>
                <c:pt idx="25">
                  <c:v>304.63</c:v>
                </c:pt>
                <c:pt idx="26">
                  <c:v>304.62</c:v>
                </c:pt>
                <c:pt idx="27">
                  <c:v>318.12</c:v>
                </c:pt>
                <c:pt idx="28">
                  <c:v>306.12</c:v>
                </c:pt>
                <c:pt idx="29">
                  <c:v>307.3</c:v>
                </c:pt>
                <c:pt idx="30">
                  <c:v>322.25</c:v>
                </c:pt>
                <c:pt idx="31">
                  <c:v>302.11</c:v>
                </c:pt>
                <c:pt idx="32">
                  <c:v>302.26</c:v>
                </c:pt>
                <c:pt idx="33">
                  <c:v>305.22000000000003</c:v>
                </c:pt>
                <c:pt idx="34">
                  <c:v>304.45999999999998</c:v>
                </c:pt>
                <c:pt idx="35">
                  <c:v>306.08</c:v>
                </c:pt>
                <c:pt idx="36">
                  <c:v>305.77999999999997</c:v>
                </c:pt>
                <c:pt idx="37">
                  <c:v>306.08</c:v>
                </c:pt>
                <c:pt idx="38">
                  <c:v>302.70999999999998</c:v>
                </c:pt>
                <c:pt idx="39">
                  <c:v>302.81</c:v>
                </c:pt>
                <c:pt idx="40">
                  <c:v>304.66000000000003</c:v>
                </c:pt>
                <c:pt idx="41">
                  <c:v>303.60000000000002</c:v>
                </c:pt>
                <c:pt idx="42">
                  <c:v>303.11</c:v>
                </c:pt>
                <c:pt idx="43">
                  <c:v>301.10000000000002</c:v>
                </c:pt>
                <c:pt idx="44">
                  <c:v>303.11</c:v>
                </c:pt>
                <c:pt idx="45">
                  <c:v>301.10000000000002</c:v>
                </c:pt>
                <c:pt idx="46">
                  <c:v>306.94</c:v>
                </c:pt>
                <c:pt idx="47">
                  <c:v>307.14999999999998</c:v>
                </c:pt>
                <c:pt idx="48">
                  <c:v>299.41000000000003</c:v>
                </c:pt>
                <c:pt idx="49">
                  <c:v>304.20999999999998</c:v>
                </c:pt>
                <c:pt idx="50">
                  <c:v>303.94</c:v>
                </c:pt>
                <c:pt idx="51">
                  <c:v>304.75</c:v>
                </c:pt>
                <c:pt idx="52">
                  <c:v>315.52999999999997</c:v>
                </c:pt>
                <c:pt idx="53">
                  <c:v>315.58</c:v>
                </c:pt>
                <c:pt idx="54">
                  <c:v>332.86</c:v>
                </c:pt>
                <c:pt idx="55">
                  <c:v>325.08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 formatCode="General">
                  <c:v>3</c:v>
                </c:pt>
                <c:pt idx="15" formatCode="General">
                  <c:v>4</c:v>
                </c:pt>
                <c:pt idx="16" formatCode="General">
                  <c:v>5</c:v>
                </c:pt>
                <c:pt idx="17" formatCode="General">
                  <c:v>6</c:v>
                </c:pt>
                <c:pt idx="18" formatCode="General">
                  <c:v>7</c:v>
                </c:pt>
                <c:pt idx="19" formatCode="General">
                  <c:v>8</c:v>
                </c:pt>
                <c:pt idx="20" formatCode="General">
                  <c:v>9</c:v>
                </c:pt>
                <c:pt idx="21" formatCode="General">
                  <c:v>10</c:v>
                </c:pt>
                <c:pt idx="22" formatCode="General">
                  <c:v>11</c:v>
                </c:pt>
                <c:pt idx="23" formatCode="General">
                  <c:v>12</c:v>
                </c:pt>
                <c:pt idx="24" formatCode="General">
                  <c:v>13</c:v>
                </c:pt>
                <c:pt idx="25" formatCode="General">
                  <c:v>14</c:v>
                </c:pt>
                <c:pt idx="26" formatCode="General">
                  <c:v>15</c:v>
                </c:pt>
                <c:pt idx="27" formatCode="General">
                  <c:v>16</c:v>
                </c:pt>
                <c:pt idx="28" formatCode="General">
                  <c:v>17</c:v>
                </c:pt>
                <c:pt idx="29" formatCode="General">
                  <c:v>18</c:v>
                </c:pt>
                <c:pt idx="30" formatCode="General">
                  <c:v>19</c:v>
                </c:pt>
                <c:pt idx="31" formatCode="General">
                  <c:v>20</c:v>
                </c:pt>
                <c:pt idx="32" formatCode="General">
                  <c:v>21</c:v>
                </c:pt>
                <c:pt idx="33" formatCode="General">
                  <c:v>22</c:v>
                </c:pt>
                <c:pt idx="34" formatCode="General">
                  <c:v>23</c:v>
                </c:pt>
                <c:pt idx="35" formatCode="General">
                  <c:v>24</c:v>
                </c:pt>
                <c:pt idx="36" formatCode="General">
                  <c:v>25</c:v>
                </c:pt>
                <c:pt idx="37" formatCode="General">
                  <c:v>26</c:v>
                </c:pt>
                <c:pt idx="38" formatCode="General">
                  <c:v>27</c:v>
                </c:pt>
                <c:pt idx="39" formatCode="General">
                  <c:v>28</c:v>
                </c:pt>
                <c:pt idx="40" formatCode="General">
                  <c:v>29</c:v>
                </c:pt>
                <c:pt idx="41" formatCode="General">
                  <c:v>30</c:v>
                </c:pt>
                <c:pt idx="42" formatCode="General">
                  <c:v>31</c:v>
                </c:pt>
                <c:pt idx="43" formatCode="General">
                  <c:v>32</c:v>
                </c:pt>
                <c:pt idx="44" formatCode="General">
                  <c:v>31</c:v>
                </c:pt>
                <c:pt idx="45" formatCode="General">
                  <c:v>32</c:v>
                </c:pt>
                <c:pt idx="46" formatCode="General">
                  <c:v>33</c:v>
                </c:pt>
                <c:pt idx="47" formatCode="General">
                  <c:v>34</c:v>
                </c:pt>
                <c:pt idx="48" formatCode="General">
                  <c:v>35</c:v>
                </c:pt>
                <c:pt idx="49" formatCode="General">
                  <c:v>36</c:v>
                </c:pt>
                <c:pt idx="50" formatCode="General">
                  <c:v>37</c:v>
                </c:pt>
                <c:pt idx="51" formatCode="General">
                  <c:v>38</c:v>
                </c:pt>
                <c:pt idx="52" formatCode="General">
                  <c:v>39</c:v>
                </c:pt>
                <c:pt idx="53" formatCode="General">
                  <c:v>40</c:v>
                </c:pt>
                <c:pt idx="54" formatCode="General">
                  <c:v>41</c:v>
                </c:pt>
                <c:pt idx="55" formatCode="General">
                  <c:v>42</c:v>
                </c:pt>
              </c:numCache>
            </c:numRef>
          </c:cat>
          <c:val>
            <c:numRef>
              <c:f>smetana!$C$16:$BF$16</c:f>
              <c:numCache>
                <c:formatCode>0.00</c:formatCode>
                <c:ptCount val="56"/>
                <c:pt idx="0">
                  <c:v>267.51</c:v>
                </c:pt>
                <c:pt idx="1">
                  <c:v>258.70999999999998</c:v>
                </c:pt>
                <c:pt idx="2" formatCode="General">
                  <c:v>238.68</c:v>
                </c:pt>
                <c:pt idx="3" formatCode="General">
                  <c:v>234.74</c:v>
                </c:pt>
                <c:pt idx="4" formatCode="General">
                  <c:v>240.13</c:v>
                </c:pt>
                <c:pt idx="5" formatCode="General">
                  <c:v>258.08999999999997</c:v>
                </c:pt>
                <c:pt idx="6" formatCode="General">
                  <c:v>256.95999999999998</c:v>
                </c:pt>
                <c:pt idx="7">
                  <c:v>251.45</c:v>
                </c:pt>
                <c:pt idx="8">
                  <c:v>275.45999999999998</c:v>
                </c:pt>
                <c:pt idx="9">
                  <c:v>269.07</c:v>
                </c:pt>
                <c:pt idx="10">
                  <c:v>271.5</c:v>
                </c:pt>
                <c:pt idx="11">
                  <c:v>288.76</c:v>
                </c:pt>
                <c:pt idx="12">
                  <c:v>282.60000000000002</c:v>
                </c:pt>
                <c:pt idx="13">
                  <c:v>281.2</c:v>
                </c:pt>
                <c:pt idx="14">
                  <c:v>294.17</c:v>
                </c:pt>
                <c:pt idx="15">
                  <c:v>247.2</c:v>
                </c:pt>
                <c:pt idx="16">
                  <c:v>235.94</c:v>
                </c:pt>
                <c:pt idx="17">
                  <c:v>242.01</c:v>
                </c:pt>
                <c:pt idx="18">
                  <c:v>229.94</c:v>
                </c:pt>
                <c:pt idx="19">
                  <c:v>221.03</c:v>
                </c:pt>
                <c:pt idx="20">
                  <c:v>222.51</c:v>
                </c:pt>
                <c:pt idx="21">
                  <c:v>213.89</c:v>
                </c:pt>
                <c:pt idx="22">
                  <c:v>237.4</c:v>
                </c:pt>
                <c:pt idx="23">
                  <c:v>235.39</c:v>
                </c:pt>
                <c:pt idx="24">
                  <c:v>225.33</c:v>
                </c:pt>
                <c:pt idx="25">
                  <c:v>236.36</c:v>
                </c:pt>
                <c:pt idx="26">
                  <c:v>235.23</c:v>
                </c:pt>
                <c:pt idx="27">
                  <c:v>236.37</c:v>
                </c:pt>
                <c:pt idx="28">
                  <c:v>226.69</c:v>
                </c:pt>
                <c:pt idx="29">
                  <c:v>227.36</c:v>
                </c:pt>
                <c:pt idx="30">
                  <c:v>238.21</c:v>
                </c:pt>
                <c:pt idx="31">
                  <c:v>246.93</c:v>
                </c:pt>
                <c:pt idx="32">
                  <c:v>247.25</c:v>
                </c:pt>
                <c:pt idx="33">
                  <c:v>213.37</c:v>
                </c:pt>
                <c:pt idx="34">
                  <c:v>237.01</c:v>
                </c:pt>
                <c:pt idx="35">
                  <c:v>226.44</c:v>
                </c:pt>
                <c:pt idx="36">
                  <c:v>228.11</c:v>
                </c:pt>
                <c:pt idx="37">
                  <c:v>220.41</c:v>
                </c:pt>
                <c:pt idx="38">
                  <c:v>235.17</c:v>
                </c:pt>
                <c:pt idx="39">
                  <c:v>237.84</c:v>
                </c:pt>
                <c:pt idx="40">
                  <c:v>231.07</c:v>
                </c:pt>
                <c:pt idx="41">
                  <c:v>226.11</c:v>
                </c:pt>
                <c:pt idx="42">
                  <c:v>226.39</c:v>
                </c:pt>
                <c:pt idx="43">
                  <c:v>236.32</c:v>
                </c:pt>
                <c:pt idx="44">
                  <c:v>226.39</c:v>
                </c:pt>
                <c:pt idx="45">
                  <c:v>236.32</c:v>
                </c:pt>
                <c:pt idx="46">
                  <c:v>230.02</c:v>
                </c:pt>
                <c:pt idx="47">
                  <c:v>229.54</c:v>
                </c:pt>
                <c:pt idx="48">
                  <c:v>223.89</c:v>
                </c:pt>
                <c:pt idx="49">
                  <c:v>239.55</c:v>
                </c:pt>
                <c:pt idx="50">
                  <c:v>241.75</c:v>
                </c:pt>
                <c:pt idx="51">
                  <c:v>236.1</c:v>
                </c:pt>
                <c:pt idx="52">
                  <c:v>227.32</c:v>
                </c:pt>
                <c:pt idx="53">
                  <c:v>227.99</c:v>
                </c:pt>
                <c:pt idx="54">
                  <c:v>243.46</c:v>
                </c:pt>
                <c:pt idx="55">
                  <c:v>240.7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14664"/>
        <c:axId val="770013488"/>
      </c:lineChart>
      <c:catAx>
        <c:axId val="770014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0013488"/>
        <c:crosses val="autoZero"/>
        <c:auto val="1"/>
        <c:lblAlgn val="ctr"/>
        <c:lblOffset val="100"/>
        <c:noMultiLvlLbl val="0"/>
      </c:catAx>
      <c:valAx>
        <c:axId val="77001348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001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mleko!$C$17:$BF$17</c:f>
              <c:numCache>
                <c:formatCode>0.00</c:formatCode>
                <c:ptCount val="56"/>
                <c:pt idx="0">
                  <c:v>58.3</c:v>
                </c:pt>
                <c:pt idx="1">
                  <c:v>55.39</c:v>
                </c:pt>
                <c:pt idx="2">
                  <c:v>54.95</c:v>
                </c:pt>
                <c:pt idx="3">
                  <c:v>55.95</c:v>
                </c:pt>
                <c:pt idx="4">
                  <c:v>57.33</c:v>
                </c:pt>
                <c:pt idx="5">
                  <c:v>55.77</c:v>
                </c:pt>
                <c:pt idx="6">
                  <c:v>56.16</c:v>
                </c:pt>
                <c:pt idx="7">
                  <c:v>56.61</c:v>
                </c:pt>
                <c:pt idx="8">
                  <c:v>56.83</c:v>
                </c:pt>
                <c:pt idx="9">
                  <c:v>55.16</c:v>
                </c:pt>
                <c:pt idx="10">
                  <c:v>55.26</c:v>
                </c:pt>
                <c:pt idx="11">
                  <c:v>55.21</c:v>
                </c:pt>
                <c:pt idx="12">
                  <c:v>60.49</c:v>
                </c:pt>
                <c:pt idx="13">
                  <c:v>59.12</c:v>
                </c:pt>
                <c:pt idx="14" formatCode="General">
                  <c:v>57.43</c:v>
                </c:pt>
                <c:pt idx="15" formatCode="General">
                  <c:v>56.07</c:v>
                </c:pt>
                <c:pt idx="16" formatCode="General">
                  <c:v>60.43</c:v>
                </c:pt>
                <c:pt idx="17" formatCode="General">
                  <c:v>58.56</c:v>
                </c:pt>
                <c:pt idx="18" formatCode="General">
                  <c:v>58.39</c:v>
                </c:pt>
                <c:pt idx="19" formatCode="General">
                  <c:v>54.96</c:v>
                </c:pt>
                <c:pt idx="20" formatCode="General">
                  <c:v>55.75</c:v>
                </c:pt>
                <c:pt idx="21" formatCode="General">
                  <c:v>58.52</c:v>
                </c:pt>
                <c:pt idx="22" formatCode="General">
                  <c:v>58.37</c:v>
                </c:pt>
                <c:pt idx="23" formatCode="General">
                  <c:v>58.2</c:v>
                </c:pt>
                <c:pt idx="24" formatCode="General">
                  <c:v>55.13</c:v>
                </c:pt>
                <c:pt idx="25">
                  <c:v>57.58</c:v>
                </c:pt>
                <c:pt idx="26">
                  <c:v>56.97</c:v>
                </c:pt>
                <c:pt idx="27">
                  <c:v>57.46</c:v>
                </c:pt>
                <c:pt idx="28">
                  <c:v>54.28</c:v>
                </c:pt>
                <c:pt idx="29">
                  <c:v>56.91</c:v>
                </c:pt>
                <c:pt idx="30">
                  <c:v>57.92</c:v>
                </c:pt>
                <c:pt idx="31">
                  <c:v>57.97</c:v>
                </c:pt>
                <c:pt idx="32">
                  <c:v>57.77</c:v>
                </c:pt>
                <c:pt idx="33">
                  <c:v>54.59</c:v>
                </c:pt>
                <c:pt idx="34">
                  <c:v>57.87</c:v>
                </c:pt>
                <c:pt idx="35">
                  <c:v>57.82</c:v>
                </c:pt>
                <c:pt idx="36">
                  <c:v>56.34</c:v>
                </c:pt>
                <c:pt idx="37">
                  <c:v>55.02</c:v>
                </c:pt>
                <c:pt idx="38">
                  <c:v>58.22</c:v>
                </c:pt>
                <c:pt idx="39">
                  <c:v>56.86</c:v>
                </c:pt>
                <c:pt idx="40">
                  <c:v>57.37</c:v>
                </c:pt>
                <c:pt idx="41">
                  <c:v>55.28</c:v>
                </c:pt>
                <c:pt idx="42">
                  <c:v>55.76</c:v>
                </c:pt>
                <c:pt idx="43">
                  <c:v>57.46</c:v>
                </c:pt>
                <c:pt idx="44">
                  <c:v>55.76</c:v>
                </c:pt>
                <c:pt idx="45">
                  <c:v>57.46</c:v>
                </c:pt>
                <c:pt idx="46">
                  <c:v>57.86</c:v>
                </c:pt>
                <c:pt idx="47">
                  <c:v>58.07</c:v>
                </c:pt>
                <c:pt idx="48">
                  <c:v>55.63</c:v>
                </c:pt>
                <c:pt idx="49">
                  <c:v>57.71</c:v>
                </c:pt>
                <c:pt idx="50">
                  <c:v>57.06</c:v>
                </c:pt>
                <c:pt idx="51">
                  <c:v>57.76</c:v>
                </c:pt>
                <c:pt idx="52">
                  <c:v>54.64</c:v>
                </c:pt>
                <c:pt idx="53">
                  <c:v>55.06</c:v>
                </c:pt>
                <c:pt idx="54">
                  <c:v>60.04</c:v>
                </c:pt>
                <c:pt idx="55">
                  <c:v>58.77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mleko!$C$18:$BF$18</c:f>
              <c:numCache>
                <c:formatCode>0.00</c:formatCode>
                <c:ptCount val="56"/>
                <c:pt idx="0">
                  <c:v>57.35</c:v>
                </c:pt>
                <c:pt idx="1">
                  <c:v>56.1</c:v>
                </c:pt>
                <c:pt idx="2">
                  <c:v>55.76</c:v>
                </c:pt>
                <c:pt idx="3">
                  <c:v>56.2</c:v>
                </c:pt>
                <c:pt idx="4">
                  <c:v>58.23</c:v>
                </c:pt>
                <c:pt idx="5">
                  <c:v>57.63</c:v>
                </c:pt>
                <c:pt idx="6">
                  <c:v>57.41</c:v>
                </c:pt>
                <c:pt idx="7">
                  <c:v>56.03</c:v>
                </c:pt>
                <c:pt idx="8">
                  <c:v>57.49</c:v>
                </c:pt>
                <c:pt idx="9">
                  <c:v>57.05</c:v>
                </c:pt>
                <c:pt idx="10">
                  <c:v>59.23</c:v>
                </c:pt>
                <c:pt idx="11">
                  <c:v>56.1</c:v>
                </c:pt>
                <c:pt idx="12">
                  <c:v>59.48</c:v>
                </c:pt>
                <c:pt idx="13">
                  <c:v>58.98</c:v>
                </c:pt>
                <c:pt idx="14" formatCode="General">
                  <c:v>58.07</c:v>
                </c:pt>
                <c:pt idx="15" formatCode="General">
                  <c:v>55.87</c:v>
                </c:pt>
                <c:pt idx="16" formatCode="General">
                  <c:v>58.07</c:v>
                </c:pt>
                <c:pt idx="17" formatCode="General">
                  <c:v>60.45</c:v>
                </c:pt>
                <c:pt idx="18" formatCode="General">
                  <c:v>58.19</c:v>
                </c:pt>
                <c:pt idx="19" formatCode="General">
                  <c:v>54.96</c:v>
                </c:pt>
                <c:pt idx="20" formatCode="General">
                  <c:v>53.91</c:v>
                </c:pt>
                <c:pt idx="21" formatCode="General">
                  <c:v>58.62</c:v>
                </c:pt>
                <c:pt idx="22" formatCode="General">
                  <c:v>57.96</c:v>
                </c:pt>
                <c:pt idx="23" formatCode="General">
                  <c:v>57.77</c:v>
                </c:pt>
                <c:pt idx="24" formatCode="General">
                  <c:v>54.88</c:v>
                </c:pt>
                <c:pt idx="25">
                  <c:v>58.26</c:v>
                </c:pt>
                <c:pt idx="26">
                  <c:v>57.67</c:v>
                </c:pt>
                <c:pt idx="27">
                  <c:v>57.74</c:v>
                </c:pt>
                <c:pt idx="28">
                  <c:v>54.92</c:v>
                </c:pt>
                <c:pt idx="29">
                  <c:v>56.03</c:v>
                </c:pt>
                <c:pt idx="30">
                  <c:v>58.22</c:v>
                </c:pt>
                <c:pt idx="31">
                  <c:v>58.01</c:v>
                </c:pt>
                <c:pt idx="32">
                  <c:v>57.49</c:v>
                </c:pt>
                <c:pt idx="33">
                  <c:v>54.62</c:v>
                </c:pt>
                <c:pt idx="34">
                  <c:v>58.17</c:v>
                </c:pt>
                <c:pt idx="35">
                  <c:v>56.96</c:v>
                </c:pt>
                <c:pt idx="36">
                  <c:v>56.37</c:v>
                </c:pt>
                <c:pt idx="37">
                  <c:v>55.26</c:v>
                </c:pt>
                <c:pt idx="38">
                  <c:v>57.53</c:v>
                </c:pt>
                <c:pt idx="39">
                  <c:v>57.39</c:v>
                </c:pt>
                <c:pt idx="40">
                  <c:v>57.03</c:v>
                </c:pt>
                <c:pt idx="41">
                  <c:v>54.51</c:v>
                </c:pt>
                <c:pt idx="42">
                  <c:v>54.79</c:v>
                </c:pt>
                <c:pt idx="43">
                  <c:v>58.61</c:v>
                </c:pt>
                <c:pt idx="44">
                  <c:v>54.79</c:v>
                </c:pt>
                <c:pt idx="45">
                  <c:v>58.61</c:v>
                </c:pt>
                <c:pt idx="46">
                  <c:v>57.04</c:v>
                </c:pt>
                <c:pt idx="47">
                  <c:v>57.34</c:v>
                </c:pt>
                <c:pt idx="48">
                  <c:v>55.26</c:v>
                </c:pt>
                <c:pt idx="49">
                  <c:v>58.02</c:v>
                </c:pt>
                <c:pt idx="50">
                  <c:v>57.96</c:v>
                </c:pt>
                <c:pt idx="51">
                  <c:v>56.77</c:v>
                </c:pt>
                <c:pt idx="52">
                  <c:v>54.71</c:v>
                </c:pt>
                <c:pt idx="53">
                  <c:v>55.19</c:v>
                </c:pt>
                <c:pt idx="54">
                  <c:v>56.48</c:v>
                </c:pt>
                <c:pt idx="55">
                  <c:v>58.15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mleko!$C$19:$BF$19</c:f>
              <c:numCache>
                <c:formatCode>0.00</c:formatCode>
                <c:ptCount val="56"/>
                <c:pt idx="0">
                  <c:v>67.06</c:v>
                </c:pt>
                <c:pt idx="1">
                  <c:v>65.13</c:v>
                </c:pt>
                <c:pt idx="2">
                  <c:v>67.16</c:v>
                </c:pt>
                <c:pt idx="3">
                  <c:v>66.930000000000007</c:v>
                </c:pt>
                <c:pt idx="4">
                  <c:v>66.48</c:v>
                </c:pt>
                <c:pt idx="5">
                  <c:v>65.02</c:v>
                </c:pt>
                <c:pt idx="6">
                  <c:v>66.42</c:v>
                </c:pt>
                <c:pt idx="7">
                  <c:v>64.23</c:v>
                </c:pt>
                <c:pt idx="8">
                  <c:v>66.709999999999994</c:v>
                </c:pt>
                <c:pt idx="9">
                  <c:v>56.83</c:v>
                </c:pt>
                <c:pt idx="10">
                  <c:v>66.290000000000006</c:v>
                </c:pt>
                <c:pt idx="11">
                  <c:v>64.58</c:v>
                </c:pt>
                <c:pt idx="12">
                  <c:v>63.73</c:v>
                </c:pt>
                <c:pt idx="13">
                  <c:v>65.180000000000007</c:v>
                </c:pt>
                <c:pt idx="14" formatCode="General">
                  <c:v>67.3</c:v>
                </c:pt>
                <c:pt idx="15" formatCode="General">
                  <c:v>65.37</c:v>
                </c:pt>
                <c:pt idx="16">
                  <c:v>64.34</c:v>
                </c:pt>
                <c:pt idx="17">
                  <c:v>66.59</c:v>
                </c:pt>
                <c:pt idx="18">
                  <c:v>63.98</c:v>
                </c:pt>
                <c:pt idx="19">
                  <c:v>65.540000000000006</c:v>
                </c:pt>
                <c:pt idx="20">
                  <c:v>65.33</c:v>
                </c:pt>
                <c:pt idx="21">
                  <c:v>63.37</c:v>
                </c:pt>
                <c:pt idx="22">
                  <c:v>65.59</c:v>
                </c:pt>
                <c:pt idx="23">
                  <c:v>64.849999999999994</c:v>
                </c:pt>
                <c:pt idx="24">
                  <c:v>66.39</c:v>
                </c:pt>
                <c:pt idx="25">
                  <c:v>65.88</c:v>
                </c:pt>
                <c:pt idx="26">
                  <c:v>65.36</c:v>
                </c:pt>
                <c:pt idx="27">
                  <c:v>65.430000000000007</c:v>
                </c:pt>
                <c:pt idx="28">
                  <c:v>63.4</c:v>
                </c:pt>
                <c:pt idx="29">
                  <c:v>63.78</c:v>
                </c:pt>
                <c:pt idx="30">
                  <c:v>63.07</c:v>
                </c:pt>
                <c:pt idx="31">
                  <c:v>62.4</c:v>
                </c:pt>
                <c:pt idx="32">
                  <c:v>62.62</c:v>
                </c:pt>
                <c:pt idx="33">
                  <c:v>63.59</c:v>
                </c:pt>
                <c:pt idx="34">
                  <c:v>65.510000000000005</c:v>
                </c:pt>
                <c:pt idx="35">
                  <c:v>62.56</c:v>
                </c:pt>
                <c:pt idx="36">
                  <c:v>61.97</c:v>
                </c:pt>
                <c:pt idx="37">
                  <c:v>63.34</c:v>
                </c:pt>
                <c:pt idx="38">
                  <c:v>64.58</c:v>
                </c:pt>
                <c:pt idx="39">
                  <c:v>64.790000000000006</c:v>
                </c:pt>
                <c:pt idx="40">
                  <c:v>63.13</c:v>
                </c:pt>
                <c:pt idx="41">
                  <c:v>63.3</c:v>
                </c:pt>
                <c:pt idx="42">
                  <c:v>63.85</c:v>
                </c:pt>
                <c:pt idx="43">
                  <c:v>64.13</c:v>
                </c:pt>
                <c:pt idx="44">
                  <c:v>63.85</c:v>
                </c:pt>
                <c:pt idx="45">
                  <c:v>64.13</c:v>
                </c:pt>
                <c:pt idx="46">
                  <c:v>64.739999999999995</c:v>
                </c:pt>
                <c:pt idx="47">
                  <c:v>64.63</c:v>
                </c:pt>
                <c:pt idx="48">
                  <c:v>63.17</c:v>
                </c:pt>
                <c:pt idx="49">
                  <c:v>64.47</c:v>
                </c:pt>
                <c:pt idx="50">
                  <c:v>64.91</c:v>
                </c:pt>
                <c:pt idx="51">
                  <c:v>64.77</c:v>
                </c:pt>
                <c:pt idx="52">
                  <c:v>66.42</c:v>
                </c:pt>
                <c:pt idx="53">
                  <c:v>65.430000000000007</c:v>
                </c:pt>
                <c:pt idx="54">
                  <c:v>66.66</c:v>
                </c:pt>
                <c:pt idx="55">
                  <c:v>62.61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mleko!$C$20:$BF$20</c:f>
              <c:numCache>
                <c:formatCode>0.00</c:formatCode>
                <c:ptCount val="56"/>
                <c:pt idx="0">
                  <c:v>74.97</c:v>
                </c:pt>
                <c:pt idx="1">
                  <c:v>64.66</c:v>
                </c:pt>
                <c:pt idx="2">
                  <c:v>82.48</c:v>
                </c:pt>
                <c:pt idx="3">
                  <c:v>74.31</c:v>
                </c:pt>
                <c:pt idx="4">
                  <c:v>74.95</c:v>
                </c:pt>
                <c:pt idx="5">
                  <c:v>82.49</c:v>
                </c:pt>
                <c:pt idx="6">
                  <c:v>82.93</c:v>
                </c:pt>
                <c:pt idx="7">
                  <c:v>86.6</c:v>
                </c:pt>
                <c:pt idx="8">
                  <c:v>81.83</c:v>
                </c:pt>
                <c:pt idx="9">
                  <c:v>83.09</c:v>
                </c:pt>
                <c:pt idx="10">
                  <c:v>83.33</c:v>
                </c:pt>
                <c:pt idx="11">
                  <c:v>83.25</c:v>
                </c:pt>
                <c:pt idx="12">
                  <c:v>82.75</c:v>
                </c:pt>
                <c:pt idx="13">
                  <c:v>78.58</c:v>
                </c:pt>
                <c:pt idx="14" formatCode="General">
                  <c:v>80.92</c:v>
                </c:pt>
                <c:pt idx="15" formatCode="General">
                  <c:v>80.89</c:v>
                </c:pt>
                <c:pt idx="16" formatCode="General">
                  <c:v>79.06</c:v>
                </c:pt>
                <c:pt idx="17" formatCode="General">
                  <c:v>81.47</c:v>
                </c:pt>
                <c:pt idx="18" formatCode="General">
                  <c:v>79.95</c:v>
                </c:pt>
                <c:pt idx="19" formatCode="General">
                  <c:v>80.45</c:v>
                </c:pt>
                <c:pt idx="20" formatCode="General">
                  <c:v>80.150000000000006</c:v>
                </c:pt>
                <c:pt idx="21" formatCode="General">
                  <c:v>82.85</c:v>
                </c:pt>
                <c:pt idx="22" formatCode="General">
                  <c:v>67.75</c:v>
                </c:pt>
                <c:pt idx="23" formatCode="General">
                  <c:v>66.64</c:v>
                </c:pt>
                <c:pt idx="24" formatCode="General">
                  <c:v>81.849999999999994</c:v>
                </c:pt>
                <c:pt idx="25">
                  <c:v>82.38</c:v>
                </c:pt>
                <c:pt idx="26">
                  <c:v>82.16</c:v>
                </c:pt>
                <c:pt idx="27">
                  <c:v>84.12</c:v>
                </c:pt>
                <c:pt idx="28">
                  <c:v>82.74</c:v>
                </c:pt>
                <c:pt idx="29">
                  <c:v>82.72</c:v>
                </c:pt>
                <c:pt idx="30">
                  <c:v>80.73</c:v>
                </c:pt>
                <c:pt idx="31">
                  <c:v>82.27</c:v>
                </c:pt>
                <c:pt idx="32">
                  <c:v>84.19</c:v>
                </c:pt>
                <c:pt idx="33">
                  <c:v>86.9</c:v>
                </c:pt>
                <c:pt idx="34">
                  <c:v>84.52</c:v>
                </c:pt>
                <c:pt idx="35">
                  <c:v>83.08</c:v>
                </c:pt>
                <c:pt idx="36">
                  <c:v>83.59</c:v>
                </c:pt>
                <c:pt idx="37">
                  <c:v>78.7</c:v>
                </c:pt>
                <c:pt idx="38">
                  <c:v>82.86</c:v>
                </c:pt>
                <c:pt idx="39">
                  <c:v>84.47</c:v>
                </c:pt>
                <c:pt idx="40">
                  <c:v>86.28</c:v>
                </c:pt>
                <c:pt idx="41">
                  <c:v>83.94</c:v>
                </c:pt>
                <c:pt idx="42">
                  <c:v>83.96</c:v>
                </c:pt>
                <c:pt idx="43">
                  <c:v>79.02</c:v>
                </c:pt>
                <c:pt idx="44">
                  <c:v>83.96</c:v>
                </c:pt>
                <c:pt idx="45">
                  <c:v>79.02</c:v>
                </c:pt>
                <c:pt idx="46">
                  <c:v>72.2</c:v>
                </c:pt>
                <c:pt idx="47">
                  <c:v>81.31</c:v>
                </c:pt>
                <c:pt idx="48">
                  <c:v>83.9</c:v>
                </c:pt>
                <c:pt idx="49">
                  <c:v>83.85</c:v>
                </c:pt>
                <c:pt idx="50">
                  <c:v>84.75</c:v>
                </c:pt>
                <c:pt idx="51">
                  <c:v>73.150000000000006</c:v>
                </c:pt>
                <c:pt idx="52">
                  <c:v>81.260000000000005</c:v>
                </c:pt>
                <c:pt idx="53">
                  <c:v>84.71</c:v>
                </c:pt>
                <c:pt idx="54">
                  <c:v>78.16</c:v>
                </c:pt>
                <c:pt idx="55">
                  <c:v>76.930000000000007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14272"/>
        <c:axId val="770015448"/>
      </c:lineChart>
      <c:catAx>
        <c:axId val="770014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0015448"/>
        <c:crosses val="autoZero"/>
        <c:auto val="1"/>
        <c:lblAlgn val="ctr"/>
        <c:lblOffset val="100"/>
        <c:noMultiLvlLbl val="0"/>
      </c:catAx>
      <c:valAx>
        <c:axId val="7700154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001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204701</xdr:colOff>
      <xdr:row>22</xdr:row>
      <xdr:rowOff>34463</xdr:rowOff>
    </xdr:from>
    <xdr:to>
      <xdr:col>4</xdr:col>
      <xdr:colOff>1871576</xdr:colOff>
      <xdr:row>41</xdr:row>
      <xdr:rowOff>57086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223751</xdr:colOff>
      <xdr:row>25</xdr:row>
      <xdr:rowOff>9524</xdr:rowOff>
    </xdr:from>
    <xdr:to>
      <xdr:col>5</xdr:col>
      <xdr:colOff>33251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12" sqref="A12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3">
      <c r="A10" t="s">
        <v>8</v>
      </c>
    </row>
    <row r="14" spans="1:15" x14ac:dyDescent="0.3">
      <c r="A14" s="1" t="s">
        <v>89</v>
      </c>
    </row>
    <row r="15" spans="1:15" x14ac:dyDescent="0.3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D15" sqref="D15:E15"/>
    </sheetView>
  </sheetViews>
  <sheetFormatPr defaultColWidth="9.109375" defaultRowHeight="15.05" x14ac:dyDescent="0.3"/>
  <cols>
    <col min="1" max="2" width="9.109375" style="13"/>
    <col min="3" max="3" width="59.109375" style="13" customWidth="1"/>
    <col min="4" max="4" width="20.6640625" style="13" customWidth="1"/>
    <col min="5" max="5" width="26.5546875" style="13" bestFit="1" customWidth="1"/>
    <col min="6" max="16384" width="9.109375" style="13"/>
  </cols>
  <sheetData>
    <row r="2" spans="3:5" x14ac:dyDescent="0.3">
      <c r="C2" s="13" t="s">
        <v>88</v>
      </c>
      <c r="D2" s="13" t="str">
        <f>'Osnovno poročilo'!A14</f>
        <v>42. teden (18. 10. 2021-24. 10. 2021)</v>
      </c>
    </row>
    <row r="3" spans="3:5" ht="15.75" thickBot="1" x14ac:dyDescent="0.35"/>
    <row r="4" spans="3:5" x14ac:dyDescent="0.3">
      <c r="C4" s="25" t="s">
        <v>16</v>
      </c>
      <c r="D4" s="26" t="s">
        <v>17</v>
      </c>
      <c r="E4" s="27" t="s">
        <v>18</v>
      </c>
    </row>
    <row r="5" spans="3:5" x14ac:dyDescent="0.3">
      <c r="C5" s="28" t="s">
        <v>19</v>
      </c>
      <c r="D5" s="133">
        <v>305</v>
      </c>
      <c r="E5" s="134">
        <v>538.03</v>
      </c>
    </row>
    <row r="6" spans="3:5" x14ac:dyDescent="0.3">
      <c r="C6" s="28" t="s">
        <v>20</v>
      </c>
      <c r="D6" s="135">
        <v>1950</v>
      </c>
      <c r="E6" s="134">
        <v>302.41000000000003</v>
      </c>
    </row>
    <row r="7" spans="3:5" x14ac:dyDescent="0.3">
      <c r="C7" s="28" t="s">
        <v>38</v>
      </c>
      <c r="D7" s="133" t="s">
        <v>87</v>
      </c>
      <c r="E7" s="133" t="s">
        <v>87</v>
      </c>
    </row>
    <row r="8" spans="3:5" x14ac:dyDescent="0.3">
      <c r="C8" s="28" t="s">
        <v>21</v>
      </c>
      <c r="D8" s="135">
        <v>1489</v>
      </c>
      <c r="E8" s="134">
        <v>826.06</v>
      </c>
    </row>
    <row r="9" spans="3:5" x14ac:dyDescent="0.3">
      <c r="C9" s="28" t="s">
        <v>22</v>
      </c>
      <c r="D9" s="135">
        <v>2240</v>
      </c>
      <c r="E9" s="136">
        <v>1020.98</v>
      </c>
    </row>
    <row r="10" spans="3:5" x14ac:dyDescent="0.3">
      <c r="C10" s="28" t="s">
        <v>23</v>
      </c>
      <c r="D10" s="135">
        <v>6208</v>
      </c>
      <c r="E10" s="134">
        <v>349.34</v>
      </c>
    </row>
    <row r="11" spans="3:5" x14ac:dyDescent="0.3">
      <c r="C11" s="28" t="s">
        <v>24</v>
      </c>
      <c r="D11" s="135">
        <v>15626</v>
      </c>
      <c r="E11" s="134">
        <v>364.44</v>
      </c>
    </row>
    <row r="12" spans="3:5" x14ac:dyDescent="0.3">
      <c r="C12" s="28" t="s">
        <v>25</v>
      </c>
      <c r="D12" s="135">
        <v>2938</v>
      </c>
      <c r="E12" s="134">
        <v>344.26</v>
      </c>
    </row>
    <row r="13" spans="3:5" x14ac:dyDescent="0.3">
      <c r="C13" s="28" t="s">
        <v>26</v>
      </c>
      <c r="D13" s="135">
        <v>74558</v>
      </c>
      <c r="E13" s="134">
        <v>293.63</v>
      </c>
    </row>
    <row r="14" spans="3:5" x14ac:dyDescent="0.3">
      <c r="C14" s="28" t="s">
        <v>27</v>
      </c>
      <c r="D14" s="135">
        <v>5219</v>
      </c>
      <c r="E14" s="134">
        <v>521.55999999999995</v>
      </c>
    </row>
    <row r="15" spans="3:5" x14ac:dyDescent="0.3">
      <c r="C15" s="28" t="s">
        <v>28</v>
      </c>
      <c r="D15" s="135">
        <v>9366</v>
      </c>
      <c r="E15" s="134">
        <v>125.09</v>
      </c>
    </row>
    <row r="16" spans="3:5" x14ac:dyDescent="0.3">
      <c r="C16" s="28" t="s">
        <v>29</v>
      </c>
      <c r="D16" s="135">
        <v>24216</v>
      </c>
      <c r="E16" s="134">
        <v>48.89</v>
      </c>
    </row>
    <row r="17" spans="3:5" x14ac:dyDescent="0.3">
      <c r="C17" s="28" t="s">
        <v>30</v>
      </c>
      <c r="D17" s="135">
        <v>10080</v>
      </c>
      <c r="E17" s="134">
        <v>325.08</v>
      </c>
    </row>
    <row r="18" spans="3:5" x14ac:dyDescent="0.3">
      <c r="C18" s="28" t="s">
        <v>31</v>
      </c>
      <c r="D18" s="135">
        <v>23049</v>
      </c>
      <c r="E18" s="134">
        <v>240.7</v>
      </c>
    </row>
    <row r="19" spans="3:5" x14ac:dyDescent="0.3">
      <c r="C19" s="28" t="s">
        <v>32</v>
      </c>
      <c r="D19" s="135">
        <v>281134</v>
      </c>
      <c r="E19" s="134">
        <v>58.77</v>
      </c>
    </row>
    <row r="20" spans="3:5" x14ac:dyDescent="0.3">
      <c r="C20" s="28" t="s">
        <v>33</v>
      </c>
      <c r="D20" s="135">
        <v>71167</v>
      </c>
      <c r="E20" s="134">
        <v>58.15</v>
      </c>
    </row>
    <row r="21" spans="3:5" x14ac:dyDescent="0.3">
      <c r="C21" s="28" t="s">
        <v>34</v>
      </c>
      <c r="D21" s="135">
        <v>1353312</v>
      </c>
      <c r="E21" s="134">
        <v>62.61</v>
      </c>
    </row>
    <row r="22" spans="3:5" x14ac:dyDescent="0.3">
      <c r="C22" s="28" t="s">
        <v>35</v>
      </c>
      <c r="D22" s="135">
        <v>101966</v>
      </c>
      <c r="E22" s="134">
        <v>76.930000000000007</v>
      </c>
    </row>
    <row r="23" spans="3:5" x14ac:dyDescent="0.3">
      <c r="C23" s="28" t="s">
        <v>36</v>
      </c>
      <c r="D23" s="135">
        <v>5814</v>
      </c>
      <c r="E23" s="134">
        <v>282.63</v>
      </c>
    </row>
    <row r="24" spans="3:5" ht="15.75" thickBot="1" x14ac:dyDescent="0.35">
      <c r="C24" s="29" t="s">
        <v>37</v>
      </c>
      <c r="D24" s="137">
        <v>16577</v>
      </c>
      <c r="E24" s="138">
        <v>292.88</v>
      </c>
    </row>
    <row r="26" spans="3:5" x14ac:dyDescent="0.3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16"/>
  <sheetViews>
    <sheetView zoomScaleNormal="100" workbookViewId="0">
      <pane xSplit="1" topLeftCell="B1" activePane="topRight" state="frozen"/>
      <selection activeCell="A22" sqref="A22"/>
      <selection pane="topRight" activeCell="F134" sqref="F134"/>
    </sheetView>
  </sheetViews>
  <sheetFormatPr defaultColWidth="9.109375" defaultRowHeight="15.05" x14ac:dyDescent="0.3"/>
  <cols>
    <col min="1" max="1" width="19.109375" style="13" customWidth="1"/>
    <col min="2" max="2" width="41.88671875" style="13" customWidth="1"/>
    <col min="3" max="3" width="26.44140625" style="13" customWidth="1"/>
    <col min="4" max="4" width="26.33203125" style="13" customWidth="1"/>
    <col min="5" max="5" width="28.5546875" style="13" bestFit="1" customWidth="1"/>
    <col min="6" max="6" width="25" style="13" bestFit="1" customWidth="1"/>
    <col min="7" max="7" width="28.5546875" style="13" bestFit="1" customWidth="1"/>
    <col min="8" max="16384" width="9.109375" style="13"/>
  </cols>
  <sheetData>
    <row r="2" spans="1:3" ht="18.350000000000001" x14ac:dyDescent="0.35">
      <c r="B2" s="30" t="s">
        <v>15</v>
      </c>
    </row>
    <row r="4" spans="1:3" ht="16.399999999999999" x14ac:dyDescent="0.3">
      <c r="B4" s="13" t="s">
        <v>76</v>
      </c>
      <c r="C4" s="1"/>
    </row>
    <row r="5" spans="1:3" ht="15.75" thickBot="1" x14ac:dyDescent="0.35"/>
    <row r="6" spans="1:3" x14ac:dyDescent="0.3">
      <c r="B6" s="31"/>
      <c r="C6" s="5" t="s">
        <v>10</v>
      </c>
    </row>
    <row r="7" spans="1:3" x14ac:dyDescent="0.3">
      <c r="B7" s="15" t="s">
        <v>11</v>
      </c>
      <c r="C7" s="32">
        <v>246.39</v>
      </c>
    </row>
    <row r="8" spans="1:3" x14ac:dyDescent="0.3">
      <c r="B8" s="15" t="s">
        <v>12</v>
      </c>
      <c r="C8" s="32">
        <v>221.75</v>
      </c>
    </row>
    <row r="9" spans="1:3" x14ac:dyDescent="0.3">
      <c r="B9" s="15" t="s">
        <v>13</v>
      </c>
      <c r="C9" s="32">
        <v>2.5</v>
      </c>
    </row>
    <row r="10" spans="1:3" ht="15.75" thickBot="1" x14ac:dyDescent="0.35">
      <c r="B10" s="16" t="s">
        <v>14</v>
      </c>
      <c r="C10" s="33">
        <v>169.8</v>
      </c>
    </row>
    <row r="12" spans="1:3" ht="16.399999999999999" x14ac:dyDescent="0.3">
      <c r="B12" s="13" t="s">
        <v>77</v>
      </c>
    </row>
    <row r="15" spans="1:3" x14ac:dyDescent="0.3">
      <c r="A15" s="183"/>
      <c r="B15" s="183" t="str">
        <f>"Tabela 2: Tržna cena masla za "&amp;'Osnovno poročilo'!A14</f>
        <v>Tabela 2: Tržna cena masla za 42. teden (18. 10. 2021-24. 10. 2021)</v>
      </c>
    </row>
    <row r="16" spans="1:3" ht="15.75" thickBot="1" x14ac:dyDescent="0.35"/>
    <row r="17" spans="1:55" x14ac:dyDescent="0.3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5">
      <c r="B18" s="139">
        <v>538.03</v>
      </c>
      <c r="C18" s="140">
        <v>2.5</v>
      </c>
      <c r="D18" s="141">
        <v>540.53</v>
      </c>
      <c r="E18" s="142">
        <v>2.193798449612403</v>
      </c>
      <c r="F18" s="187">
        <v>-9.1700000000000728</v>
      </c>
      <c r="G18" s="182">
        <v>-1.6681826450791526E-2</v>
      </c>
    </row>
    <row r="21" spans="1:55" x14ac:dyDescent="0.3">
      <c r="B21" s="183" t="str">
        <f>"Tabela 3: Tržna cena posnetega mleka v prahu in mleka v prahu za"&amp;'Osnovno poročilo'!A14</f>
        <v>Tabela 3: Tržna cena posnetega mleka v prahu in mleka v prahu za42. teden (18. 10. 2021-24. 10. 2021)</v>
      </c>
    </row>
    <row r="22" spans="1:55" ht="15.75" thickBot="1" x14ac:dyDescent="0.35"/>
    <row r="23" spans="1:55" x14ac:dyDescent="0.3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5" x14ac:dyDescent="0.3">
      <c r="B24" s="6" t="s">
        <v>46</v>
      </c>
      <c r="C24" s="188">
        <v>302.41000000000003</v>
      </c>
      <c r="D24" s="116">
        <v>-27.189999999999998</v>
      </c>
      <c r="E24" s="190">
        <v>-8.2493932038834927E-2</v>
      </c>
    </row>
    <row r="25" spans="1:55" ht="15.75" thickBot="1" x14ac:dyDescent="0.35">
      <c r="B25" s="7" t="s">
        <v>47</v>
      </c>
      <c r="C25" s="34" t="s">
        <v>87</v>
      </c>
      <c r="D25" s="34"/>
      <c r="E25" s="35"/>
    </row>
    <row r="26" spans="1:55" x14ac:dyDescent="0.3">
      <c r="C26" s="36"/>
      <c r="D26" s="36"/>
      <c r="E26" s="36"/>
    </row>
    <row r="27" spans="1:55" x14ac:dyDescent="0.3">
      <c r="B27" s="13" t="s">
        <v>71</v>
      </c>
      <c r="C27" s="36"/>
      <c r="D27" s="36"/>
      <c r="E27" s="36"/>
    </row>
    <row r="28" spans="1:55" ht="15.75" thickBot="1" x14ac:dyDescent="0.35"/>
    <row r="29" spans="1:55" ht="15.75" thickBot="1" x14ac:dyDescent="0.35">
      <c r="B29" s="12">
        <v>2020</v>
      </c>
      <c r="AB29" s="21">
        <v>2021</v>
      </c>
      <c r="AW29" s="24"/>
    </row>
    <row r="30" spans="1:55" ht="15.75" thickBot="1" x14ac:dyDescent="0.35">
      <c r="A30" s="37"/>
      <c r="B30" s="39">
        <v>42</v>
      </c>
      <c r="C30" s="40">
        <v>43</v>
      </c>
      <c r="D30" s="41">
        <v>44</v>
      </c>
      <c r="E30" s="41">
        <v>45</v>
      </c>
      <c r="F30" s="41">
        <v>46</v>
      </c>
      <c r="G30" s="41">
        <v>47</v>
      </c>
      <c r="H30" s="41">
        <v>48</v>
      </c>
      <c r="I30" s="41">
        <v>49</v>
      </c>
      <c r="J30" s="41">
        <v>50</v>
      </c>
      <c r="K30" s="41">
        <v>51</v>
      </c>
      <c r="L30" s="41">
        <v>52</v>
      </c>
      <c r="M30" s="41">
        <v>53</v>
      </c>
      <c r="N30" s="41">
        <v>1</v>
      </c>
      <c r="O30" s="42">
        <v>2</v>
      </c>
      <c r="P30" s="21">
        <v>3</v>
      </c>
      <c r="Q30" s="21">
        <v>4</v>
      </c>
      <c r="R30" s="21">
        <v>5</v>
      </c>
      <c r="S30" s="21">
        <v>6</v>
      </c>
      <c r="T30" s="21">
        <v>7</v>
      </c>
      <c r="U30" s="21">
        <v>8</v>
      </c>
      <c r="V30" s="21">
        <v>9</v>
      </c>
      <c r="W30" s="21">
        <v>10</v>
      </c>
      <c r="X30" s="21">
        <v>11</v>
      </c>
      <c r="Y30" s="21">
        <v>12</v>
      </c>
      <c r="Z30" s="21">
        <v>13</v>
      </c>
      <c r="AA30" s="21">
        <v>14</v>
      </c>
      <c r="AB30" s="21">
        <v>15</v>
      </c>
      <c r="AC30" s="21">
        <v>16</v>
      </c>
      <c r="AD30" s="21">
        <v>17</v>
      </c>
      <c r="AE30" s="21">
        <v>18</v>
      </c>
      <c r="AF30" s="21">
        <v>19</v>
      </c>
      <c r="AG30" s="21">
        <v>20</v>
      </c>
      <c r="AH30" s="21">
        <v>21</v>
      </c>
      <c r="AI30" s="21">
        <v>22</v>
      </c>
      <c r="AJ30" s="21">
        <v>23</v>
      </c>
      <c r="AK30" s="21">
        <v>24</v>
      </c>
      <c r="AL30" s="21">
        <v>25</v>
      </c>
      <c r="AM30" s="21">
        <v>26</v>
      </c>
      <c r="AN30" s="21">
        <v>27</v>
      </c>
      <c r="AO30" s="21">
        <v>28</v>
      </c>
      <c r="AP30" s="21">
        <v>29</v>
      </c>
      <c r="AQ30" s="21">
        <v>30</v>
      </c>
      <c r="AR30" s="21">
        <v>31</v>
      </c>
      <c r="AS30" s="21">
        <v>32</v>
      </c>
      <c r="AT30" s="21">
        <v>33</v>
      </c>
      <c r="AU30" s="21">
        <v>34</v>
      </c>
      <c r="AV30" s="21">
        <v>35</v>
      </c>
      <c r="AW30" s="21">
        <v>36</v>
      </c>
      <c r="AX30" s="21">
        <v>37</v>
      </c>
      <c r="AY30" s="21">
        <v>38</v>
      </c>
      <c r="AZ30" s="21">
        <v>39</v>
      </c>
      <c r="BA30" s="21">
        <v>40</v>
      </c>
      <c r="BB30" s="21">
        <v>41</v>
      </c>
      <c r="BC30" s="21">
        <v>42</v>
      </c>
    </row>
    <row r="31" spans="1:55" x14ac:dyDescent="0.3">
      <c r="A31" s="43" t="s">
        <v>48</v>
      </c>
      <c r="B31" s="174">
        <v>221.751</v>
      </c>
      <c r="C31" s="176">
        <v>221.751</v>
      </c>
      <c r="D31" s="83">
        <v>221.751</v>
      </c>
      <c r="E31" s="83">
        <v>221.751</v>
      </c>
      <c r="F31" s="83">
        <v>221.751</v>
      </c>
      <c r="G31" s="83">
        <v>221.751</v>
      </c>
      <c r="H31" s="83">
        <v>221.751</v>
      </c>
      <c r="I31" s="177">
        <v>221.751</v>
      </c>
      <c r="J31" s="177">
        <v>221.751</v>
      </c>
      <c r="K31" s="177">
        <v>221.751</v>
      </c>
      <c r="L31" s="177">
        <v>221.751</v>
      </c>
      <c r="M31" s="177">
        <v>221.751</v>
      </c>
      <c r="N31" s="177">
        <v>221.751</v>
      </c>
      <c r="O31" s="178">
        <v>221.751</v>
      </c>
      <c r="P31" s="175">
        <v>221.751</v>
      </c>
      <c r="Q31" s="175">
        <v>221.751</v>
      </c>
      <c r="R31" s="175">
        <v>221.751</v>
      </c>
      <c r="S31" s="175">
        <v>221.751</v>
      </c>
      <c r="T31" s="175">
        <v>221.751</v>
      </c>
      <c r="U31" s="175">
        <v>221.751</v>
      </c>
      <c r="V31" s="175">
        <v>221.751</v>
      </c>
      <c r="W31" s="175">
        <v>221.751</v>
      </c>
      <c r="X31" s="175">
        <v>221.751</v>
      </c>
      <c r="Y31" s="175">
        <v>221.751</v>
      </c>
      <c r="Z31" s="175">
        <v>221.751</v>
      </c>
      <c r="AA31" s="175">
        <v>221.751</v>
      </c>
      <c r="AB31" s="175">
        <v>221.751</v>
      </c>
      <c r="AC31" s="175">
        <v>221.751</v>
      </c>
      <c r="AD31" s="175">
        <v>221.751</v>
      </c>
      <c r="AE31" s="175">
        <v>221.751</v>
      </c>
      <c r="AF31" s="175">
        <v>221.751</v>
      </c>
      <c r="AG31" s="175">
        <v>221.751</v>
      </c>
      <c r="AH31" s="175">
        <v>221.751</v>
      </c>
      <c r="AI31" s="175">
        <v>221.751</v>
      </c>
      <c r="AJ31" s="175">
        <v>221.751</v>
      </c>
      <c r="AK31" s="175">
        <v>221.751</v>
      </c>
      <c r="AL31" s="175">
        <v>221.751</v>
      </c>
      <c r="AM31" s="175">
        <v>221.751</v>
      </c>
      <c r="AN31" s="175">
        <v>221.751</v>
      </c>
      <c r="AO31" s="175">
        <v>221.751</v>
      </c>
      <c r="AP31" s="175">
        <v>221.751</v>
      </c>
      <c r="AQ31" s="175">
        <v>221.751</v>
      </c>
      <c r="AR31" s="175">
        <v>221.751</v>
      </c>
      <c r="AS31" s="175">
        <v>221.751</v>
      </c>
      <c r="AT31" s="175">
        <v>221.751</v>
      </c>
      <c r="AU31" s="175">
        <v>221.751</v>
      </c>
      <c r="AV31" s="175">
        <v>221.751</v>
      </c>
      <c r="AW31" s="175">
        <v>221.751</v>
      </c>
      <c r="AX31" s="175">
        <v>221.751</v>
      </c>
      <c r="AY31" s="175">
        <v>221.751</v>
      </c>
      <c r="AZ31" s="175">
        <v>221.751</v>
      </c>
      <c r="BA31" s="175">
        <v>221.751</v>
      </c>
      <c r="BB31" s="175">
        <v>221.751</v>
      </c>
      <c r="BC31" s="175">
        <v>221.751</v>
      </c>
    </row>
    <row r="32" spans="1:55" x14ac:dyDescent="0.3">
      <c r="A32" s="43" t="s">
        <v>49</v>
      </c>
      <c r="B32" s="175">
        <v>520.37</v>
      </c>
      <c r="C32" s="175">
        <v>372.08</v>
      </c>
      <c r="D32" s="175">
        <v>362.01</v>
      </c>
      <c r="E32" s="175">
        <v>360.27</v>
      </c>
      <c r="F32" s="175">
        <v>366.28</v>
      </c>
      <c r="G32" s="175">
        <v>422.86</v>
      </c>
      <c r="H32" s="175">
        <v>425.58</v>
      </c>
      <c r="I32" s="175">
        <v>509.96</v>
      </c>
      <c r="J32" s="175">
        <v>371.36</v>
      </c>
      <c r="K32" s="175">
        <v>427.79</v>
      </c>
      <c r="L32" s="175">
        <v>435.06</v>
      </c>
      <c r="M32" s="175">
        <v>371.62</v>
      </c>
      <c r="N32" s="175">
        <v>504.44</v>
      </c>
      <c r="O32" s="175">
        <v>476.17</v>
      </c>
      <c r="P32" s="175">
        <v>370.44</v>
      </c>
      <c r="Q32" s="175">
        <v>442.67</v>
      </c>
      <c r="R32" s="175">
        <v>441.97</v>
      </c>
      <c r="S32" s="175">
        <v>413.13</v>
      </c>
      <c r="T32" s="175">
        <v>427.41</v>
      </c>
      <c r="U32" s="175">
        <v>452.08</v>
      </c>
      <c r="V32" s="175">
        <v>450.86</v>
      </c>
      <c r="W32" s="175">
        <v>435.94</v>
      </c>
      <c r="X32" s="175">
        <v>359.97</v>
      </c>
      <c r="Y32" s="175">
        <v>371.95</v>
      </c>
      <c r="Z32" s="175">
        <v>473.89</v>
      </c>
      <c r="AA32" s="175">
        <v>349.26</v>
      </c>
      <c r="AB32" s="175">
        <v>367.6</v>
      </c>
      <c r="AC32" s="175">
        <v>464.25</v>
      </c>
      <c r="AD32" s="175">
        <v>379.92</v>
      </c>
      <c r="AE32" s="175">
        <v>396.81</v>
      </c>
      <c r="AF32" s="175">
        <v>478.48</v>
      </c>
      <c r="AG32" s="175">
        <v>423.14</v>
      </c>
      <c r="AH32" s="175">
        <v>341.65</v>
      </c>
      <c r="AI32" s="175">
        <v>419.6</v>
      </c>
      <c r="AJ32" s="175">
        <v>499.66</v>
      </c>
      <c r="AK32" s="175">
        <v>508.86</v>
      </c>
      <c r="AL32" s="175">
        <v>511.78</v>
      </c>
      <c r="AM32" s="175">
        <v>454.15</v>
      </c>
      <c r="AN32" s="175">
        <v>550.29</v>
      </c>
      <c r="AO32" s="175">
        <v>541.86</v>
      </c>
      <c r="AP32" s="175">
        <v>524.28</v>
      </c>
      <c r="AQ32" s="175">
        <v>562.96</v>
      </c>
      <c r="AR32" s="175">
        <v>549.94000000000005</v>
      </c>
      <c r="AS32" s="175">
        <v>447.96</v>
      </c>
      <c r="AT32" s="175">
        <v>515.76</v>
      </c>
      <c r="AU32" s="175">
        <v>505.61</v>
      </c>
      <c r="AV32" s="175">
        <v>492.42</v>
      </c>
      <c r="AW32" s="175">
        <v>515.02</v>
      </c>
      <c r="AX32" s="175">
        <v>503.06</v>
      </c>
      <c r="AY32" s="175">
        <v>486.76</v>
      </c>
      <c r="AZ32" s="175">
        <v>508.25</v>
      </c>
      <c r="BA32" s="175">
        <v>499.75</v>
      </c>
      <c r="BB32" s="175">
        <v>547.20000000000005</v>
      </c>
      <c r="BC32" s="175">
        <v>538.03</v>
      </c>
    </row>
    <row r="33" spans="1:90" x14ac:dyDescent="0.3">
      <c r="A33" s="43" t="s">
        <v>46</v>
      </c>
      <c r="B33" s="175">
        <v>361.77</v>
      </c>
      <c r="C33" s="175">
        <v>336</v>
      </c>
      <c r="D33" s="175">
        <v>323.05</v>
      </c>
      <c r="E33" s="175">
        <v>244</v>
      </c>
      <c r="F33" s="175">
        <v>323</v>
      </c>
      <c r="G33" s="175">
        <v>340.99</v>
      </c>
      <c r="H33" s="175">
        <v>322.72000000000003</v>
      </c>
      <c r="I33" s="175">
        <v>279.8</v>
      </c>
      <c r="J33" s="175">
        <v>339</v>
      </c>
      <c r="K33" s="175">
        <v>253</v>
      </c>
      <c r="L33" s="175">
        <v>328</v>
      </c>
      <c r="M33" s="175">
        <v>326.83999999999997</v>
      </c>
      <c r="N33" s="175">
        <v>328</v>
      </c>
      <c r="O33" s="175">
        <v>317</v>
      </c>
      <c r="P33" s="175">
        <v>341</v>
      </c>
      <c r="Q33" s="175">
        <v>339</v>
      </c>
      <c r="R33" s="175">
        <v>321</v>
      </c>
      <c r="S33" s="175"/>
      <c r="T33" s="175">
        <v>248</v>
      </c>
      <c r="U33" s="175">
        <v>322.89999999999998</v>
      </c>
      <c r="V33" s="175">
        <v>326</v>
      </c>
      <c r="W33" s="175">
        <v>318.48</v>
      </c>
      <c r="X33" s="175">
        <v>315</v>
      </c>
      <c r="Y33" s="175">
        <v>315</v>
      </c>
      <c r="Z33" s="175">
        <v>249</v>
      </c>
      <c r="AA33" s="175">
        <v>332</v>
      </c>
      <c r="AB33" s="175">
        <v>318</v>
      </c>
      <c r="AC33" s="175">
        <v>318</v>
      </c>
      <c r="AD33" s="175">
        <v>318</v>
      </c>
      <c r="AE33" s="175">
        <v>255</v>
      </c>
      <c r="AF33" s="175">
        <v>313.64</v>
      </c>
      <c r="AG33" s="175">
        <v>285</v>
      </c>
      <c r="AH33" s="175">
        <v>316.27</v>
      </c>
      <c r="AI33" s="175">
        <v>268.86</v>
      </c>
      <c r="AJ33" s="175">
        <v>323.83</v>
      </c>
      <c r="AK33" s="175">
        <v>324.35000000000002</v>
      </c>
      <c r="AL33" s="175">
        <v>309.14</v>
      </c>
      <c r="AM33" s="175">
        <v>259.51</v>
      </c>
      <c r="AN33" s="175">
        <v>323.66000000000003</v>
      </c>
      <c r="AO33" s="175">
        <v>312.16000000000003</v>
      </c>
      <c r="AP33" s="175">
        <v>329.17</v>
      </c>
      <c r="AQ33" s="175">
        <v>254.43</v>
      </c>
      <c r="AR33" s="175">
        <v>325.24</v>
      </c>
      <c r="AS33" s="175">
        <v>331.4</v>
      </c>
      <c r="AT33" s="175">
        <v>327.60000000000002</v>
      </c>
      <c r="AU33" s="175">
        <v>325.27</v>
      </c>
      <c r="AV33" s="175">
        <v>505.3</v>
      </c>
      <c r="AW33" s="175">
        <v>295.08</v>
      </c>
      <c r="AX33" s="175">
        <v>257.12</v>
      </c>
      <c r="AY33" s="175">
        <v>326</v>
      </c>
      <c r="AZ33" s="175">
        <v>319.41000000000003</v>
      </c>
      <c r="BA33" s="175">
        <v>255.44</v>
      </c>
      <c r="BB33" s="175">
        <v>329.6</v>
      </c>
      <c r="BC33" s="175">
        <v>302.41000000000003</v>
      </c>
    </row>
    <row r="34" spans="1:90" x14ac:dyDescent="0.3">
      <c r="A34" s="43" t="s">
        <v>47</v>
      </c>
      <c r="B34" s="57"/>
      <c r="C34" s="57"/>
      <c r="D34" s="57"/>
      <c r="E34" s="57"/>
      <c r="F34" s="179"/>
      <c r="G34" s="57"/>
      <c r="H34" s="57"/>
      <c r="I34" s="57"/>
      <c r="J34" s="57"/>
      <c r="K34" s="57"/>
      <c r="L34" s="180"/>
      <c r="M34" s="180"/>
      <c r="N34" s="180"/>
      <c r="O34" s="180"/>
      <c r="P34" s="180"/>
      <c r="Q34" s="180"/>
      <c r="R34" s="181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57"/>
      <c r="AT34" s="57"/>
      <c r="AU34" s="57"/>
      <c r="AV34" s="57"/>
      <c r="AW34" s="57"/>
      <c r="AX34" s="57"/>
      <c r="AY34" s="57"/>
      <c r="AZ34" s="57"/>
      <c r="BA34" s="57"/>
    </row>
    <row r="35" spans="1:90" x14ac:dyDescent="0.3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</row>
    <row r="36" spans="1:90" x14ac:dyDescent="0.3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1:90" ht="15.75" x14ac:dyDescent="0.3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1:90" ht="15.75" x14ac:dyDescent="0.3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58" spans="2:10" x14ac:dyDescent="0.3">
      <c r="B58" s="13" t="str">
        <f>"Tabela 4: Primerjava tržne cene masla za "&amp;'Osnovno poročilo'!A14&amp;" v letih 2019, 2020 in 2021 (€/100 kg)"</f>
        <v>Tabela 4: Primerjava tržne cene masla za 42. teden (18. 10. 2021-24. 10. 2021) v letih 2019, 2020 in 2021 (€/100 kg)</v>
      </c>
    </row>
    <row r="59" spans="2:10" ht="15.75" thickBot="1" x14ac:dyDescent="0.35"/>
    <row r="60" spans="2:10" ht="15.75" thickBot="1" x14ac:dyDescent="0.35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3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3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3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3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3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3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3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3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3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3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3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3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3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3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3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3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3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3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3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3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3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3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3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3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3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3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3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3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3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3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3">
      <c r="B91" s="53">
        <v>31</v>
      </c>
      <c r="C91" s="54">
        <v>541.39</v>
      </c>
      <c r="D91" s="54">
        <v>591.58000000000004</v>
      </c>
      <c r="E91" s="54">
        <v>552.44000000000005</v>
      </c>
      <c r="F91" s="166">
        <v>-39.139999999999986</v>
      </c>
      <c r="G91" s="167">
        <v>-6.6161803982555112E-2</v>
      </c>
      <c r="H91" s="2"/>
      <c r="I91" s="49"/>
      <c r="J91" s="49"/>
    </row>
    <row r="92" spans="2:10" x14ac:dyDescent="0.3">
      <c r="B92" s="53">
        <v>32</v>
      </c>
      <c r="C92" s="54">
        <v>520.55999999999995</v>
      </c>
      <c r="D92" s="54">
        <v>550.75</v>
      </c>
      <c r="E92" s="54">
        <v>450.46</v>
      </c>
      <c r="F92" s="166">
        <v>-100.29000000000002</v>
      </c>
      <c r="G92" s="167">
        <v>-0.18209714026327739</v>
      </c>
      <c r="H92" s="2"/>
      <c r="I92" s="49"/>
      <c r="J92" s="49"/>
    </row>
    <row r="93" spans="2:10" x14ac:dyDescent="0.3">
      <c r="B93" s="53">
        <v>33</v>
      </c>
      <c r="C93" s="54">
        <v>509.77</v>
      </c>
      <c r="D93" s="54">
        <v>561.47</v>
      </c>
      <c r="E93" s="54">
        <v>518.26</v>
      </c>
      <c r="F93" s="166">
        <v>-43.210000000000036</v>
      </c>
      <c r="G93" s="167">
        <v>-7.6958697704240686E-2</v>
      </c>
      <c r="H93" s="2"/>
      <c r="I93" s="49"/>
      <c r="J93" s="49"/>
    </row>
    <row r="94" spans="2:10" x14ac:dyDescent="0.3">
      <c r="B94" s="53">
        <v>34</v>
      </c>
      <c r="C94" s="54">
        <v>579.59</v>
      </c>
      <c r="D94" s="54">
        <v>565.5</v>
      </c>
      <c r="E94" s="54">
        <v>508.11</v>
      </c>
      <c r="F94" s="166">
        <v>-57.389999999999986</v>
      </c>
      <c r="G94" s="167">
        <v>-0.10148541114058351</v>
      </c>
      <c r="H94" s="2"/>
      <c r="I94" s="49"/>
      <c r="J94" s="49"/>
    </row>
    <row r="95" spans="2:10" x14ac:dyDescent="0.3">
      <c r="B95" s="53">
        <v>35</v>
      </c>
      <c r="C95" s="54">
        <v>552.78</v>
      </c>
      <c r="D95" s="54">
        <v>547.38</v>
      </c>
      <c r="E95" s="54">
        <v>494.92</v>
      </c>
      <c r="F95" s="166">
        <v>-52.45999999999998</v>
      </c>
      <c r="G95" s="167">
        <v>-9.5838357265519369E-2</v>
      </c>
      <c r="H95" s="2"/>
      <c r="I95" s="49"/>
      <c r="J95" s="49"/>
    </row>
    <row r="96" spans="2:10" x14ac:dyDescent="0.3">
      <c r="B96" s="53">
        <v>36</v>
      </c>
      <c r="C96" s="54">
        <v>552.15</v>
      </c>
      <c r="D96" s="54">
        <v>563.85</v>
      </c>
      <c r="E96" s="54">
        <v>517.52</v>
      </c>
      <c r="F96" s="166">
        <v>-46.330000000000041</v>
      </c>
      <c r="G96" s="167">
        <v>-8.2167243061097905E-2</v>
      </c>
      <c r="H96" s="2"/>
      <c r="I96" s="49"/>
      <c r="J96" s="49"/>
    </row>
    <row r="97" spans="2:10" x14ac:dyDescent="0.3">
      <c r="B97" s="53">
        <v>37</v>
      </c>
      <c r="C97" s="54">
        <v>550.76</v>
      </c>
      <c r="D97" s="54">
        <v>498.25</v>
      </c>
      <c r="E97" s="54">
        <v>505.56</v>
      </c>
      <c r="F97" s="55">
        <v>7.3100000000000023</v>
      </c>
      <c r="G97" s="17">
        <v>1.4671349724034055E-2</v>
      </c>
      <c r="H97" s="2"/>
      <c r="I97" s="49"/>
      <c r="J97" s="49"/>
    </row>
    <row r="98" spans="2:10" x14ac:dyDescent="0.3">
      <c r="B98" s="53">
        <v>38</v>
      </c>
      <c r="C98" s="54">
        <v>549.37</v>
      </c>
      <c r="D98" s="54">
        <v>380.11</v>
      </c>
      <c r="E98" s="54">
        <v>489.26</v>
      </c>
      <c r="F98" s="55">
        <v>109.14999999999998</v>
      </c>
      <c r="G98" s="56">
        <v>0.28715371866038764</v>
      </c>
      <c r="H98" s="2"/>
      <c r="I98" s="49"/>
      <c r="J98" s="49"/>
    </row>
    <row r="99" spans="2:10" x14ac:dyDescent="0.3">
      <c r="B99" s="53">
        <v>39</v>
      </c>
      <c r="C99" s="54">
        <v>499.19</v>
      </c>
      <c r="D99" s="54">
        <v>391.2</v>
      </c>
      <c r="E99" s="54">
        <v>510.75</v>
      </c>
      <c r="F99" s="55">
        <v>119.55000000000001</v>
      </c>
      <c r="G99" s="56">
        <v>0.30559815950920255</v>
      </c>
      <c r="H99" s="2"/>
      <c r="I99" s="49"/>
      <c r="J99" s="49"/>
    </row>
    <row r="100" spans="2:10" x14ac:dyDescent="0.3">
      <c r="B100" s="53">
        <v>40</v>
      </c>
      <c r="C100" s="54">
        <v>548.29999999999995</v>
      </c>
      <c r="D100" s="54">
        <v>564.16</v>
      </c>
      <c r="E100" s="54">
        <v>502.25</v>
      </c>
      <c r="F100" s="166">
        <v>-61.909999999999968</v>
      </c>
      <c r="G100" s="167">
        <v>-0.10973837209302317</v>
      </c>
      <c r="H100" s="2"/>
      <c r="I100" s="49"/>
      <c r="J100" s="49"/>
    </row>
    <row r="101" spans="2:10" x14ac:dyDescent="0.3">
      <c r="B101" s="53">
        <v>41</v>
      </c>
      <c r="C101" s="54">
        <v>449.73</v>
      </c>
      <c r="D101" s="54">
        <v>520.80999999999995</v>
      </c>
      <c r="E101" s="54">
        <v>549.70000000000005</v>
      </c>
      <c r="F101" s="168">
        <v>28.8900000000001</v>
      </c>
      <c r="G101" s="17">
        <v>5.5471285113573243E-2</v>
      </c>
      <c r="H101" s="36"/>
    </row>
    <row r="102" spans="2:10" x14ac:dyDescent="0.3">
      <c r="B102" s="53">
        <v>42</v>
      </c>
      <c r="C102" s="54">
        <v>568.16999999999996</v>
      </c>
      <c r="D102" s="54">
        <v>522.87</v>
      </c>
      <c r="E102" s="54">
        <v>540.53</v>
      </c>
      <c r="F102" s="168">
        <v>17.659999999999968</v>
      </c>
      <c r="G102" s="17">
        <v>3.3775125748273904E-2</v>
      </c>
      <c r="H102" s="36"/>
    </row>
    <row r="103" spans="2:10" x14ac:dyDescent="0.3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3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3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3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3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3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3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3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3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3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5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3">
      <c r="H114" s="36"/>
    </row>
    <row r="116" spans="2:8" x14ac:dyDescent="0.3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G13" sqref="G13"/>
    </sheetView>
  </sheetViews>
  <sheetFormatPr defaultColWidth="9.109375" defaultRowHeight="15.05" x14ac:dyDescent="0.3"/>
  <cols>
    <col min="1" max="1" width="9.109375" style="13" customWidth="1"/>
    <col min="2" max="2" width="51.3320312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97" width="9.109375" style="13"/>
    <col min="98" max="98" width="10.109375" style="13" customWidth="1"/>
    <col min="99" max="16384" width="9.109375" style="13"/>
  </cols>
  <sheetData>
    <row r="2" spans="2:5" ht="18.350000000000001" x14ac:dyDescent="0.35">
      <c r="B2" s="30" t="s">
        <v>51</v>
      </c>
    </row>
    <row r="4" spans="2:5" x14ac:dyDescent="0.3">
      <c r="B4" s="13" t="str">
        <f>"Tabela 5: Tržne cene sirov za "&amp;'Osnovno poročilo'!A14</f>
        <v>Tabela 5: Tržne cene sirov za 42. teden (18. 10. 2021-24. 10. 2021)</v>
      </c>
    </row>
    <row r="5" spans="2:5" ht="15.75" thickBot="1" x14ac:dyDescent="0.35"/>
    <row r="6" spans="2:5" ht="15.75" thickBot="1" x14ac:dyDescent="0.35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3">
      <c r="B7" s="18" t="s">
        <v>52</v>
      </c>
      <c r="C7" s="62">
        <v>826.06</v>
      </c>
      <c r="D7" s="63">
        <v>-14.710000000000036</v>
      </c>
      <c r="E7" s="132">
        <v>-1.7495866883927902E-2</v>
      </c>
    </row>
    <row r="8" spans="2:5" x14ac:dyDescent="0.3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3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3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3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3">
      <c r="B12" s="19" t="s">
        <v>26</v>
      </c>
      <c r="C12" s="64">
        <v>293.63</v>
      </c>
      <c r="D12" s="65">
        <v>-2.4700000000000273</v>
      </c>
      <c r="E12" s="132">
        <v>-8.3417764268829409E-3</v>
      </c>
    </row>
    <row r="13" spans="2:5" x14ac:dyDescent="0.3">
      <c r="B13" s="19" t="s">
        <v>27</v>
      </c>
      <c r="C13" s="64">
        <v>521.55999999999995</v>
      </c>
      <c r="D13" s="65">
        <v>18.209999999999923</v>
      </c>
      <c r="E13" s="66">
        <v>3.6177610012913419E-2</v>
      </c>
    </row>
    <row r="14" spans="2:5" x14ac:dyDescent="0.3">
      <c r="B14" s="19" t="s">
        <v>36</v>
      </c>
      <c r="C14" s="64">
        <v>282.63</v>
      </c>
      <c r="D14" s="65">
        <v>1.4499999999999886</v>
      </c>
      <c r="E14" s="66">
        <v>5.1568390354932436E-3</v>
      </c>
    </row>
    <row r="15" spans="2:5" ht="15.75" thickBot="1" x14ac:dyDescent="0.35">
      <c r="B15" s="20" t="s">
        <v>37</v>
      </c>
      <c r="C15" s="67">
        <v>292.88</v>
      </c>
      <c r="D15" s="68">
        <v>2.7599999999999909</v>
      </c>
      <c r="E15" s="191">
        <v>9.513304839376735E-3</v>
      </c>
    </row>
    <row r="18" spans="2:93" x14ac:dyDescent="0.3">
      <c r="B18" s="8" t="s">
        <v>79</v>
      </c>
      <c r="C18" s="8"/>
    </row>
    <row r="19" spans="2:93" ht="15.75" thickBot="1" x14ac:dyDescent="0.35"/>
    <row r="20" spans="2:93" ht="15.75" thickBot="1" x14ac:dyDescent="0.35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5">
      <c r="B21" s="73"/>
      <c r="C21" s="38">
        <v>42</v>
      </c>
      <c r="D21" s="38">
        <v>43</v>
      </c>
      <c r="E21" s="39">
        <v>44</v>
      </c>
      <c r="F21" s="39">
        <v>45</v>
      </c>
      <c r="G21" s="39">
        <v>46</v>
      </c>
      <c r="H21" s="39">
        <v>47</v>
      </c>
      <c r="I21" s="39">
        <v>48</v>
      </c>
      <c r="J21" s="39">
        <v>49</v>
      </c>
      <c r="K21" s="39">
        <v>50</v>
      </c>
      <c r="L21" s="39">
        <v>51</v>
      </c>
      <c r="M21" s="39">
        <v>52</v>
      </c>
      <c r="N21" s="39">
        <v>53</v>
      </c>
      <c r="O21" s="39">
        <v>1</v>
      </c>
      <c r="P21" s="39">
        <v>2</v>
      </c>
      <c r="Q21" s="23">
        <v>3</v>
      </c>
      <c r="R21" s="23">
        <v>4</v>
      </c>
      <c r="S21" s="23">
        <v>5</v>
      </c>
      <c r="T21" s="23">
        <v>6</v>
      </c>
      <c r="U21" s="23">
        <v>7</v>
      </c>
      <c r="V21" s="23">
        <v>8</v>
      </c>
      <c r="W21" s="23">
        <v>9</v>
      </c>
      <c r="X21" s="23">
        <v>10</v>
      </c>
      <c r="Y21" s="23">
        <v>11</v>
      </c>
      <c r="Z21" s="23">
        <v>12</v>
      </c>
      <c r="AA21" s="23">
        <v>13</v>
      </c>
      <c r="AB21" s="23">
        <v>14</v>
      </c>
      <c r="AC21" s="23">
        <v>15</v>
      </c>
      <c r="AD21" s="23">
        <v>16</v>
      </c>
      <c r="AE21" s="23">
        <v>17</v>
      </c>
      <c r="AF21" s="23">
        <v>18</v>
      </c>
      <c r="AG21" s="23">
        <v>19</v>
      </c>
      <c r="AH21" s="23">
        <v>20</v>
      </c>
      <c r="AI21" s="23">
        <v>21</v>
      </c>
      <c r="AJ21" s="23">
        <v>22</v>
      </c>
      <c r="AK21" s="23">
        <v>23</v>
      </c>
      <c r="AL21" s="23">
        <v>24</v>
      </c>
      <c r="AM21" s="23">
        <v>25</v>
      </c>
      <c r="AN21" s="23">
        <v>26</v>
      </c>
      <c r="AO21" s="23">
        <v>27</v>
      </c>
      <c r="AP21" s="23">
        <v>28</v>
      </c>
      <c r="AQ21" s="23">
        <v>29</v>
      </c>
      <c r="AR21" s="23">
        <v>30</v>
      </c>
      <c r="AS21" s="23">
        <v>31</v>
      </c>
      <c r="AT21" s="23">
        <v>32</v>
      </c>
      <c r="AU21" s="23">
        <v>31</v>
      </c>
      <c r="AV21" s="23">
        <v>32</v>
      </c>
      <c r="AW21" s="23">
        <v>33</v>
      </c>
      <c r="AX21" s="23">
        <v>34</v>
      </c>
      <c r="AY21" s="23">
        <v>35</v>
      </c>
      <c r="AZ21" s="23">
        <v>36</v>
      </c>
      <c r="BA21" s="23">
        <v>37</v>
      </c>
      <c r="BB21" s="23">
        <v>38</v>
      </c>
      <c r="BC21" s="23">
        <v>39</v>
      </c>
      <c r="BD21" s="23">
        <v>40</v>
      </c>
      <c r="BE21" s="23">
        <v>41</v>
      </c>
      <c r="BF21" s="23">
        <v>42</v>
      </c>
    </row>
    <row r="22" spans="2:93" x14ac:dyDescent="0.3">
      <c r="B22" s="73" t="s">
        <v>52</v>
      </c>
      <c r="C22" s="157">
        <v>837.03</v>
      </c>
      <c r="D22" s="157">
        <v>797</v>
      </c>
      <c r="E22" s="158">
        <v>846.31</v>
      </c>
      <c r="F22" s="158">
        <v>824.59</v>
      </c>
      <c r="G22" s="158">
        <v>824</v>
      </c>
      <c r="H22" s="158">
        <v>861.33</v>
      </c>
      <c r="I22" s="158">
        <v>783.34</v>
      </c>
      <c r="J22" s="159">
        <v>848.63</v>
      </c>
      <c r="K22" s="159">
        <v>828.04</v>
      </c>
      <c r="L22" s="159">
        <v>807.34</v>
      </c>
      <c r="M22" s="159">
        <v>801.36</v>
      </c>
      <c r="N22" s="159">
        <v>857.04</v>
      </c>
      <c r="O22" s="159">
        <v>846.98</v>
      </c>
      <c r="P22" s="159">
        <v>843</v>
      </c>
      <c r="Q22" s="160">
        <v>845.3</v>
      </c>
      <c r="R22" s="160">
        <v>844.9</v>
      </c>
      <c r="S22" s="160">
        <v>812.09</v>
      </c>
      <c r="T22" s="160">
        <v>850.88</v>
      </c>
      <c r="U22" s="160">
        <v>790.4</v>
      </c>
      <c r="V22" s="160">
        <v>747.48</v>
      </c>
      <c r="W22" s="160">
        <v>837.36</v>
      </c>
      <c r="X22" s="160">
        <v>804.16</v>
      </c>
      <c r="Y22" s="160">
        <v>782.31</v>
      </c>
      <c r="Z22" s="160">
        <v>766.17</v>
      </c>
      <c r="AA22" s="160">
        <v>794.3</v>
      </c>
      <c r="AB22" s="160">
        <v>797</v>
      </c>
      <c r="AC22" s="160">
        <v>922</v>
      </c>
      <c r="AD22" s="160">
        <v>923</v>
      </c>
      <c r="AE22" s="160">
        <v>922</v>
      </c>
      <c r="AF22" s="160">
        <v>816.6</v>
      </c>
      <c r="AG22" s="160">
        <v>728.71</v>
      </c>
      <c r="AH22" s="160">
        <v>745.1</v>
      </c>
      <c r="AI22" s="160">
        <v>737.22</v>
      </c>
      <c r="AJ22" s="160">
        <v>775</v>
      </c>
      <c r="AK22" s="160">
        <v>806.37</v>
      </c>
      <c r="AL22" s="160">
        <v>882.89</v>
      </c>
      <c r="AM22" s="160">
        <v>765.14</v>
      </c>
      <c r="AN22" s="160">
        <v>856.42</v>
      </c>
      <c r="AO22" s="160">
        <v>807.83</v>
      </c>
      <c r="AP22" s="160">
        <v>838.86</v>
      </c>
      <c r="AQ22" s="160">
        <v>837.99</v>
      </c>
      <c r="AR22" s="160">
        <v>784.52</v>
      </c>
      <c r="AS22" s="160">
        <v>926.38</v>
      </c>
      <c r="AT22" s="160">
        <v>834.23</v>
      </c>
      <c r="AU22" s="160">
        <v>926.38</v>
      </c>
      <c r="AV22" s="160">
        <v>834.23</v>
      </c>
      <c r="AW22" s="160">
        <v>737.51</v>
      </c>
      <c r="AX22" s="160">
        <v>816.3</v>
      </c>
      <c r="AY22" s="160">
        <v>756.81</v>
      </c>
      <c r="AZ22" s="160">
        <v>822.03</v>
      </c>
      <c r="BA22" s="160">
        <v>913.11</v>
      </c>
      <c r="BB22" s="160">
        <v>789.32</v>
      </c>
      <c r="BC22" s="160">
        <v>758.88</v>
      </c>
      <c r="BD22" s="160">
        <v>796.86</v>
      </c>
      <c r="BE22" s="160">
        <v>840.77</v>
      </c>
      <c r="BF22" s="160">
        <v>826.06</v>
      </c>
    </row>
    <row r="23" spans="2:93" x14ac:dyDescent="0.3">
      <c r="B23" s="73" t="s">
        <v>22</v>
      </c>
      <c r="C23" s="161">
        <v>1020.98</v>
      </c>
      <c r="D23" s="161">
        <v>1020.98</v>
      </c>
      <c r="E23" s="162">
        <v>1020.98</v>
      </c>
      <c r="F23" s="162">
        <v>1020.98</v>
      </c>
      <c r="G23" s="162">
        <v>1020.98</v>
      </c>
      <c r="H23" s="158">
        <v>1020.98</v>
      </c>
      <c r="I23" s="158">
        <v>1020.98</v>
      </c>
      <c r="J23" s="159">
        <v>1020.98</v>
      </c>
      <c r="K23" s="159">
        <v>1020.98</v>
      </c>
      <c r="L23" s="159">
        <v>1020.98</v>
      </c>
      <c r="M23" s="159">
        <v>1020.98</v>
      </c>
      <c r="N23" s="159">
        <v>1020.98</v>
      </c>
      <c r="O23" s="159">
        <v>1020.98</v>
      </c>
      <c r="P23" s="159">
        <v>1020.98</v>
      </c>
      <c r="Q23" s="160">
        <v>1020.98</v>
      </c>
      <c r="R23" s="160">
        <v>1020.98</v>
      </c>
      <c r="S23" s="160">
        <v>1020.98</v>
      </c>
      <c r="T23" s="160">
        <v>1020.98</v>
      </c>
      <c r="U23" s="160">
        <v>1020.98</v>
      </c>
      <c r="V23" s="160">
        <v>1020.98</v>
      </c>
      <c r="W23" s="160">
        <v>1020.98</v>
      </c>
      <c r="X23" s="160">
        <v>1020.98</v>
      </c>
      <c r="Y23" s="160">
        <v>1020.98</v>
      </c>
      <c r="Z23" s="160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  <c r="BE23" s="160">
        <v>1020.98</v>
      </c>
      <c r="BF23" s="160">
        <v>1020.98</v>
      </c>
    </row>
    <row r="24" spans="2:93" x14ac:dyDescent="0.3">
      <c r="B24" s="73" t="s">
        <v>53</v>
      </c>
      <c r="C24" s="161">
        <v>349.34</v>
      </c>
      <c r="D24" s="161">
        <v>349.34</v>
      </c>
      <c r="E24" s="162">
        <v>349.34</v>
      </c>
      <c r="F24" s="162">
        <v>349.34</v>
      </c>
      <c r="G24" s="162">
        <v>349.34</v>
      </c>
      <c r="H24" s="158">
        <v>349.34</v>
      </c>
      <c r="I24" s="158">
        <v>349.34</v>
      </c>
      <c r="J24" s="159">
        <v>349.34</v>
      </c>
      <c r="K24" s="159">
        <v>349.34</v>
      </c>
      <c r="L24" s="159">
        <v>349.34</v>
      </c>
      <c r="M24" s="159">
        <v>349.34</v>
      </c>
      <c r="N24" s="159">
        <v>349.34</v>
      </c>
      <c r="O24" s="159">
        <v>349.34</v>
      </c>
      <c r="P24" s="159">
        <v>349.34</v>
      </c>
      <c r="Q24" s="160">
        <v>349.34</v>
      </c>
      <c r="R24" s="160">
        <v>349.34</v>
      </c>
      <c r="S24" s="160">
        <v>349.34</v>
      </c>
      <c r="T24" s="160">
        <v>349.34</v>
      </c>
      <c r="U24" s="160">
        <v>349.34</v>
      </c>
      <c r="V24" s="160">
        <v>349.34</v>
      </c>
      <c r="W24" s="160">
        <v>349.34</v>
      </c>
      <c r="X24" s="160">
        <v>349.34</v>
      </c>
      <c r="Y24" s="160">
        <v>349.34</v>
      </c>
      <c r="Z24" s="160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  <c r="BE24" s="160">
        <v>349.34</v>
      </c>
      <c r="BF24" s="160">
        <v>349.34</v>
      </c>
    </row>
    <row r="25" spans="2:93" x14ac:dyDescent="0.3">
      <c r="B25" s="73" t="s">
        <v>54</v>
      </c>
      <c r="C25" s="161">
        <v>364.44</v>
      </c>
      <c r="D25" s="161">
        <v>364.44</v>
      </c>
      <c r="E25" s="162">
        <v>364.44</v>
      </c>
      <c r="F25" s="162">
        <v>364.44</v>
      </c>
      <c r="G25" s="162">
        <v>364.44</v>
      </c>
      <c r="H25" s="158">
        <v>364.44</v>
      </c>
      <c r="I25" s="158">
        <v>364.44</v>
      </c>
      <c r="J25" s="159">
        <v>364.44</v>
      </c>
      <c r="K25" s="159">
        <v>364.44</v>
      </c>
      <c r="L25" s="159">
        <v>364.44</v>
      </c>
      <c r="M25" s="159">
        <v>364.44</v>
      </c>
      <c r="N25" s="159">
        <v>364.44</v>
      </c>
      <c r="O25" s="159">
        <v>364.44</v>
      </c>
      <c r="P25" s="159">
        <v>364.44</v>
      </c>
      <c r="Q25" s="160">
        <v>364.44</v>
      </c>
      <c r="R25" s="160">
        <v>364.44</v>
      </c>
      <c r="S25" s="160">
        <v>364.44</v>
      </c>
      <c r="T25" s="160">
        <v>364.44</v>
      </c>
      <c r="U25" s="160">
        <v>364.44</v>
      </c>
      <c r="V25" s="160">
        <v>364.44</v>
      </c>
      <c r="W25" s="160">
        <v>364.44</v>
      </c>
      <c r="X25" s="160">
        <v>364.44</v>
      </c>
      <c r="Y25" s="160">
        <v>364.44</v>
      </c>
      <c r="Z25" s="160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  <c r="BE25" s="160">
        <v>364.44</v>
      </c>
      <c r="BF25" s="160">
        <v>364.44</v>
      </c>
    </row>
    <row r="26" spans="2:93" x14ac:dyDescent="0.3">
      <c r="B26" s="73" t="s">
        <v>55</v>
      </c>
      <c r="C26" s="161">
        <v>344.26</v>
      </c>
      <c r="D26" s="161">
        <v>344.26</v>
      </c>
      <c r="E26" s="162">
        <v>344.26</v>
      </c>
      <c r="F26" s="162">
        <v>344.26</v>
      </c>
      <c r="G26" s="162">
        <v>344.26</v>
      </c>
      <c r="H26" s="158">
        <v>344.26</v>
      </c>
      <c r="I26" s="158">
        <v>344.26</v>
      </c>
      <c r="J26" s="159">
        <v>344.26</v>
      </c>
      <c r="K26" s="159">
        <v>344.26</v>
      </c>
      <c r="L26" s="159">
        <v>344.26</v>
      </c>
      <c r="M26" s="159">
        <v>344.26</v>
      </c>
      <c r="N26" s="159">
        <v>344.26</v>
      </c>
      <c r="O26" s="159">
        <v>344.26</v>
      </c>
      <c r="P26" s="159">
        <v>344.26</v>
      </c>
      <c r="Q26" s="160">
        <v>344.26</v>
      </c>
      <c r="R26" s="160">
        <v>344.26</v>
      </c>
      <c r="S26" s="160">
        <v>344.26</v>
      </c>
      <c r="T26" s="160">
        <v>344.26</v>
      </c>
      <c r="U26" s="160">
        <v>344.26</v>
      </c>
      <c r="V26" s="160">
        <v>344.26</v>
      </c>
      <c r="W26" s="160">
        <v>344.26</v>
      </c>
      <c r="X26" s="160">
        <v>344.26</v>
      </c>
      <c r="Y26" s="160">
        <v>344.26</v>
      </c>
      <c r="Z26" s="160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  <c r="BE26" s="160">
        <v>344.26</v>
      </c>
      <c r="BF26" s="160">
        <v>344.26</v>
      </c>
    </row>
    <row r="27" spans="2:93" x14ac:dyDescent="0.3">
      <c r="B27" s="73" t="s">
        <v>26</v>
      </c>
      <c r="C27" s="161">
        <v>327.43</v>
      </c>
      <c r="D27" s="161">
        <v>323.61</v>
      </c>
      <c r="E27" s="162">
        <v>332.75</v>
      </c>
      <c r="F27" s="162">
        <v>327.84</v>
      </c>
      <c r="G27" s="162">
        <v>325.33</v>
      </c>
      <c r="H27" s="158">
        <v>323.82</v>
      </c>
      <c r="I27" s="158">
        <v>331.61</v>
      </c>
      <c r="J27" s="159">
        <v>323.04000000000002</v>
      </c>
      <c r="K27" s="159">
        <v>328.2</v>
      </c>
      <c r="L27" s="159">
        <v>336.55</v>
      </c>
      <c r="M27" s="159">
        <v>336.96</v>
      </c>
      <c r="N27" s="159">
        <v>323.89999999999998</v>
      </c>
      <c r="O27" s="159">
        <v>407.28</v>
      </c>
      <c r="P27" s="159">
        <v>341.13</v>
      </c>
      <c r="Q27" s="160">
        <v>351.42</v>
      </c>
      <c r="R27" s="160">
        <v>661.03</v>
      </c>
      <c r="S27" s="160">
        <v>330.9</v>
      </c>
      <c r="T27" s="160">
        <v>352.55</v>
      </c>
      <c r="U27" s="160">
        <v>342.14</v>
      </c>
      <c r="V27" s="160">
        <v>339.94</v>
      </c>
      <c r="W27" s="160">
        <v>338.84</v>
      </c>
      <c r="X27" s="160">
        <v>331.9</v>
      </c>
      <c r="Y27" s="160">
        <v>334.06</v>
      </c>
      <c r="Z27" s="160">
        <v>330.56</v>
      </c>
      <c r="AA27" s="160">
        <v>335.55</v>
      </c>
      <c r="AB27" s="160">
        <v>330.58</v>
      </c>
      <c r="AC27" s="160">
        <v>338.41</v>
      </c>
      <c r="AD27" s="160">
        <v>340.64</v>
      </c>
      <c r="AE27" s="160">
        <v>334.73</v>
      </c>
      <c r="AF27" s="160">
        <v>330.4</v>
      </c>
      <c r="AG27" s="160">
        <v>335.19</v>
      </c>
      <c r="AH27" s="160">
        <v>335.26</v>
      </c>
      <c r="AI27" s="160">
        <v>343.21</v>
      </c>
      <c r="AJ27" s="160">
        <v>337.33</v>
      </c>
      <c r="AK27" s="160">
        <v>339.56</v>
      </c>
      <c r="AL27" s="160">
        <v>329.42</v>
      </c>
      <c r="AM27" s="160">
        <v>328.24</v>
      </c>
      <c r="AN27" s="160">
        <v>340.23</v>
      </c>
      <c r="AO27" s="160">
        <v>335.93</v>
      </c>
      <c r="AP27" s="160">
        <v>314.02</v>
      </c>
      <c r="AQ27" s="160">
        <v>306.91000000000003</v>
      </c>
      <c r="AR27" s="160">
        <v>311.8</v>
      </c>
      <c r="AS27" s="160">
        <v>312.58999999999997</v>
      </c>
      <c r="AT27" s="160">
        <v>306.45</v>
      </c>
      <c r="AU27" s="160">
        <v>312.58999999999997</v>
      </c>
      <c r="AV27" s="160">
        <v>306.45</v>
      </c>
      <c r="AW27" s="160">
        <v>314.58</v>
      </c>
      <c r="AX27" s="160">
        <v>313.18</v>
      </c>
      <c r="AY27" s="160">
        <v>309.52999999999997</v>
      </c>
      <c r="AZ27" s="160">
        <v>303.95999999999998</v>
      </c>
      <c r="BA27" s="160">
        <v>305.72000000000003</v>
      </c>
      <c r="BB27" s="160">
        <v>300.16000000000003</v>
      </c>
      <c r="BC27" s="160">
        <v>307.98</v>
      </c>
      <c r="BD27" s="160">
        <v>301.85000000000002</v>
      </c>
      <c r="BE27" s="160">
        <v>296.10000000000002</v>
      </c>
      <c r="BF27" s="160">
        <v>293.63</v>
      </c>
    </row>
    <row r="28" spans="2:93" x14ac:dyDescent="0.3">
      <c r="B28" s="73" t="s">
        <v>27</v>
      </c>
      <c r="C28" s="161">
        <v>517.5</v>
      </c>
      <c r="D28" s="161">
        <v>548</v>
      </c>
      <c r="E28" s="162">
        <v>535.16</v>
      </c>
      <c r="F28" s="162">
        <v>547.96</v>
      </c>
      <c r="G28" s="162">
        <v>546</v>
      </c>
      <c r="H28" s="158">
        <v>530.28</v>
      </c>
      <c r="I28" s="158">
        <v>534.61</v>
      </c>
      <c r="J28" s="159">
        <v>569.41</v>
      </c>
      <c r="K28" s="159">
        <v>519.29999999999995</v>
      </c>
      <c r="L28" s="159">
        <v>524.12</v>
      </c>
      <c r="M28" s="159">
        <v>523.4</v>
      </c>
      <c r="N28" s="159">
        <v>474.4</v>
      </c>
      <c r="O28" s="159">
        <v>517.88</v>
      </c>
      <c r="P28" s="159">
        <v>523.4</v>
      </c>
      <c r="Q28" s="160">
        <v>524.01</v>
      </c>
      <c r="R28" s="160">
        <v>525.02</v>
      </c>
      <c r="S28" s="160">
        <v>553.59</v>
      </c>
      <c r="T28" s="160">
        <v>563.87</v>
      </c>
      <c r="U28" s="160">
        <v>558.75</v>
      </c>
      <c r="V28" s="160">
        <v>529.98</v>
      </c>
      <c r="W28" s="160">
        <v>529.59</v>
      </c>
      <c r="X28" s="160">
        <v>567.63</v>
      </c>
      <c r="Y28" s="160">
        <v>493.69</v>
      </c>
      <c r="Z28" s="160">
        <v>493.14</v>
      </c>
      <c r="AA28" s="160">
        <v>494.7</v>
      </c>
      <c r="AB28" s="160">
        <v>556</v>
      </c>
      <c r="AC28" s="160">
        <v>570.38</v>
      </c>
      <c r="AD28" s="160">
        <v>570</v>
      </c>
      <c r="AE28" s="160">
        <v>569</v>
      </c>
      <c r="AF28" s="160">
        <v>513.96</v>
      </c>
      <c r="AG28" s="160">
        <v>478.32</v>
      </c>
      <c r="AH28" s="160">
        <v>511.59</v>
      </c>
      <c r="AI28" s="160">
        <v>504.83</v>
      </c>
      <c r="AJ28" s="160">
        <v>543</v>
      </c>
      <c r="AK28" s="160">
        <v>521.26</v>
      </c>
      <c r="AL28" s="160">
        <v>518.34</v>
      </c>
      <c r="AM28" s="160">
        <v>511.99</v>
      </c>
      <c r="AN28" s="160">
        <v>521.76</v>
      </c>
      <c r="AO28" s="160">
        <v>507.59</v>
      </c>
      <c r="AP28" s="160">
        <v>522.67999999999995</v>
      </c>
      <c r="AQ28" s="160">
        <v>544.92999999999995</v>
      </c>
      <c r="AR28" s="160">
        <v>501.54</v>
      </c>
      <c r="AS28" s="160">
        <v>544.86</v>
      </c>
      <c r="AT28" s="160">
        <v>546.5</v>
      </c>
      <c r="AU28" s="160">
        <v>544.86</v>
      </c>
      <c r="AV28" s="160">
        <v>546.5</v>
      </c>
      <c r="AW28" s="160">
        <v>509.23</v>
      </c>
      <c r="AX28" s="160">
        <v>503.83</v>
      </c>
      <c r="AY28" s="160">
        <v>507.3</v>
      </c>
      <c r="AZ28" s="160">
        <v>530.41999999999996</v>
      </c>
      <c r="BA28" s="160">
        <v>515.30999999999995</v>
      </c>
      <c r="BB28" s="160">
        <v>522.08000000000004</v>
      </c>
      <c r="BC28" s="160">
        <v>509.9</v>
      </c>
      <c r="BD28" s="160">
        <v>519.6</v>
      </c>
      <c r="BE28" s="160">
        <v>503.35</v>
      </c>
      <c r="BF28" s="160">
        <v>521.55999999999995</v>
      </c>
    </row>
    <row r="29" spans="2:93" x14ac:dyDescent="0.3">
      <c r="B29" s="73" t="s">
        <v>36</v>
      </c>
      <c r="C29" s="161">
        <v>289.98</v>
      </c>
      <c r="D29" s="161">
        <v>282.02</v>
      </c>
      <c r="E29" s="162">
        <v>284.66000000000003</v>
      </c>
      <c r="F29" s="162">
        <v>288.04000000000002</v>
      </c>
      <c r="G29" s="162">
        <v>275.33</v>
      </c>
      <c r="H29" s="158">
        <v>296.44</v>
      </c>
      <c r="I29" s="158">
        <v>294.48</v>
      </c>
      <c r="J29" s="159">
        <v>267.38</v>
      </c>
      <c r="K29" s="159">
        <v>308.74</v>
      </c>
      <c r="L29" s="159">
        <v>293.86</v>
      </c>
      <c r="M29" s="159">
        <v>296.37</v>
      </c>
      <c r="N29" s="159">
        <v>290.29000000000002</v>
      </c>
      <c r="O29" s="159">
        <v>294.97000000000003</v>
      </c>
      <c r="P29" s="159">
        <v>291.89</v>
      </c>
      <c r="Q29" s="163">
        <v>308.55</v>
      </c>
      <c r="R29" s="163">
        <v>293.2</v>
      </c>
      <c r="S29" s="163">
        <v>294.60000000000002</v>
      </c>
      <c r="T29" s="163">
        <v>285.99</v>
      </c>
      <c r="U29" s="163">
        <v>290.36</v>
      </c>
      <c r="V29" s="163">
        <v>293.16000000000003</v>
      </c>
      <c r="W29" s="163">
        <v>294.22000000000003</v>
      </c>
      <c r="X29" s="163">
        <v>282.97000000000003</v>
      </c>
      <c r="Y29" s="163">
        <v>287.52999999999997</v>
      </c>
      <c r="Z29" s="163">
        <v>284.81</v>
      </c>
      <c r="AA29" s="163">
        <v>298.56</v>
      </c>
      <c r="AB29" s="163">
        <v>282.23</v>
      </c>
      <c r="AC29" s="163">
        <v>282.47000000000003</v>
      </c>
      <c r="AD29" s="163">
        <v>292.7</v>
      </c>
      <c r="AE29" s="163">
        <v>289.41000000000003</v>
      </c>
      <c r="AF29" s="163">
        <v>293.52999999999997</v>
      </c>
      <c r="AG29" s="163">
        <v>270.22000000000003</v>
      </c>
      <c r="AH29" s="163">
        <v>315.27999999999997</v>
      </c>
      <c r="AI29" s="163">
        <v>311.5</v>
      </c>
      <c r="AJ29" s="163">
        <v>268.01</v>
      </c>
      <c r="AK29" s="163">
        <v>292.32</v>
      </c>
      <c r="AL29" s="163">
        <v>295.02</v>
      </c>
      <c r="AM29" s="163">
        <v>291.56</v>
      </c>
      <c r="AN29" s="163">
        <v>287.32</v>
      </c>
      <c r="AO29" s="163">
        <v>292.93</v>
      </c>
      <c r="AP29" s="163">
        <v>291.63</v>
      </c>
      <c r="AQ29" s="163">
        <v>281.43</v>
      </c>
      <c r="AR29" s="163">
        <v>292.64</v>
      </c>
      <c r="AS29" s="163">
        <v>284.49</v>
      </c>
      <c r="AT29" s="163">
        <v>293.52</v>
      </c>
      <c r="AU29" s="163">
        <v>284.49</v>
      </c>
      <c r="AV29" s="163">
        <v>293.52</v>
      </c>
      <c r="AW29" s="163">
        <v>271.79000000000002</v>
      </c>
      <c r="AX29" s="163">
        <v>276.38</v>
      </c>
      <c r="AY29" s="163">
        <v>266.08</v>
      </c>
      <c r="AZ29" s="163">
        <v>264.95</v>
      </c>
      <c r="BA29" s="163">
        <v>267.22000000000003</v>
      </c>
      <c r="BB29" s="163">
        <v>284.23</v>
      </c>
      <c r="BC29" s="163">
        <v>261.8</v>
      </c>
      <c r="BD29" s="163">
        <v>265.26</v>
      </c>
      <c r="BE29" s="163">
        <v>281.18</v>
      </c>
      <c r="BF29" s="163">
        <v>282.63</v>
      </c>
    </row>
    <row r="30" spans="2:93" ht="15.75" thickBot="1" x14ac:dyDescent="0.35">
      <c r="B30" s="77" t="s">
        <v>37</v>
      </c>
      <c r="C30" s="161">
        <v>306.83</v>
      </c>
      <c r="D30" s="161">
        <v>292.82</v>
      </c>
      <c r="E30" s="162">
        <v>286.35000000000002</v>
      </c>
      <c r="F30" s="162">
        <v>286.44</v>
      </c>
      <c r="G30" s="162">
        <v>312.86</v>
      </c>
      <c r="H30" s="158">
        <v>283.75</v>
      </c>
      <c r="I30" s="158">
        <v>290.94</v>
      </c>
      <c r="J30" s="159">
        <v>303.77</v>
      </c>
      <c r="K30" s="159">
        <v>302.06</v>
      </c>
      <c r="L30" s="159">
        <v>282.29000000000002</v>
      </c>
      <c r="M30" s="159">
        <v>288.56</v>
      </c>
      <c r="N30" s="159">
        <v>285.92</v>
      </c>
      <c r="O30" s="159">
        <v>290.76</v>
      </c>
      <c r="P30" s="159">
        <v>297.24</v>
      </c>
      <c r="Q30" s="160">
        <v>290.77999999999997</v>
      </c>
      <c r="R30" s="160">
        <v>293.14</v>
      </c>
      <c r="S30" s="160">
        <v>305.77999999999997</v>
      </c>
      <c r="T30" s="160">
        <v>296.39</v>
      </c>
      <c r="U30" s="160">
        <v>297.55</v>
      </c>
      <c r="V30" s="160">
        <v>308.26</v>
      </c>
      <c r="W30" s="160">
        <v>315.19</v>
      </c>
      <c r="X30" s="160">
        <v>288.36</v>
      </c>
      <c r="Y30" s="160">
        <v>288.31</v>
      </c>
      <c r="Z30" s="160">
        <v>288.32</v>
      </c>
      <c r="AA30" s="160">
        <v>291.82</v>
      </c>
      <c r="AB30" s="160">
        <v>286.69</v>
      </c>
      <c r="AC30" s="160">
        <v>287.99</v>
      </c>
      <c r="AD30" s="160">
        <v>285.48</v>
      </c>
      <c r="AE30" s="160">
        <v>291.55</v>
      </c>
      <c r="AF30" s="160">
        <v>292.87</v>
      </c>
      <c r="AG30" s="160">
        <v>286.3</v>
      </c>
      <c r="AH30" s="160">
        <v>287.35000000000002</v>
      </c>
      <c r="AI30" s="160">
        <v>286.88</v>
      </c>
      <c r="AJ30" s="160">
        <v>293.94</v>
      </c>
      <c r="AK30" s="160">
        <v>300.57</v>
      </c>
      <c r="AL30" s="160">
        <v>291.52</v>
      </c>
      <c r="AM30" s="160">
        <v>289.89999999999998</v>
      </c>
      <c r="AN30" s="160">
        <v>293.26</v>
      </c>
      <c r="AO30" s="160">
        <v>293.47000000000003</v>
      </c>
      <c r="AP30" s="160">
        <v>293.31</v>
      </c>
      <c r="AQ30" s="160">
        <v>291.2</v>
      </c>
      <c r="AR30" s="160">
        <v>291.05</v>
      </c>
      <c r="AS30" s="160">
        <v>290.58</v>
      </c>
      <c r="AT30" s="160">
        <v>295.38</v>
      </c>
      <c r="AU30" s="160">
        <v>290.58</v>
      </c>
      <c r="AV30" s="160">
        <v>295.38</v>
      </c>
      <c r="AW30" s="160">
        <v>287.43</v>
      </c>
      <c r="AX30" s="160">
        <v>290.45999999999998</v>
      </c>
      <c r="AY30" s="160">
        <v>285.89999999999998</v>
      </c>
      <c r="AZ30" s="160">
        <v>283.52999999999997</v>
      </c>
      <c r="BA30" s="160">
        <v>283.08</v>
      </c>
      <c r="BB30" s="160">
        <v>288.33999999999997</v>
      </c>
      <c r="BC30" s="160">
        <v>291.97000000000003</v>
      </c>
      <c r="BD30" s="160">
        <v>292.35000000000002</v>
      </c>
      <c r="BE30" s="160">
        <v>290.12</v>
      </c>
      <c r="BF30" s="160">
        <v>292.88</v>
      </c>
    </row>
    <row r="31" spans="2:93" x14ac:dyDescent="0.3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</row>
    <row r="32" spans="2:93" x14ac:dyDescent="0.3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3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E12" sqref="E12"/>
    </sheetView>
  </sheetViews>
  <sheetFormatPr defaultColWidth="9.109375" defaultRowHeight="15.05" x14ac:dyDescent="0.3"/>
  <cols>
    <col min="1" max="1" width="9.109375" style="13"/>
    <col min="2" max="2" width="39" style="13" customWidth="1"/>
    <col min="3" max="3" width="24.44140625" style="13" customWidth="1"/>
    <col min="4" max="4" width="25.5546875" style="13" customWidth="1"/>
    <col min="5" max="5" width="27.88671875" style="13" customWidth="1"/>
    <col min="6" max="16384" width="9.109375" style="13"/>
  </cols>
  <sheetData>
    <row r="2" spans="2:58" ht="18.350000000000001" x14ac:dyDescent="0.35">
      <c r="B2" s="30" t="s">
        <v>56</v>
      </c>
    </row>
    <row r="4" spans="2:58" x14ac:dyDescent="0.3">
      <c r="B4" s="13" t="str">
        <f>"Tabela 7: Tržne cene jogurtov za "&amp;'Osnovno poročilo'!A14</f>
        <v>Tabela 7: Tržne cene jogurtov za 42. teden (18. 10. 2021-24. 10. 2021)</v>
      </c>
    </row>
    <row r="5" spans="2:58" ht="15.75" thickBot="1" x14ac:dyDescent="0.35">
      <c r="B5" s="1"/>
    </row>
    <row r="6" spans="2:58" x14ac:dyDescent="0.3">
      <c r="B6" s="117" t="s">
        <v>45</v>
      </c>
      <c r="C6" s="118" t="s">
        <v>39</v>
      </c>
      <c r="D6" s="10" t="s">
        <v>43</v>
      </c>
      <c r="E6" s="11" t="s">
        <v>44</v>
      </c>
    </row>
    <row r="7" spans="2:58" x14ac:dyDescent="0.3">
      <c r="B7" s="19" t="s">
        <v>57</v>
      </c>
      <c r="C7" s="119">
        <v>144.08000000000001</v>
      </c>
      <c r="D7" s="116">
        <v>6.7000000000000171</v>
      </c>
      <c r="E7" s="185">
        <v>4.87698354927939E-2</v>
      </c>
      <c r="F7" s="79"/>
      <c r="G7" s="80"/>
    </row>
    <row r="8" spans="2:58" ht="15.75" thickBot="1" x14ac:dyDescent="0.35">
      <c r="B8" s="20" t="s">
        <v>58</v>
      </c>
      <c r="C8" s="120">
        <v>125.09</v>
      </c>
      <c r="D8" s="121">
        <v>-0.50999999999999091</v>
      </c>
      <c r="E8" s="184">
        <v>-4.0605095541400571E-3</v>
      </c>
    </row>
    <row r="9" spans="2:58" x14ac:dyDescent="0.3">
      <c r="D9" s="69"/>
      <c r="E9" s="70"/>
    </row>
    <row r="12" spans="2:58" x14ac:dyDescent="0.3">
      <c r="B12" s="13" t="s">
        <v>81</v>
      </c>
    </row>
    <row r="13" spans="2:58" ht="15.75" thickBot="1" x14ac:dyDescent="0.35"/>
    <row r="14" spans="2:58" ht="15.75" thickBot="1" x14ac:dyDescent="0.35">
      <c r="C14" s="12">
        <v>2020</v>
      </c>
      <c r="U14" s="9">
        <v>2020</v>
      </c>
      <c r="AF14" s="22">
        <v>2021</v>
      </c>
    </row>
    <row r="15" spans="2:58" ht="15.75" thickBot="1" x14ac:dyDescent="0.35">
      <c r="B15" s="36"/>
      <c r="C15" s="38">
        <v>42</v>
      </c>
      <c r="D15" s="40">
        <v>43</v>
      </c>
      <c r="E15" s="41">
        <v>44</v>
      </c>
      <c r="F15" s="41">
        <v>45</v>
      </c>
      <c r="G15" s="41">
        <v>46</v>
      </c>
      <c r="H15" s="41">
        <v>47</v>
      </c>
      <c r="I15" s="41">
        <v>48</v>
      </c>
      <c r="J15" s="41">
        <v>49</v>
      </c>
      <c r="K15" s="41">
        <v>50</v>
      </c>
      <c r="L15" s="41">
        <v>51</v>
      </c>
      <c r="M15" s="41">
        <v>52</v>
      </c>
      <c r="N15" s="41">
        <v>53</v>
      </c>
      <c r="O15" s="41">
        <v>1</v>
      </c>
      <c r="P15" s="41">
        <v>2</v>
      </c>
      <c r="Q15" s="21">
        <v>3</v>
      </c>
      <c r="R15" s="81">
        <v>4</v>
      </c>
      <c r="S15" s="81">
        <v>5</v>
      </c>
      <c r="T15" s="81">
        <v>6</v>
      </c>
      <c r="U15" s="81">
        <v>7</v>
      </c>
      <c r="V15" s="81">
        <v>8</v>
      </c>
      <c r="W15" s="81">
        <v>9</v>
      </c>
      <c r="X15" s="81">
        <v>10</v>
      </c>
      <c r="Y15" s="81">
        <v>11</v>
      </c>
      <c r="Z15" s="81">
        <v>12</v>
      </c>
      <c r="AA15" s="81">
        <v>13</v>
      </c>
      <c r="AB15" s="81">
        <v>14</v>
      </c>
      <c r="AC15" s="81">
        <v>15</v>
      </c>
      <c r="AD15" s="81">
        <v>16</v>
      </c>
      <c r="AE15" s="81">
        <v>17</v>
      </c>
      <c r="AF15" s="81">
        <v>18</v>
      </c>
      <c r="AG15" s="81">
        <v>19</v>
      </c>
      <c r="AH15" s="81">
        <v>20</v>
      </c>
      <c r="AI15" s="81">
        <v>21</v>
      </c>
      <c r="AJ15" s="81">
        <v>22</v>
      </c>
      <c r="AK15" s="81">
        <v>23</v>
      </c>
      <c r="AL15" s="81">
        <v>24</v>
      </c>
      <c r="AM15" s="81">
        <v>25</v>
      </c>
      <c r="AN15" s="81">
        <v>26</v>
      </c>
      <c r="AO15" s="81">
        <v>27</v>
      </c>
      <c r="AP15" s="81">
        <v>28</v>
      </c>
      <c r="AQ15" s="81">
        <v>29</v>
      </c>
      <c r="AR15" s="81">
        <v>30</v>
      </c>
      <c r="AS15" s="81">
        <v>31</v>
      </c>
      <c r="AT15" s="81">
        <v>32</v>
      </c>
      <c r="AU15" s="81">
        <v>31</v>
      </c>
      <c r="AV15" s="81">
        <v>32</v>
      </c>
      <c r="AW15" s="81">
        <v>33</v>
      </c>
      <c r="AX15" s="81">
        <v>34</v>
      </c>
      <c r="AY15" s="81">
        <v>35</v>
      </c>
      <c r="AZ15" s="81">
        <v>36</v>
      </c>
      <c r="BA15" s="81">
        <v>37</v>
      </c>
      <c r="BB15" s="81">
        <v>38</v>
      </c>
      <c r="BC15" s="81">
        <v>39</v>
      </c>
      <c r="BD15" s="81">
        <v>40</v>
      </c>
      <c r="BE15" s="81">
        <v>41</v>
      </c>
      <c r="BF15" s="81">
        <v>42</v>
      </c>
    </row>
    <row r="16" spans="2:58" x14ac:dyDescent="0.3">
      <c r="B16" s="82" t="s">
        <v>57</v>
      </c>
      <c r="C16" s="83">
        <v>148.62</v>
      </c>
      <c r="D16" s="83">
        <v>136.76</v>
      </c>
      <c r="E16" s="75">
        <v>127.99</v>
      </c>
      <c r="F16" s="75">
        <v>135.08000000000001</v>
      </c>
      <c r="G16" s="75">
        <v>148.6</v>
      </c>
      <c r="H16" s="75">
        <v>142.91999999999999</v>
      </c>
      <c r="I16" s="75">
        <v>141.77000000000001</v>
      </c>
      <c r="J16" s="47">
        <v>133.9</v>
      </c>
      <c r="K16" s="47">
        <v>138.77000000000001</v>
      </c>
      <c r="L16" s="47">
        <v>143.66999999999999</v>
      </c>
      <c r="M16" s="47">
        <v>145.12</v>
      </c>
      <c r="N16" s="47">
        <v>129.47999999999999</v>
      </c>
      <c r="O16" s="47">
        <v>140.21</v>
      </c>
      <c r="P16" s="47">
        <v>138.37</v>
      </c>
      <c r="Q16" s="75">
        <v>135.61000000000001</v>
      </c>
      <c r="R16" s="75">
        <v>127.38</v>
      </c>
      <c r="S16" s="75">
        <v>128.22</v>
      </c>
      <c r="T16" s="75">
        <v>139.30000000000001</v>
      </c>
      <c r="U16" s="75">
        <v>143.33000000000001</v>
      </c>
      <c r="V16" s="75">
        <v>120.5</v>
      </c>
      <c r="W16" s="75">
        <v>122.8</v>
      </c>
      <c r="X16" s="75">
        <v>140.11000000000001</v>
      </c>
      <c r="Y16" s="75">
        <v>137.06</v>
      </c>
      <c r="Z16" s="75">
        <v>137.74</v>
      </c>
      <c r="AA16" s="75">
        <v>125.47</v>
      </c>
      <c r="AB16" s="75">
        <v>138.54</v>
      </c>
      <c r="AC16" s="75">
        <v>141.1</v>
      </c>
      <c r="AD16" s="75">
        <v>144.02000000000001</v>
      </c>
      <c r="AE16" s="75">
        <v>129.63</v>
      </c>
      <c r="AF16" s="75">
        <v>130.85</v>
      </c>
      <c r="AG16" s="75">
        <v>139.34</v>
      </c>
      <c r="AH16" s="75">
        <v>139.63</v>
      </c>
      <c r="AI16" s="75">
        <v>139.5</v>
      </c>
      <c r="AJ16" s="75">
        <v>120.47</v>
      </c>
      <c r="AK16" s="75">
        <v>141.49</v>
      </c>
      <c r="AL16" s="75">
        <v>144.53</v>
      </c>
      <c r="AM16" s="143">
        <v>141.31</v>
      </c>
      <c r="AN16" s="143">
        <v>127</v>
      </c>
      <c r="AO16" s="143">
        <v>141.82</v>
      </c>
      <c r="AP16" s="143">
        <v>142.97999999999999</v>
      </c>
      <c r="AQ16" s="143">
        <v>136.09</v>
      </c>
      <c r="AR16" s="143">
        <v>116.4</v>
      </c>
      <c r="AS16" s="143">
        <v>113.02</v>
      </c>
      <c r="AT16" s="143">
        <v>141.47999999999999</v>
      </c>
      <c r="AU16" s="143">
        <v>113.02</v>
      </c>
      <c r="AV16" s="143">
        <v>141.47999999999999</v>
      </c>
      <c r="AW16" s="143">
        <v>140.4</v>
      </c>
      <c r="AX16" s="143">
        <v>140.55000000000001</v>
      </c>
      <c r="AY16" s="143">
        <v>125.53</v>
      </c>
      <c r="AZ16" s="143">
        <v>139.4</v>
      </c>
      <c r="BA16" s="143">
        <v>135.94</v>
      </c>
      <c r="BB16" s="143">
        <v>114.42</v>
      </c>
      <c r="BC16" s="143">
        <v>123.22</v>
      </c>
      <c r="BD16" s="143">
        <v>125.16</v>
      </c>
      <c r="BE16" s="143">
        <v>137.38</v>
      </c>
      <c r="BF16" s="143">
        <v>144.08000000000001</v>
      </c>
    </row>
    <row r="17" spans="2:93" ht="15.75" thickBot="1" x14ac:dyDescent="0.35">
      <c r="B17" s="84" t="s">
        <v>58</v>
      </c>
      <c r="C17" s="57">
        <v>121.9</v>
      </c>
      <c r="D17" s="57">
        <v>122.88</v>
      </c>
      <c r="E17" s="76">
        <v>119.56</v>
      </c>
      <c r="F17" s="76">
        <v>121.33</v>
      </c>
      <c r="G17" s="75">
        <v>120.44</v>
      </c>
      <c r="H17" s="75">
        <v>120.02</v>
      </c>
      <c r="I17" s="75">
        <v>119.61</v>
      </c>
      <c r="J17" s="47">
        <v>120.32</v>
      </c>
      <c r="K17" s="47">
        <v>120.44</v>
      </c>
      <c r="L17" s="47">
        <v>118.12</v>
      </c>
      <c r="M17" s="47">
        <v>117.85</v>
      </c>
      <c r="N17" s="47">
        <v>122.31</v>
      </c>
      <c r="O17" s="47">
        <v>121.25</v>
      </c>
      <c r="P17" s="47">
        <v>120.83</v>
      </c>
      <c r="Q17" s="76">
        <v>121</v>
      </c>
      <c r="R17" s="76">
        <v>120.52</v>
      </c>
      <c r="S17" s="76">
        <v>123.28</v>
      </c>
      <c r="T17" s="76">
        <v>120.49</v>
      </c>
      <c r="U17" s="76">
        <v>120.51</v>
      </c>
      <c r="V17" s="76">
        <v>121.83</v>
      </c>
      <c r="W17" s="76">
        <v>121.77</v>
      </c>
      <c r="X17" s="76">
        <v>120.49</v>
      </c>
      <c r="Y17" s="76">
        <v>120.85</v>
      </c>
      <c r="Z17" s="76">
        <v>120.71</v>
      </c>
      <c r="AA17" s="76">
        <v>120.82</v>
      </c>
      <c r="AB17" s="76">
        <v>120.45</v>
      </c>
      <c r="AC17" s="76">
        <v>121.03</v>
      </c>
      <c r="AD17" s="76">
        <v>121.18</v>
      </c>
      <c r="AE17" s="76">
        <v>121.57</v>
      </c>
      <c r="AF17" s="76">
        <v>121.06</v>
      </c>
      <c r="AG17" s="76">
        <v>120.35</v>
      </c>
      <c r="AH17" s="76">
        <v>120.75</v>
      </c>
      <c r="AI17" s="76">
        <v>121.05</v>
      </c>
      <c r="AJ17" s="76">
        <v>121.92</v>
      </c>
      <c r="AK17" s="76">
        <v>121.5</v>
      </c>
      <c r="AL17" s="76">
        <v>120.18</v>
      </c>
      <c r="AM17" s="143">
        <v>120.86</v>
      </c>
      <c r="AN17" s="143">
        <v>119.72</v>
      </c>
      <c r="AO17" s="143">
        <v>120.3</v>
      </c>
      <c r="AP17" s="143">
        <v>120.24</v>
      </c>
      <c r="AQ17" s="143">
        <v>119.65</v>
      </c>
      <c r="AR17" s="143">
        <v>120.53</v>
      </c>
      <c r="AS17" s="143">
        <v>119.6</v>
      </c>
      <c r="AT17" s="143">
        <v>119.93</v>
      </c>
      <c r="AU17" s="143">
        <v>119.6</v>
      </c>
      <c r="AV17" s="143">
        <v>119.93</v>
      </c>
      <c r="AW17" s="143">
        <v>120.31</v>
      </c>
      <c r="AX17" s="143">
        <v>119.98</v>
      </c>
      <c r="AY17" s="143">
        <v>120.89</v>
      </c>
      <c r="AZ17" s="143">
        <v>120.25</v>
      </c>
      <c r="BA17" s="143">
        <v>122.13</v>
      </c>
      <c r="BB17" s="143">
        <v>121.45</v>
      </c>
      <c r="BC17" s="143">
        <v>119.82</v>
      </c>
      <c r="BD17" s="143">
        <v>121.09</v>
      </c>
      <c r="BE17" s="143">
        <v>125.6</v>
      </c>
      <c r="BF17" s="143">
        <v>125.09</v>
      </c>
    </row>
    <row r="18" spans="2:93" x14ac:dyDescent="0.3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3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K21"/>
  <sheetViews>
    <sheetView zoomScaleNormal="100" workbookViewId="0">
      <selection activeCell="I6" sqref="I6"/>
    </sheetView>
  </sheetViews>
  <sheetFormatPr defaultColWidth="9.109375" defaultRowHeight="15.05" x14ac:dyDescent="0.3"/>
  <cols>
    <col min="1" max="1" width="9.109375" style="13"/>
    <col min="2" max="2" width="39.8867187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59</v>
      </c>
    </row>
    <row r="4" spans="2:88" x14ac:dyDescent="0.3">
      <c r="B4" s="13" t="str">
        <f>"Tabela 9: Tržne cene smetane za mleko "&amp;'Osnovno poročilo'!A14</f>
        <v>Tabela 9: Tržne cene smetane za mleko 42. teden (18. 10. 2021-24. 10. 2021)</v>
      </c>
    </row>
    <row r="5" spans="2:88" ht="15.75" thickBot="1" x14ac:dyDescent="0.35"/>
    <row r="6" spans="2:88" ht="15.75" thickBot="1" x14ac:dyDescent="0.35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3">
      <c r="B7" s="19" t="s">
        <v>60</v>
      </c>
      <c r="C7" s="122">
        <v>325.08</v>
      </c>
      <c r="D7" s="85">
        <v>-7.7800000000000296</v>
      </c>
      <c r="E7" s="192">
        <v>-2.3373189929700278E-2</v>
      </c>
    </row>
    <row r="8" spans="2:88" ht="15.75" thickBot="1" x14ac:dyDescent="0.35">
      <c r="B8" s="20" t="s">
        <v>61</v>
      </c>
      <c r="C8" s="123">
        <v>240.7</v>
      </c>
      <c r="D8" s="124">
        <v>-2.7600000000000193</v>
      </c>
      <c r="E8" s="193">
        <v>-1.1336564528053983E-2</v>
      </c>
    </row>
    <row r="11" spans="2:88" x14ac:dyDescent="0.3">
      <c r="B11" s="86" t="s">
        <v>83</v>
      </c>
      <c r="C11" s="86"/>
      <c r="D11" s="86"/>
    </row>
    <row r="12" spans="2:88" ht="15.75" thickBot="1" x14ac:dyDescent="0.35"/>
    <row r="13" spans="2:88" ht="15.75" thickBot="1" x14ac:dyDescent="0.35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5">
      <c r="B14" s="90"/>
      <c r="C14" s="91">
        <v>42</v>
      </c>
      <c r="D14" s="91">
        <v>43</v>
      </c>
      <c r="E14" s="92">
        <v>44</v>
      </c>
      <c r="F14" s="92">
        <v>45</v>
      </c>
      <c r="G14" s="92">
        <v>46</v>
      </c>
      <c r="H14" s="92">
        <v>47</v>
      </c>
      <c r="I14" s="92">
        <v>48</v>
      </c>
      <c r="J14" s="92">
        <v>49</v>
      </c>
      <c r="K14" s="92">
        <v>50</v>
      </c>
      <c r="L14" s="92">
        <v>51</v>
      </c>
      <c r="M14" s="92">
        <v>52</v>
      </c>
      <c r="N14" s="92">
        <v>53</v>
      </c>
      <c r="O14" s="92">
        <v>1</v>
      </c>
      <c r="P14" s="93">
        <v>2</v>
      </c>
      <c r="Q14" s="94">
        <v>3</v>
      </c>
      <c r="R14" s="95">
        <v>4</v>
      </c>
      <c r="S14" s="95">
        <v>5</v>
      </c>
      <c r="T14" s="95">
        <v>6</v>
      </c>
      <c r="U14" s="95">
        <v>7</v>
      </c>
      <c r="V14" s="96">
        <v>8</v>
      </c>
      <c r="W14" s="96">
        <v>9</v>
      </c>
      <c r="X14" s="96">
        <v>10</v>
      </c>
      <c r="Y14" s="96">
        <v>11</v>
      </c>
      <c r="Z14" s="96">
        <v>12</v>
      </c>
      <c r="AA14" s="96">
        <v>13</v>
      </c>
      <c r="AB14" s="96">
        <v>14</v>
      </c>
      <c r="AC14" s="96">
        <v>15</v>
      </c>
      <c r="AD14" s="96">
        <v>16</v>
      </c>
      <c r="AE14" s="96">
        <v>17</v>
      </c>
      <c r="AF14" s="96">
        <v>18</v>
      </c>
      <c r="AG14" s="96">
        <v>19</v>
      </c>
      <c r="AH14" s="96">
        <v>20</v>
      </c>
      <c r="AI14" s="96">
        <v>21</v>
      </c>
      <c r="AJ14" s="96">
        <v>22</v>
      </c>
      <c r="AK14" s="96">
        <v>23</v>
      </c>
      <c r="AL14" s="96">
        <v>24</v>
      </c>
      <c r="AM14" s="96">
        <v>25</v>
      </c>
      <c r="AN14" s="96">
        <v>26</v>
      </c>
      <c r="AO14" s="96">
        <v>27</v>
      </c>
      <c r="AP14" s="96">
        <v>28</v>
      </c>
      <c r="AQ14" s="96">
        <v>29</v>
      </c>
      <c r="AR14" s="96">
        <v>30</v>
      </c>
      <c r="AS14" s="96">
        <v>31</v>
      </c>
      <c r="AT14" s="96">
        <v>32</v>
      </c>
      <c r="AU14" s="96">
        <v>31</v>
      </c>
      <c r="AV14" s="96">
        <v>32</v>
      </c>
      <c r="AW14" s="96">
        <v>33</v>
      </c>
      <c r="AX14" s="96">
        <v>34</v>
      </c>
      <c r="AY14" s="96">
        <v>35</v>
      </c>
      <c r="AZ14" s="96">
        <v>36</v>
      </c>
      <c r="BA14" s="96">
        <v>37</v>
      </c>
      <c r="BB14" s="96">
        <v>38</v>
      </c>
      <c r="BC14" s="96">
        <v>39</v>
      </c>
      <c r="BD14" s="96">
        <v>40</v>
      </c>
      <c r="BE14" s="96">
        <v>41</v>
      </c>
      <c r="BF14" s="96">
        <v>42</v>
      </c>
    </row>
    <row r="15" spans="2:88" x14ac:dyDescent="0.3">
      <c r="B15" s="97" t="s">
        <v>60</v>
      </c>
      <c r="C15" s="74">
        <v>303.73</v>
      </c>
      <c r="D15" s="74">
        <v>301.98</v>
      </c>
      <c r="E15" s="44">
        <v>304.20999999999998</v>
      </c>
      <c r="F15" s="44">
        <v>304.08</v>
      </c>
      <c r="G15" s="44">
        <v>314.55</v>
      </c>
      <c r="H15" s="44">
        <v>300.17</v>
      </c>
      <c r="I15" s="44">
        <v>300.18</v>
      </c>
      <c r="J15" s="98">
        <v>302.58999999999997</v>
      </c>
      <c r="K15" s="98">
        <v>303.17</v>
      </c>
      <c r="L15" s="98">
        <v>300.12</v>
      </c>
      <c r="M15" s="98">
        <v>300.43</v>
      </c>
      <c r="N15" s="98">
        <v>310.76</v>
      </c>
      <c r="O15" s="98">
        <v>307.58</v>
      </c>
      <c r="P15" s="99">
        <v>307.47000000000003</v>
      </c>
      <c r="Q15" s="100">
        <v>304.05</v>
      </c>
      <c r="R15" s="46">
        <v>312.10000000000002</v>
      </c>
      <c r="S15" s="46">
        <v>312.58</v>
      </c>
      <c r="T15" s="46">
        <v>309.32</v>
      </c>
      <c r="U15" s="46">
        <v>304.74</v>
      </c>
      <c r="V15" s="101">
        <v>303.55</v>
      </c>
      <c r="W15" s="101">
        <v>303.5</v>
      </c>
      <c r="X15" s="101">
        <v>298.88</v>
      </c>
      <c r="Y15" s="102">
        <v>298.64</v>
      </c>
      <c r="Z15" s="102">
        <v>298.63</v>
      </c>
      <c r="AA15" s="102">
        <v>308.16000000000003</v>
      </c>
      <c r="AB15" s="102">
        <v>304.63</v>
      </c>
      <c r="AC15" s="102">
        <v>304.62</v>
      </c>
      <c r="AD15" s="102">
        <v>318.12</v>
      </c>
      <c r="AE15" s="102">
        <v>306.12</v>
      </c>
      <c r="AF15" s="102">
        <v>307.3</v>
      </c>
      <c r="AG15" s="102">
        <v>322.25</v>
      </c>
      <c r="AH15" s="102">
        <v>302.11</v>
      </c>
      <c r="AI15" s="102">
        <v>302.26</v>
      </c>
      <c r="AJ15" s="102">
        <v>305.22000000000003</v>
      </c>
      <c r="AK15" s="102">
        <v>304.45999999999998</v>
      </c>
      <c r="AL15" s="102">
        <v>306.08</v>
      </c>
      <c r="AM15" s="102">
        <v>305.77999999999997</v>
      </c>
      <c r="AN15" s="102">
        <v>306.08</v>
      </c>
      <c r="AO15" s="102">
        <v>302.70999999999998</v>
      </c>
      <c r="AP15" s="102">
        <v>302.81</v>
      </c>
      <c r="AQ15" s="102">
        <v>304.66000000000003</v>
      </c>
      <c r="AR15" s="102">
        <v>303.60000000000002</v>
      </c>
      <c r="AS15" s="102">
        <v>303.11</v>
      </c>
      <c r="AT15" s="102">
        <v>301.10000000000002</v>
      </c>
      <c r="AU15" s="102">
        <v>303.11</v>
      </c>
      <c r="AV15" s="102">
        <v>301.10000000000002</v>
      </c>
      <c r="AW15" s="102">
        <v>306.94</v>
      </c>
      <c r="AX15" s="102">
        <v>307.14999999999998</v>
      </c>
      <c r="AY15" s="102">
        <v>299.41000000000003</v>
      </c>
      <c r="AZ15" s="102">
        <v>304.20999999999998</v>
      </c>
      <c r="BA15" s="102">
        <v>303.94</v>
      </c>
      <c r="BB15" s="102">
        <v>304.75</v>
      </c>
      <c r="BC15" s="102">
        <v>315.52999999999997</v>
      </c>
      <c r="BD15" s="102">
        <v>315.58</v>
      </c>
      <c r="BE15" s="102">
        <v>332.86</v>
      </c>
      <c r="BF15" s="102">
        <v>325.08</v>
      </c>
    </row>
    <row r="16" spans="2:88" ht="15.75" thickBot="1" x14ac:dyDescent="0.35">
      <c r="B16" s="103" t="s">
        <v>61</v>
      </c>
      <c r="C16" s="45">
        <v>267.51</v>
      </c>
      <c r="D16" s="45">
        <v>258.70999999999998</v>
      </c>
      <c r="E16" s="46">
        <v>238.68</v>
      </c>
      <c r="F16" s="46">
        <v>234.74</v>
      </c>
      <c r="G16" s="46">
        <v>240.13</v>
      </c>
      <c r="H16" s="44">
        <v>258.08999999999997</v>
      </c>
      <c r="I16" s="44">
        <v>256.95999999999998</v>
      </c>
      <c r="J16" s="98">
        <v>251.45</v>
      </c>
      <c r="K16" s="98">
        <v>275.45999999999998</v>
      </c>
      <c r="L16" s="98">
        <v>269.07</v>
      </c>
      <c r="M16" s="98">
        <v>271.5</v>
      </c>
      <c r="N16" s="98">
        <v>288.76</v>
      </c>
      <c r="O16" s="98">
        <v>282.60000000000002</v>
      </c>
      <c r="P16" s="99">
        <v>281.2</v>
      </c>
      <c r="Q16" s="104">
        <v>294.17</v>
      </c>
      <c r="R16" s="105">
        <v>247.2</v>
      </c>
      <c r="S16" s="105">
        <v>235.94</v>
      </c>
      <c r="T16" s="105">
        <v>242.01</v>
      </c>
      <c r="U16" s="105">
        <v>229.94</v>
      </c>
      <c r="V16" s="106">
        <v>221.03</v>
      </c>
      <c r="W16" s="106">
        <v>222.51</v>
      </c>
      <c r="X16" s="106">
        <v>213.89</v>
      </c>
      <c r="Y16" s="106">
        <v>237.4</v>
      </c>
      <c r="Z16" s="106">
        <v>235.39</v>
      </c>
      <c r="AA16" s="106">
        <v>225.33</v>
      </c>
      <c r="AB16" s="106">
        <v>236.36</v>
      </c>
      <c r="AC16" s="106">
        <v>235.23</v>
      </c>
      <c r="AD16" s="106">
        <v>236.37</v>
      </c>
      <c r="AE16" s="106">
        <v>226.69</v>
      </c>
      <c r="AF16" s="106">
        <v>227.36</v>
      </c>
      <c r="AG16" s="106">
        <v>238.21</v>
      </c>
      <c r="AH16" s="106">
        <v>246.93</v>
      </c>
      <c r="AI16" s="106">
        <v>247.25</v>
      </c>
      <c r="AJ16" s="106">
        <v>213.37</v>
      </c>
      <c r="AK16" s="106">
        <v>237.01</v>
      </c>
      <c r="AL16" s="106">
        <v>226.44</v>
      </c>
      <c r="AM16" s="106">
        <v>228.11</v>
      </c>
      <c r="AN16" s="106">
        <v>220.41</v>
      </c>
      <c r="AO16" s="106">
        <v>235.17</v>
      </c>
      <c r="AP16" s="106">
        <v>237.84</v>
      </c>
      <c r="AQ16" s="106">
        <v>231.07</v>
      </c>
      <c r="AR16" s="106">
        <v>226.11</v>
      </c>
      <c r="AS16" s="106">
        <v>226.39</v>
      </c>
      <c r="AT16" s="106">
        <v>236.32</v>
      </c>
      <c r="AU16" s="106">
        <v>226.39</v>
      </c>
      <c r="AV16" s="106">
        <v>236.32</v>
      </c>
      <c r="AW16" s="106">
        <v>230.02</v>
      </c>
      <c r="AX16" s="106">
        <v>229.54</v>
      </c>
      <c r="AY16" s="106">
        <v>223.89</v>
      </c>
      <c r="AZ16" s="106">
        <v>239.55</v>
      </c>
      <c r="BA16" s="106">
        <v>241.75</v>
      </c>
      <c r="BB16" s="106">
        <v>236.1</v>
      </c>
      <c r="BC16" s="106">
        <v>227.32</v>
      </c>
      <c r="BD16" s="106">
        <v>227.99</v>
      </c>
      <c r="BE16" s="106">
        <v>243.46</v>
      </c>
      <c r="BF16" s="106">
        <v>240.7</v>
      </c>
    </row>
    <row r="17" spans="2:89" x14ac:dyDescent="0.3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</row>
    <row r="19" spans="2:89" x14ac:dyDescent="0.3">
      <c r="B19" s="13" t="s">
        <v>84</v>
      </c>
    </row>
    <row r="20" spans="2:89" ht="15.75" x14ac:dyDescent="0.3">
      <c r="B20" s="51"/>
    </row>
    <row r="21" spans="2:89" ht="15.75" x14ac:dyDescent="0.3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zoomScaleNormal="100" workbookViewId="0">
      <selection activeCell="E9" sqref="E9"/>
    </sheetView>
  </sheetViews>
  <sheetFormatPr defaultColWidth="9.109375" defaultRowHeight="15.05" x14ac:dyDescent="0.3"/>
  <cols>
    <col min="1" max="1" width="9.109375" style="13"/>
    <col min="2" max="2" width="56.5546875" style="13" customWidth="1"/>
    <col min="3" max="3" width="32" style="13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62</v>
      </c>
    </row>
    <row r="4" spans="2:88" x14ac:dyDescent="0.3">
      <c r="B4" s="13" t="str">
        <f>"Tabela 11: Tržne cene mleka za "&amp;'Osnovno poročilo'!A14</f>
        <v>Tabela 11: Tržne cene mleka za 42. teden (18. 10. 2021-24. 10. 2021)</v>
      </c>
    </row>
    <row r="5" spans="2:88" ht="15.75" thickBot="1" x14ac:dyDescent="0.35"/>
    <row r="6" spans="2:88" ht="15.75" thickBot="1" x14ac:dyDescent="0.35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3">
      <c r="B7" s="125" t="s">
        <v>63</v>
      </c>
      <c r="C7" s="128">
        <v>58.77</v>
      </c>
      <c r="D7" s="108">
        <v>-1.269999999999996</v>
      </c>
      <c r="E7" s="194">
        <v>-2.1152564956695485E-2</v>
      </c>
    </row>
    <row r="8" spans="2:88" x14ac:dyDescent="0.3">
      <c r="B8" s="125" t="s">
        <v>64</v>
      </c>
      <c r="C8" s="129">
        <v>58.15</v>
      </c>
      <c r="D8" s="127">
        <v>1.6700000000000017</v>
      </c>
      <c r="E8" s="186">
        <v>2.9567988668555367E-2</v>
      </c>
    </row>
    <row r="9" spans="2:88" x14ac:dyDescent="0.3">
      <c r="B9" s="125" t="s">
        <v>65</v>
      </c>
      <c r="C9" s="129">
        <v>62.61</v>
      </c>
      <c r="D9" s="127">
        <v>-4.0499999999999972</v>
      </c>
      <c r="E9" s="195">
        <v>-6.0756075607560689E-2</v>
      </c>
    </row>
    <row r="10" spans="2:88" ht="15.75" thickBot="1" x14ac:dyDescent="0.35">
      <c r="B10" s="126" t="s">
        <v>66</v>
      </c>
      <c r="C10" s="130">
        <v>76.930000000000007</v>
      </c>
      <c r="D10" s="131">
        <v>-1.2299999999999898</v>
      </c>
      <c r="E10" s="189">
        <v>-1.5736949846468673E-2</v>
      </c>
    </row>
    <row r="13" spans="2:88" x14ac:dyDescent="0.3">
      <c r="B13" s="8" t="s">
        <v>85</v>
      </c>
      <c r="C13" s="8"/>
    </row>
    <row r="14" spans="2:88" ht="15.75" thickBot="1" x14ac:dyDescent="0.35"/>
    <row r="15" spans="2:88" ht="15.75" thickBot="1" x14ac:dyDescent="0.35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5">
      <c r="B16" s="112"/>
      <c r="C16" s="40">
        <v>42</v>
      </c>
      <c r="D16" s="42">
        <v>43</v>
      </c>
      <c r="E16" s="41">
        <v>44</v>
      </c>
      <c r="F16" s="41">
        <v>45</v>
      </c>
      <c r="G16" s="41">
        <v>46</v>
      </c>
      <c r="H16" s="41">
        <v>47</v>
      </c>
      <c r="I16" s="41">
        <v>48</v>
      </c>
      <c r="J16" s="41">
        <v>49</v>
      </c>
      <c r="K16" s="41">
        <v>50</v>
      </c>
      <c r="L16" s="41">
        <v>51</v>
      </c>
      <c r="M16" s="41">
        <v>52</v>
      </c>
      <c r="N16" s="41">
        <v>53</v>
      </c>
      <c r="O16" s="41">
        <v>1</v>
      </c>
      <c r="P16" s="42">
        <v>2</v>
      </c>
      <c r="Q16" s="171">
        <v>3</v>
      </c>
      <c r="R16" s="172">
        <v>4</v>
      </c>
      <c r="S16" s="172">
        <v>5</v>
      </c>
      <c r="T16" s="172">
        <v>6</v>
      </c>
      <c r="U16" s="172">
        <v>7</v>
      </c>
      <c r="V16" s="172">
        <v>8</v>
      </c>
      <c r="W16" s="172">
        <v>9</v>
      </c>
      <c r="X16" s="172">
        <v>10</v>
      </c>
      <c r="Y16" s="172">
        <v>11</v>
      </c>
      <c r="Z16" s="172">
        <v>12</v>
      </c>
      <c r="AA16" s="172">
        <v>13</v>
      </c>
      <c r="AB16" s="172">
        <v>14</v>
      </c>
      <c r="AC16" s="172">
        <v>15</v>
      </c>
      <c r="AD16" s="172">
        <v>16</v>
      </c>
      <c r="AE16" s="172">
        <v>17</v>
      </c>
      <c r="AF16" s="172">
        <v>18</v>
      </c>
      <c r="AG16" s="172">
        <v>19</v>
      </c>
      <c r="AH16" s="172">
        <v>20</v>
      </c>
      <c r="AI16" s="172">
        <v>21</v>
      </c>
      <c r="AJ16" s="172">
        <v>22</v>
      </c>
      <c r="AK16" s="172">
        <v>23</v>
      </c>
      <c r="AL16" s="172">
        <v>24</v>
      </c>
      <c r="AM16" s="172">
        <v>25</v>
      </c>
      <c r="AN16" s="172">
        <v>26</v>
      </c>
      <c r="AO16" s="172">
        <v>27</v>
      </c>
      <c r="AP16" s="172">
        <v>28</v>
      </c>
      <c r="AQ16" s="172">
        <v>29</v>
      </c>
      <c r="AR16" s="172">
        <v>30</v>
      </c>
      <c r="AS16" s="173">
        <v>31</v>
      </c>
      <c r="AT16" s="173">
        <v>32</v>
      </c>
      <c r="AU16" s="173">
        <v>31</v>
      </c>
      <c r="AV16" s="173">
        <v>32</v>
      </c>
      <c r="AW16" s="173">
        <v>33</v>
      </c>
      <c r="AX16" s="173">
        <v>34</v>
      </c>
      <c r="AY16" s="173">
        <v>35</v>
      </c>
      <c r="AZ16" s="173">
        <v>36</v>
      </c>
      <c r="BA16" s="173">
        <v>37</v>
      </c>
      <c r="BB16" s="173">
        <v>38</v>
      </c>
      <c r="BC16" s="173">
        <v>39</v>
      </c>
      <c r="BD16" s="173">
        <v>40</v>
      </c>
      <c r="BE16" s="173">
        <v>41</v>
      </c>
      <c r="BF16" s="173">
        <v>42</v>
      </c>
    </row>
    <row r="17" spans="2:93" x14ac:dyDescent="0.3">
      <c r="B17" s="113" t="s">
        <v>67</v>
      </c>
      <c r="C17" s="74">
        <v>58.3</v>
      </c>
      <c r="D17" s="74">
        <v>55.39</v>
      </c>
      <c r="E17" s="75">
        <v>54.95</v>
      </c>
      <c r="F17" s="75">
        <v>55.95</v>
      </c>
      <c r="G17" s="75">
        <v>57.33</v>
      </c>
      <c r="H17" s="75">
        <v>55.77</v>
      </c>
      <c r="I17" s="75">
        <v>56.16</v>
      </c>
      <c r="J17" s="47">
        <v>56.61</v>
      </c>
      <c r="K17" s="47">
        <v>56.83</v>
      </c>
      <c r="L17" s="47">
        <v>55.16</v>
      </c>
      <c r="M17" s="47">
        <v>55.26</v>
      </c>
      <c r="N17" s="47">
        <v>55.21</v>
      </c>
      <c r="O17" s="47">
        <v>60.49</v>
      </c>
      <c r="P17" s="48">
        <v>59.12</v>
      </c>
      <c r="Q17" s="169">
        <v>57.43</v>
      </c>
      <c r="R17" s="44">
        <v>56.07</v>
      </c>
      <c r="S17" s="44">
        <v>60.43</v>
      </c>
      <c r="T17" s="44">
        <v>58.56</v>
      </c>
      <c r="U17" s="44">
        <v>58.39</v>
      </c>
      <c r="V17" s="44">
        <v>54.96</v>
      </c>
      <c r="W17" s="44">
        <v>55.75</v>
      </c>
      <c r="X17" s="44">
        <v>58.52</v>
      </c>
      <c r="Y17" s="44">
        <v>58.37</v>
      </c>
      <c r="Z17" s="44">
        <v>58.2</v>
      </c>
      <c r="AA17" s="44">
        <v>55.13</v>
      </c>
      <c r="AB17" s="75">
        <v>57.58</v>
      </c>
      <c r="AC17" s="75">
        <v>56.97</v>
      </c>
      <c r="AD17" s="75">
        <v>57.46</v>
      </c>
      <c r="AE17" s="75">
        <v>54.28</v>
      </c>
      <c r="AF17" s="75">
        <v>56.91</v>
      </c>
      <c r="AG17" s="75">
        <v>57.92</v>
      </c>
      <c r="AH17" s="75">
        <v>57.97</v>
      </c>
      <c r="AI17" s="75">
        <v>57.77</v>
      </c>
      <c r="AJ17" s="75">
        <v>54.59</v>
      </c>
      <c r="AK17" s="75">
        <v>57.87</v>
      </c>
      <c r="AL17" s="75">
        <v>57.82</v>
      </c>
      <c r="AM17" s="75">
        <v>56.34</v>
      </c>
      <c r="AN17" s="75">
        <v>55.02</v>
      </c>
      <c r="AO17" s="75">
        <v>58.22</v>
      </c>
      <c r="AP17" s="75">
        <v>56.86</v>
      </c>
      <c r="AQ17" s="75">
        <v>57.37</v>
      </c>
      <c r="AR17" s="75">
        <v>55.28</v>
      </c>
      <c r="AS17" s="170">
        <v>55.76</v>
      </c>
      <c r="AT17" s="170">
        <v>57.46</v>
      </c>
      <c r="AU17" s="170">
        <v>55.76</v>
      </c>
      <c r="AV17" s="170">
        <v>57.46</v>
      </c>
      <c r="AW17" s="170">
        <v>57.86</v>
      </c>
      <c r="AX17" s="170">
        <v>58.07</v>
      </c>
      <c r="AY17" s="170">
        <v>55.63</v>
      </c>
      <c r="AZ17" s="170">
        <v>57.71</v>
      </c>
      <c r="BA17" s="170">
        <v>57.06</v>
      </c>
      <c r="BB17" s="170">
        <v>57.76</v>
      </c>
      <c r="BC17" s="170">
        <v>54.64</v>
      </c>
      <c r="BD17" s="170">
        <v>55.06</v>
      </c>
      <c r="BE17" s="170">
        <v>60.04</v>
      </c>
      <c r="BF17" s="170">
        <v>58.77</v>
      </c>
    </row>
    <row r="18" spans="2:93" x14ac:dyDescent="0.3">
      <c r="B18" s="113" t="s">
        <v>68</v>
      </c>
      <c r="C18" s="45">
        <v>57.35</v>
      </c>
      <c r="D18" s="45">
        <v>56.1</v>
      </c>
      <c r="E18" s="76">
        <v>55.76</v>
      </c>
      <c r="F18" s="76">
        <v>56.2</v>
      </c>
      <c r="G18" s="76">
        <v>58.23</v>
      </c>
      <c r="H18" s="75">
        <v>57.63</v>
      </c>
      <c r="I18" s="75">
        <v>57.41</v>
      </c>
      <c r="J18" s="47">
        <v>56.03</v>
      </c>
      <c r="K18" s="47">
        <v>57.49</v>
      </c>
      <c r="L18" s="47">
        <v>57.05</v>
      </c>
      <c r="M18" s="47">
        <v>59.23</v>
      </c>
      <c r="N18" s="47">
        <v>56.1</v>
      </c>
      <c r="O18" s="47">
        <v>59.48</v>
      </c>
      <c r="P18" s="48">
        <v>58.98</v>
      </c>
      <c r="Q18" s="100">
        <v>58.07</v>
      </c>
      <c r="R18" s="46">
        <v>55.87</v>
      </c>
      <c r="S18" s="46">
        <v>58.07</v>
      </c>
      <c r="T18" s="46">
        <v>60.45</v>
      </c>
      <c r="U18" s="46">
        <v>58.19</v>
      </c>
      <c r="V18" s="46">
        <v>54.96</v>
      </c>
      <c r="W18" s="46">
        <v>53.91</v>
      </c>
      <c r="X18" s="46">
        <v>58.62</v>
      </c>
      <c r="Y18" s="46">
        <v>57.96</v>
      </c>
      <c r="Z18" s="46">
        <v>57.77</v>
      </c>
      <c r="AA18" s="46">
        <v>54.88</v>
      </c>
      <c r="AB18" s="76">
        <v>58.26</v>
      </c>
      <c r="AC18" s="76">
        <v>57.67</v>
      </c>
      <c r="AD18" s="76">
        <v>57.74</v>
      </c>
      <c r="AE18" s="76">
        <v>54.92</v>
      </c>
      <c r="AF18" s="76">
        <v>56.03</v>
      </c>
      <c r="AG18" s="76">
        <v>58.22</v>
      </c>
      <c r="AH18" s="76">
        <v>58.01</v>
      </c>
      <c r="AI18" s="76">
        <v>57.49</v>
      </c>
      <c r="AJ18" s="76">
        <v>54.62</v>
      </c>
      <c r="AK18" s="76">
        <v>58.17</v>
      </c>
      <c r="AL18" s="76">
        <v>56.96</v>
      </c>
      <c r="AM18" s="76">
        <v>56.37</v>
      </c>
      <c r="AN18" s="76">
        <v>55.26</v>
      </c>
      <c r="AO18" s="76">
        <v>57.53</v>
      </c>
      <c r="AP18" s="76">
        <v>57.39</v>
      </c>
      <c r="AQ18" s="76">
        <v>57.03</v>
      </c>
      <c r="AR18" s="76">
        <v>54.51</v>
      </c>
      <c r="AS18" s="102">
        <v>54.79</v>
      </c>
      <c r="AT18" s="102">
        <v>58.61</v>
      </c>
      <c r="AU18" s="102">
        <v>54.79</v>
      </c>
      <c r="AV18" s="102">
        <v>58.61</v>
      </c>
      <c r="AW18" s="102">
        <v>57.04</v>
      </c>
      <c r="AX18" s="102">
        <v>57.34</v>
      </c>
      <c r="AY18" s="102">
        <v>55.26</v>
      </c>
      <c r="AZ18" s="102">
        <v>58.02</v>
      </c>
      <c r="BA18" s="102">
        <v>57.96</v>
      </c>
      <c r="BB18" s="102">
        <v>56.77</v>
      </c>
      <c r="BC18" s="102">
        <v>54.71</v>
      </c>
      <c r="BD18" s="102">
        <v>55.19</v>
      </c>
      <c r="BE18" s="102">
        <v>56.48</v>
      </c>
      <c r="BF18" s="102">
        <v>58.15</v>
      </c>
    </row>
    <row r="19" spans="2:93" x14ac:dyDescent="0.3">
      <c r="B19" s="113" t="s">
        <v>69</v>
      </c>
      <c r="C19" s="45">
        <v>67.06</v>
      </c>
      <c r="D19" s="45">
        <v>65.13</v>
      </c>
      <c r="E19" s="76">
        <v>67.16</v>
      </c>
      <c r="F19" s="76">
        <v>66.930000000000007</v>
      </c>
      <c r="G19" s="76">
        <v>66.48</v>
      </c>
      <c r="H19" s="75">
        <v>65.02</v>
      </c>
      <c r="I19" s="75">
        <v>66.42</v>
      </c>
      <c r="J19" s="47">
        <v>64.23</v>
      </c>
      <c r="K19" s="47">
        <v>66.709999999999994</v>
      </c>
      <c r="L19" s="47">
        <v>56.83</v>
      </c>
      <c r="M19" s="47">
        <v>66.290000000000006</v>
      </c>
      <c r="N19" s="47">
        <v>64.58</v>
      </c>
      <c r="O19" s="47">
        <v>63.73</v>
      </c>
      <c r="P19" s="48">
        <v>65.180000000000007</v>
      </c>
      <c r="Q19" s="100">
        <v>67.3</v>
      </c>
      <c r="R19" s="46">
        <v>65.37</v>
      </c>
      <c r="S19" s="76">
        <v>64.34</v>
      </c>
      <c r="T19" s="76">
        <v>66.59</v>
      </c>
      <c r="U19" s="76">
        <v>63.98</v>
      </c>
      <c r="V19" s="76">
        <v>65.540000000000006</v>
      </c>
      <c r="W19" s="76">
        <v>65.33</v>
      </c>
      <c r="X19" s="76">
        <v>63.37</v>
      </c>
      <c r="Y19" s="76">
        <v>65.59</v>
      </c>
      <c r="Z19" s="76">
        <v>64.849999999999994</v>
      </c>
      <c r="AA19" s="76">
        <v>66.39</v>
      </c>
      <c r="AB19" s="76">
        <v>65.88</v>
      </c>
      <c r="AC19" s="76">
        <v>65.36</v>
      </c>
      <c r="AD19" s="76">
        <v>65.430000000000007</v>
      </c>
      <c r="AE19" s="76">
        <v>63.4</v>
      </c>
      <c r="AF19" s="76">
        <v>63.78</v>
      </c>
      <c r="AG19" s="76">
        <v>63.07</v>
      </c>
      <c r="AH19" s="76">
        <v>62.4</v>
      </c>
      <c r="AI19" s="76">
        <v>62.62</v>
      </c>
      <c r="AJ19" s="76">
        <v>63.59</v>
      </c>
      <c r="AK19" s="76">
        <v>65.510000000000005</v>
      </c>
      <c r="AL19" s="76">
        <v>62.56</v>
      </c>
      <c r="AM19" s="76">
        <v>61.97</v>
      </c>
      <c r="AN19" s="76">
        <v>63.34</v>
      </c>
      <c r="AO19" s="76">
        <v>64.58</v>
      </c>
      <c r="AP19" s="76">
        <v>64.790000000000006</v>
      </c>
      <c r="AQ19" s="76">
        <v>63.13</v>
      </c>
      <c r="AR19" s="76">
        <v>63.3</v>
      </c>
      <c r="AS19" s="102">
        <v>63.85</v>
      </c>
      <c r="AT19" s="102">
        <v>64.13</v>
      </c>
      <c r="AU19" s="102">
        <v>63.85</v>
      </c>
      <c r="AV19" s="102">
        <v>64.13</v>
      </c>
      <c r="AW19" s="102">
        <v>64.739999999999995</v>
      </c>
      <c r="AX19" s="102">
        <v>64.63</v>
      </c>
      <c r="AY19" s="102">
        <v>63.17</v>
      </c>
      <c r="AZ19" s="102">
        <v>64.47</v>
      </c>
      <c r="BA19" s="102">
        <v>64.91</v>
      </c>
      <c r="BB19" s="102">
        <v>64.77</v>
      </c>
      <c r="BC19" s="102">
        <v>66.42</v>
      </c>
      <c r="BD19" s="102">
        <v>65.430000000000007</v>
      </c>
      <c r="BE19" s="102">
        <v>66.66</v>
      </c>
      <c r="BF19" s="102">
        <v>62.61</v>
      </c>
    </row>
    <row r="20" spans="2:93" ht="15.75" thickBot="1" x14ac:dyDescent="0.35">
      <c r="B20" s="114" t="s">
        <v>70</v>
      </c>
      <c r="C20" s="45">
        <v>74.97</v>
      </c>
      <c r="D20" s="45">
        <v>64.66</v>
      </c>
      <c r="E20" s="76">
        <v>82.48</v>
      </c>
      <c r="F20" s="76">
        <v>74.31</v>
      </c>
      <c r="G20" s="76">
        <v>74.95</v>
      </c>
      <c r="H20" s="75">
        <v>82.49</v>
      </c>
      <c r="I20" s="75">
        <v>82.93</v>
      </c>
      <c r="J20" s="47">
        <v>86.6</v>
      </c>
      <c r="K20" s="47">
        <v>81.83</v>
      </c>
      <c r="L20" s="47">
        <v>83.09</v>
      </c>
      <c r="M20" s="47">
        <v>83.33</v>
      </c>
      <c r="N20" s="47">
        <v>83.25</v>
      </c>
      <c r="O20" s="47">
        <v>82.75</v>
      </c>
      <c r="P20" s="48">
        <v>78.58</v>
      </c>
      <c r="Q20" s="155">
        <v>80.92</v>
      </c>
      <c r="R20" s="156">
        <v>80.89</v>
      </c>
      <c r="S20" s="156">
        <v>79.06</v>
      </c>
      <c r="T20" s="156">
        <v>81.47</v>
      </c>
      <c r="U20" s="156">
        <v>79.95</v>
      </c>
      <c r="V20" s="156">
        <v>80.45</v>
      </c>
      <c r="W20" s="156">
        <v>80.150000000000006</v>
      </c>
      <c r="X20" s="156">
        <v>82.85</v>
      </c>
      <c r="Y20" s="156">
        <v>67.75</v>
      </c>
      <c r="Z20" s="156">
        <v>66.64</v>
      </c>
      <c r="AA20" s="156">
        <v>81.849999999999994</v>
      </c>
      <c r="AB20" s="105">
        <v>82.38</v>
      </c>
      <c r="AC20" s="105">
        <v>82.16</v>
      </c>
      <c r="AD20" s="105">
        <v>84.12</v>
      </c>
      <c r="AE20" s="105">
        <v>82.74</v>
      </c>
      <c r="AF20" s="105">
        <v>82.72</v>
      </c>
      <c r="AG20" s="105">
        <v>80.73</v>
      </c>
      <c r="AH20" s="105">
        <v>82.27</v>
      </c>
      <c r="AI20" s="105">
        <v>84.19</v>
      </c>
      <c r="AJ20" s="105">
        <v>86.9</v>
      </c>
      <c r="AK20" s="105">
        <v>84.52</v>
      </c>
      <c r="AL20" s="105">
        <v>83.08</v>
      </c>
      <c r="AM20" s="105">
        <v>83.59</v>
      </c>
      <c r="AN20" s="105">
        <v>78.7</v>
      </c>
      <c r="AO20" s="105">
        <v>82.86</v>
      </c>
      <c r="AP20" s="105">
        <v>84.47</v>
      </c>
      <c r="AQ20" s="105">
        <v>86.28</v>
      </c>
      <c r="AR20" s="105">
        <v>83.94</v>
      </c>
      <c r="AS20" s="106">
        <v>83.96</v>
      </c>
      <c r="AT20" s="106">
        <v>79.02</v>
      </c>
      <c r="AU20" s="106">
        <v>83.96</v>
      </c>
      <c r="AV20" s="106">
        <v>79.02</v>
      </c>
      <c r="AW20" s="106">
        <v>72.2</v>
      </c>
      <c r="AX20" s="106">
        <v>81.31</v>
      </c>
      <c r="AY20" s="106">
        <v>83.9</v>
      </c>
      <c r="AZ20" s="106">
        <v>83.85</v>
      </c>
      <c r="BA20" s="106">
        <v>84.75</v>
      </c>
      <c r="BB20" s="106">
        <v>73.150000000000006</v>
      </c>
      <c r="BC20" s="106">
        <v>81.260000000000005</v>
      </c>
      <c r="BD20" s="106">
        <v>84.71</v>
      </c>
      <c r="BE20" s="106">
        <v>78.16</v>
      </c>
      <c r="BF20" s="106">
        <v>76.930000000000007</v>
      </c>
    </row>
    <row r="21" spans="2:93" x14ac:dyDescent="0.3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</row>
    <row r="22" spans="2:93" x14ac:dyDescent="0.3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3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3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2021-10-27T08:33:42Z</dcterms:modified>
</cp:coreProperties>
</file>