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bookViews>
    <workbookView xWindow="0" yWindow="0" windowWidth="25135" windowHeight="9884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6" l="1"/>
  <c r="O46" i="3"/>
  <c r="O45" i="3"/>
  <c r="O44" i="3"/>
  <c r="O43" i="3"/>
  <c r="O41" i="3"/>
  <c r="O40" i="3"/>
  <c r="O39" i="3"/>
  <c r="O38" i="3"/>
  <c r="O37" i="3"/>
  <c r="O36" i="3"/>
  <c r="O35" i="3"/>
  <c r="O34" i="3"/>
  <c r="O33" i="3"/>
  <c r="O32" i="3"/>
  <c r="O31" i="3"/>
  <c r="O29" i="3"/>
  <c r="O28" i="3"/>
  <c r="O27" i="3"/>
  <c r="O26" i="3"/>
  <c r="O18" i="3"/>
  <c r="O17" i="3"/>
  <c r="O16" i="3"/>
  <c r="O15" i="3"/>
  <c r="O14" i="3"/>
  <c r="O13" i="3"/>
  <c r="O12" i="3"/>
  <c r="O10" i="3"/>
  <c r="E2" i="3" l="1"/>
  <c r="D1" i="8" l="1"/>
  <c r="G2" i="4" l="1"/>
  <c r="J40" i="6" l="1"/>
  <c r="J34" i="6" l="1"/>
  <c r="J33" i="6" l="1"/>
  <c r="J32" i="6"/>
  <c r="J31" i="6" l="1"/>
  <c r="J29" i="6" l="1"/>
  <c r="J27" i="6" l="1"/>
  <c r="J25" i="6" l="1"/>
  <c r="J24" i="6" l="1"/>
  <c r="J23" i="6" l="1"/>
  <c r="J21" i="6" l="1"/>
  <c r="J15" i="6" l="1"/>
  <c r="J14" i="6" l="1"/>
  <c r="J12" i="6" l="1"/>
  <c r="J11" i="6" l="1"/>
</calcChain>
</file>

<file path=xl/sharedStrings.xml><?xml version="1.0" encoding="utf-8"?>
<sst xmlns="http://schemas.openxmlformats.org/spreadsheetml/2006/main" count="1415" uniqueCount="187">
  <si>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</si>
  <si>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</si>
  <si>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</si>
  <si>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</si>
  <si>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</si>
  <si>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</si>
  <si>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</si>
  <si>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</si>
  <si>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</si>
  <si>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</si>
  <si>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</si>
  <si>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</si>
  <si>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</si>
  <si>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</si>
  <si>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</si>
  <si>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</si>
  <si>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</si>
  <si>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</si>
  <si>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</si>
  <si>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</si>
  <si>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</si>
  <si>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</si>
  <si>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</si>
  <si>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</si>
  <si>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</si>
  <si>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</si>
  <si>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</si>
  <si>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</si>
  <si>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</si>
  <si>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</si>
  <si>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</si>
  <si>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</si>
  <si>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</si>
  <si>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</si>
  <si>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</si>
  <si>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</si>
  <si>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</si>
  <si>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</si>
  <si>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</si>
  <si>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</si>
  <si>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</si>
  <si>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</si>
  <si>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</si>
  <si>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</si>
  <si>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</si>
  <si>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</si>
  <si>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</si>
  <si>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</si>
  <si>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</si>
  <si>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</si>
  <si>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</si>
  <si>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</si>
  <si>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</si>
  <si>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</si>
  <si>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</si>
  <si>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</si>
  <si>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</si>
  <si>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</si>
  <si>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</si>
  <si>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</si>
  <si>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</si>
  <si>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</si>
  <si>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</si>
  <si>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</si>
  <si>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</si>
  <si>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</si>
  <si>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</si>
  <si>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</si>
  <si>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</si>
  <si>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</si>
  <si>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</si>
  <si>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</si>
  <si>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</si>
  <si>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</si>
  <si>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</si>
  <si>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</si>
  <si>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</si>
  <si>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</si>
  <si>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</si>
  <si>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</si>
  <si>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</si>
  <si>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</si>
  <si>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</si>
  <si>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</si>
  <si>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</si>
  <si>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</si>
  <si>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</si>
  <si>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</si>
  <si>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</si>
  <si>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</si>
  <si>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</si>
  <si>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</si>
  <si>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</si>
  <si>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</si>
  <si>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</si>
  <si>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</si>
  <si>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</si>
  <si>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</si>
  <si>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</si>
  <si>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</si>
  <si>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</si>
  <si>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</si>
  <si>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</si>
  <si>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</si>
  <si>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</si>
  <si>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</si>
  <si>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</si>
  <si>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</si>
  <si>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</si>
  <si>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</si>
  <si>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</si>
  <si>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</si>
  <si>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</si>
  <si>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</si>
  <si>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</si>
  <si>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</si>
  <si>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</si>
  <si>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</si>
  <si>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</si>
  <si>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</si>
  <si>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</si>
  <si>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</si>
  <si>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</si>
  <si>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</si>
  <si>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</si>
  <si>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</si>
  <si>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</si>
  <si>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</si>
  <si>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</si>
  <si>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</si>
  <si>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</si>
  <si>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</si>
  <si>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</si>
  <si>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</si>
  <si>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</si>
  <si>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</si>
  <si>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</si>
  <si>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</si>
  <si>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</si>
  <si>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</si>
  <si>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</si>
  <si>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</si>
  <si>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</si>
  <si>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</si>
  <si>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</si>
  <si>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</si>
  <si>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</si>
  <si>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</si>
  <si>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</si>
  <si>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</si>
  <si>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</si>
  <si>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</si>
  <si>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</si>
  <si>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</si>
  <si>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</si>
  <si>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</si>
  <si>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</si>
  <si>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</si>
  <si>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</si>
  <si>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</si>
  <si>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</si>
  <si>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</si>
  <si>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</si>
  <si>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</si>
  <si>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</si>
  <si>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</si>
  <si>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</si>
  <si>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</si>
  <si>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</si>
  <si>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</si>
  <si>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</si>
  <si>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</si>
  <si>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</si>
  <si>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</si>
  <si>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</si>
  <si>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</si>
  <si>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</si>
  <si>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</si>
  <si>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</si>
  <si>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</si>
  <si>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</si>
  <si>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</si>
  <si>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</si>
  <si>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</si>
  <si>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36. teden (6. 9. 2021 - 12. 9. 2021)</t>
  </si>
  <si>
    <t>37. teden (13. 9. 2021 - 19. 9. 2021)</t>
  </si>
  <si>
    <t>Številka: 3305-4/2021/486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</si>
</sst>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7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43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67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center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0" fontId="47" fillId="0" borderId="18" xfId="50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172" fontId="52" fillId="39" borderId="0" xfId="52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2" fontId="51" fillId="2" borderId="55" xfId="52" applyNumberFormat="1" applyFont="1" applyFill="1" applyBorder="1" applyAlignment="1">
      <alignment horizontal="center" vertical="center"/>
    </xf>
    <xf numFmtId="171" fontId="51" fillId="2" borderId="53" xfId="52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0" fontId="20" fillId="42" borderId="43" xfId="0" applyFont="1" applyFill="1" applyBorder="1" applyAlignment="1">
      <alignment horizontal="center"/>
    </xf>
    <xf numFmtId="172" fontId="0" fillId="0" borderId="23" xfId="52" applyNumberFormat="1" applyFont="1" applyBorder="1"/>
    <xf numFmtId="164" fontId="51" fillId="2" borderId="18" xfId="83" applyFont="1" applyFill="1" applyBorder="1" applyAlignment="1">
      <alignment horizontal="center" vertical="center"/>
    </xf>
    <xf numFmtId="171" fontId="68" fillId="2" borderId="58" xfId="52" applyNumberFormat="1" applyFont="1" applyFill="1" applyBorder="1" applyAlignment="1">
      <alignment horizontal="center" vertical="center"/>
    </xf>
    <xf numFmtId="180" fontId="69" fillId="2" borderId="59" xfId="52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0" fontId="0" fillId="0" borderId="37" xfId="0" applyFill="1" applyBorder="1" applyAlignment="1">
      <alignment horizontal="center"/>
    </xf>
    <xf numFmtId="175" fontId="49" fillId="2" borderId="0" xfId="83" applyNumberFormat="1" applyFont="1" applyFill="1" applyBorder="1" applyAlignment="1" applyProtection="1">
      <alignment horizontal="right" vertical="center"/>
      <protection locked="0"/>
    </xf>
    <xf numFmtId="175" fontId="49" fillId="2" borderId="0" xfId="83" applyNumberFormat="1" applyFont="1" applyFill="1" applyBorder="1" applyAlignment="1">
      <alignment horizontal="right" vertical="center"/>
    </xf>
    <xf numFmtId="175" fontId="48" fillId="39" borderId="3" xfId="83" applyNumberFormat="1" applyFont="1" applyFill="1" applyBorder="1" applyAlignment="1">
      <alignment horizontal="right" vertical="center"/>
    </xf>
    <xf numFmtId="177" fontId="38" fillId="0" borderId="0" xfId="83" applyNumberFormat="1" applyFont="1" applyFill="1" applyBorder="1" applyAlignment="1">
      <alignment horizontal="right"/>
    </xf>
    <xf numFmtId="178" fontId="38" fillId="0" borderId="0" xfId="83" applyNumberFormat="1" applyFont="1" applyFill="1" applyBorder="1" applyAlignment="1">
      <alignment horizontal="right"/>
    </xf>
    <xf numFmtId="175" fontId="49" fillId="40" borderId="3" xfId="83" applyNumberFormat="1" applyFont="1" applyFill="1" applyBorder="1" applyAlignment="1">
      <alignment horizontal="right" vertical="center"/>
    </xf>
    <xf numFmtId="175" fontId="49" fillId="2" borderId="58" xfId="83" applyNumberFormat="1" applyFont="1" applyFill="1" applyBorder="1" applyAlignment="1">
      <alignment horizontal="right" vertical="center"/>
    </xf>
    <xf numFmtId="175" fontId="48" fillId="39" borderId="61" xfId="83" applyNumberFormat="1" applyFont="1" applyFill="1" applyBorder="1" applyAlignment="1">
      <alignment horizontal="right" vertical="center"/>
    </xf>
    <xf numFmtId="177" fontId="38" fillId="0" borderId="57" xfId="83" applyNumberFormat="1" applyFont="1" applyFill="1" applyBorder="1" applyAlignment="1">
      <alignment horizontal="right"/>
    </xf>
    <xf numFmtId="178" fontId="38" fillId="0" borderId="58" xfId="83" applyNumberFormat="1" applyFont="1" applyFill="1" applyBorder="1" applyAlignment="1">
      <alignment horizontal="right"/>
    </xf>
    <xf numFmtId="175" fontId="49" fillId="40" borderId="61" xfId="83" applyNumberFormat="1" applyFont="1" applyFill="1" applyBorder="1" applyAlignment="1">
      <alignment horizontal="right" vertical="center"/>
    </xf>
    <xf numFmtId="175" fontId="48" fillId="39" borderId="18" xfId="83" applyNumberFormat="1" applyFont="1" applyFill="1" applyBorder="1" applyAlignment="1">
      <alignment horizontal="right" vertical="center"/>
    </xf>
    <xf numFmtId="175" fontId="48" fillId="39" borderId="36" xfId="83" applyNumberFormat="1" applyFont="1" applyFill="1" applyBorder="1" applyAlignment="1">
      <alignment horizontal="right" vertical="center"/>
    </xf>
    <xf numFmtId="177" fontId="38" fillId="39" borderId="11" xfId="83" applyNumberFormat="1" applyFont="1" applyFill="1" applyBorder="1" applyAlignment="1">
      <alignment horizontal="right"/>
    </xf>
    <xf numFmtId="178" fontId="38" fillId="39" borderId="18" xfId="83" applyNumberFormat="1" applyFont="1" applyFill="1" applyBorder="1" applyAlignment="1">
      <alignment horizontal="right"/>
    </xf>
    <xf numFmtId="175" fontId="48" fillId="40" borderId="36" xfId="83" applyNumberFormat="1" applyFont="1" applyFill="1" applyBorder="1" applyAlignment="1">
      <alignment horizontal="right" vertical="center"/>
    </xf>
    <xf numFmtId="175" fontId="49" fillId="40" borderId="3" xfId="83" applyNumberFormat="1" applyFont="1" applyFill="1" applyBorder="1" applyAlignment="1" applyProtection="1">
      <alignment horizontal="right" vertical="center"/>
      <protection locked="0"/>
    </xf>
    <xf numFmtId="177" fontId="38" fillId="0" borderId="58" xfId="83" applyNumberFormat="1" applyFont="1" applyFill="1" applyBorder="1" applyAlignment="1">
      <alignment horizontal="right"/>
    </xf>
    <xf numFmtId="177" fontId="38" fillId="39" borderId="18" xfId="83" applyNumberFormat="1" applyFont="1" applyFill="1" applyBorder="1" applyAlignment="1">
      <alignment horizontal="right"/>
    </xf>
    <xf numFmtId="176" fontId="50" fillId="39" borderId="18" xfId="0" applyNumberFormat="1" applyFont="1" applyFill="1" applyBorder="1" applyAlignment="1" applyProtection="1">
      <alignment horizontal="center" vertical="center"/>
      <protection locked="0"/>
    </xf>
    <xf numFmtId="176" fontId="50" fillId="39" borderId="36" xfId="0" applyNumberFormat="1" applyFont="1" applyFill="1" applyBorder="1" applyAlignment="1" applyProtection="1">
      <alignment horizontal="center" vertical="center"/>
      <protection locked="0"/>
    </xf>
    <xf numFmtId="176" fontId="50" fillId="40" borderId="36" xfId="0" applyNumberFormat="1" applyFont="1" applyFill="1" applyBorder="1" applyAlignment="1" applyProtection="1">
      <alignment horizontal="center" vertical="center"/>
      <protection locked="0"/>
    </xf>
    <xf numFmtId="2" fontId="49" fillId="2" borderId="18" xfId="83" applyNumberFormat="1" applyFont="1" applyFill="1" applyBorder="1" applyAlignment="1">
      <alignment horizontal="right" vertical="center"/>
    </xf>
    <xf numFmtId="2" fontId="48" fillId="2" borderId="36" xfId="83" applyNumberFormat="1" applyFont="1" applyFill="1" applyBorder="1" applyAlignment="1">
      <alignment horizontal="right" vertical="center"/>
    </xf>
    <xf numFmtId="2" fontId="49" fillId="40" borderId="3" xfId="83" applyNumberFormat="1" applyFont="1" applyFill="1" applyBorder="1" applyAlignment="1">
      <alignment horizontal="right" vertical="center"/>
    </xf>
    <xf numFmtId="2" fontId="51" fillId="2" borderId="11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>
      <alignment horizontal="center" vertical="center"/>
    </xf>
    <xf numFmtId="2" fontId="51" fillId="39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center" vertical="center"/>
    </xf>
    <xf numFmtId="2" fontId="53" fillId="39" borderId="11" xfId="0" applyNumberFormat="1" applyFont="1" applyFill="1" applyBorder="1" applyAlignment="1">
      <alignment horizontal="center" vertical="center"/>
    </xf>
    <xf numFmtId="2" fontId="51" fillId="2" borderId="0" xfId="0" applyNumberFormat="1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vertical="center"/>
    </xf>
    <xf numFmtId="2" fontId="53" fillId="2" borderId="0" xfId="0" applyNumberFormat="1" applyFont="1" applyFill="1" applyAlignment="1">
      <alignment horizontal="center" vertical="center"/>
    </xf>
    <xf numFmtId="10" fontId="55" fillId="2" borderId="25" xfId="0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173" fontId="52" fillId="2" borderId="0" xfId="0" applyNumberFormat="1" applyFont="1" applyFill="1" applyAlignment="1">
      <alignment horizontal="center" vertical="center"/>
    </xf>
    <xf numFmtId="0" fontId="51" fillId="39" borderId="0" xfId="0" applyFont="1" applyFill="1" applyAlignment="1" applyProtection="1">
      <alignment horizontal="center" vertical="center"/>
      <protection locked="0"/>
    </xf>
    <xf numFmtId="0" fontId="52" fillId="39" borderId="0" xfId="0" applyFont="1" applyFill="1" applyAlignment="1">
      <alignment horizontal="center" vertical="center"/>
    </xf>
    <xf numFmtId="0" fontId="51" fillId="39" borderId="0" xfId="0" applyFont="1" applyFill="1" applyAlignment="1">
      <alignment horizontal="center" vertical="center"/>
    </xf>
    <xf numFmtId="2" fontId="51" fillId="2" borderId="53" xfId="0" applyNumberFormat="1" applyFont="1" applyFill="1" applyBorder="1" applyAlignment="1">
      <alignment horizontal="center" vertical="center"/>
    </xf>
    <xf numFmtId="2" fontId="51" fillId="2" borderId="54" xfId="0" applyNumberFormat="1" applyFont="1" applyFill="1" applyBorder="1" applyAlignment="1">
      <alignment horizontal="center" vertical="center"/>
    </xf>
    <xf numFmtId="2" fontId="51" fillId="39" borderId="54" xfId="0" applyNumberFormat="1" applyFont="1" applyFill="1" applyBorder="1" applyAlignment="1">
      <alignment horizontal="center" vertical="center"/>
    </xf>
    <xf numFmtId="173" fontId="51" fillId="2" borderId="0" xfId="0" applyNumberFormat="1" applyFont="1" applyFill="1" applyAlignment="1" applyProtection="1">
      <alignment horizontal="center" vertical="center"/>
      <protection locked="0"/>
    </xf>
    <xf numFmtId="2" fontId="51" fillId="39" borderId="56" xfId="0" applyNumberFormat="1" applyFont="1" applyFill="1" applyBorder="1" applyAlignment="1">
      <alignment horizontal="center" vertical="center"/>
    </xf>
    <xf numFmtId="0" fontId="52" fillId="2" borderId="0" xfId="0" applyFont="1" applyFill="1"/>
    <xf numFmtId="2" fontId="51" fillId="2" borderId="57" xfId="0" applyNumberFormat="1" applyFont="1" applyFill="1" applyBorder="1" applyAlignment="1">
      <alignment horizontal="center" vertical="center"/>
    </xf>
    <xf numFmtId="2" fontId="51" fillId="2" borderId="58" xfId="0" applyNumberFormat="1" applyFont="1" applyFill="1" applyBorder="1" applyAlignment="1">
      <alignment horizontal="center" vertical="center"/>
    </xf>
    <xf numFmtId="2" fontId="51" fillId="39" borderId="58" xfId="0" applyNumberFormat="1" applyFont="1" applyFill="1" applyBorder="1" applyAlignment="1">
      <alignment horizontal="center" vertical="center"/>
    </xf>
    <xf numFmtId="2" fontId="51" fillId="39" borderId="60" xfId="0" applyNumberFormat="1" applyFont="1" applyFill="1" applyBorder="1" applyAlignment="1">
      <alignment horizontal="center" vertical="center"/>
    </xf>
    <xf numFmtId="2" fontId="51" fillId="39" borderId="61" xfId="0" applyNumberFormat="1" applyFont="1" applyFill="1" applyBorder="1" applyAlignment="1">
      <alignment horizontal="center" vertical="center"/>
    </xf>
    <xf numFmtId="2" fontId="51" fillId="2" borderId="57" xfId="0" applyNumberFormat="1" applyFont="1" applyFill="1" applyBorder="1" applyAlignment="1" applyProtection="1">
      <alignment horizontal="center" vertical="center"/>
      <protection locked="0"/>
    </xf>
    <xf numFmtId="2" fontId="51" fillId="2" borderId="58" xfId="0" applyNumberFormat="1" applyFont="1" applyFill="1" applyBorder="1" applyAlignment="1" applyProtection="1">
      <alignment horizontal="center" vertical="center"/>
      <protection locked="0"/>
    </xf>
    <xf numFmtId="2" fontId="51" fillId="39" borderId="58" xfId="0" applyNumberFormat="1" applyFont="1" applyFill="1" applyBorder="1" applyAlignment="1" applyProtection="1">
      <alignment horizontal="center" vertical="center"/>
      <protection locked="0"/>
    </xf>
    <xf numFmtId="173" fontId="51" fillId="2" borderId="0" xfId="0" applyNumberFormat="1" applyFont="1" applyFill="1" applyAlignment="1">
      <alignment horizontal="center" vertical="center"/>
    </xf>
    <xf numFmtId="2" fontId="51" fillId="2" borderId="63" xfId="0" applyNumberFormat="1" applyFont="1" applyFill="1" applyBorder="1" applyAlignment="1">
      <alignment horizontal="center" vertical="center"/>
    </xf>
    <xf numFmtId="2" fontId="51" fillId="2" borderId="64" xfId="0" applyNumberFormat="1" applyFont="1" applyFill="1" applyBorder="1" applyAlignment="1">
      <alignment horizontal="center" vertical="center"/>
    </xf>
    <xf numFmtId="2" fontId="51" fillId="39" borderId="64" xfId="0" applyNumberFormat="1" applyFont="1" applyFill="1" applyBorder="1" applyAlignment="1">
      <alignment horizontal="center" vertical="center"/>
    </xf>
    <xf numFmtId="2" fontId="51" fillId="39" borderId="68" xfId="0" applyNumberFormat="1" applyFont="1" applyFill="1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0" fontId="70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4" fontId="46" fillId="0" borderId="75" xfId="42" applyNumberFormat="1" applyFont="1" applyFill="1" applyBorder="1" applyAlignment="1" applyProtection="1">
      <alignment horizontal="center" wrapText="1"/>
      <protection locked="0"/>
    </xf>
    <xf numFmtId="4" fontId="46" fillId="35" borderId="75" xfId="42" applyNumberFormat="1" applyFont="1" applyFill="1" applyBorder="1" applyAlignment="1" applyProtection="1">
      <alignment horizontal="center" wrapText="1"/>
      <protection locked="0"/>
    </xf>
    <xf numFmtId="10" fontId="46" fillId="35" borderId="76" xfId="42" applyNumberFormat="1" applyFont="1" applyFill="1" applyBorder="1" applyAlignment="1" applyProtection="1">
      <alignment horizontal="center" wrapText="1"/>
      <protection locked="0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31" fillId="37" borderId="44" xfId="0" applyFont="1" applyFill="1" applyBorder="1" applyAlignment="1">
      <alignment horizontal="center" vertical="center" wrapText="1"/>
    </xf>
    <xf numFmtId="0" fontId="31" fillId="37" borderId="45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7" xfId="0" applyNumberFormat="1" applyFont="1" applyFill="1" applyBorder="1" applyAlignment="1" applyProtection="1">
      <alignment horizontal="center" vertical="top" wrapText="1"/>
    </xf>
    <xf numFmtId="4" fontId="46" fillId="0" borderId="78" xfId="42" applyNumberFormat="1" applyFont="1" applyFill="1" applyBorder="1" applyAlignment="1" applyProtection="1">
      <alignment horizontal="center" wrapText="1"/>
      <protection locked="0"/>
    </xf>
    <xf numFmtId="0" fontId="4" fillId="2" borderId="72" xfId="0" applyFont="1" applyFill="1" applyBorder="1" applyAlignment="1" applyProtection="1">
      <alignment horizontal="center" wrapText="1"/>
    </xf>
    <xf numFmtId="165" fontId="4" fillId="2" borderId="73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12" xfId="81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/>
    <cellStyle name="Vejica 2" xfId="48"/>
    <cellStyle name="Vejica 3" xfId="64"/>
    <cellStyle name="Vejica 4" xfId="51"/>
    <cellStyle name="Vejica 5" xfId="66"/>
    <cellStyle name="Vejica 6" xfId="70"/>
    <cellStyle name="Vejica 7" xfId="79"/>
    <cellStyle name="Vejica 8" xfId="80"/>
    <cellStyle name="Vejica 9" xfId="82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TEDNIH'!$L$26:$L$79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'CENE PO TEDNIH'!$M$26:$M$79</c:f>
              <c:numCache>
                <c:formatCode>0.00</c:formatCode>
                <c:ptCount val="54"/>
                <c:pt idx="0">
                  <c:v>311.95</c:v>
                </c:pt>
                <c:pt idx="1">
                  <c:v>311.02999999999997</c:v>
                </c:pt>
                <c:pt idx="2">
                  <c:v>312.77</c:v>
                </c:pt>
                <c:pt idx="3">
                  <c:v>312.81</c:v>
                </c:pt>
                <c:pt idx="4">
                  <c:v>312.04000000000002</c:v>
                </c:pt>
                <c:pt idx="5">
                  <c:v>313.96999999999997</c:v>
                </c:pt>
                <c:pt idx="6">
                  <c:v>310.35000000000002</c:v>
                </c:pt>
                <c:pt idx="7">
                  <c:v>310.95</c:v>
                </c:pt>
                <c:pt idx="8">
                  <c:v>312.14999999999998</c:v>
                </c:pt>
                <c:pt idx="9">
                  <c:v>312.66000000000003</c:v>
                </c:pt>
                <c:pt idx="10">
                  <c:v>312.26</c:v>
                </c:pt>
                <c:pt idx="11">
                  <c:v>308.72000000000003</c:v>
                </c:pt>
                <c:pt idx="12">
                  <c:v>314.08</c:v>
                </c:pt>
                <c:pt idx="13">
                  <c:v>314.14</c:v>
                </c:pt>
                <c:pt idx="14">
                  <c:v>317.25</c:v>
                </c:pt>
                <c:pt idx="15">
                  <c:v>316.09999999999997</c:v>
                </c:pt>
                <c:pt idx="16">
                  <c:v>326.12</c:v>
                </c:pt>
                <c:pt idx="17">
                  <c:v>322.70999999999998</c:v>
                </c:pt>
                <c:pt idx="18" formatCode="General">
                  <c:v>322.49</c:v>
                </c:pt>
                <c:pt idx="19" formatCode="General">
                  <c:v>321.08</c:v>
                </c:pt>
                <c:pt idx="20" formatCode="General">
                  <c:v>323.79000000000002</c:v>
                </c:pt>
                <c:pt idx="21" formatCode="General">
                  <c:v>315.22000000000003</c:v>
                </c:pt>
                <c:pt idx="22" formatCode="General">
                  <c:v>320.66000000000003</c:v>
                </c:pt>
                <c:pt idx="23" formatCode="General">
                  <c:v>324.55</c:v>
                </c:pt>
                <c:pt idx="24" formatCode="General">
                  <c:v>323.06</c:v>
                </c:pt>
                <c:pt idx="25" formatCode="General">
                  <c:v>327.99</c:v>
                </c:pt>
                <c:pt idx="26">
                  <c:v>325.20000000000005</c:v>
                </c:pt>
                <c:pt idx="27" formatCode="General">
                  <c:v>318.92</c:v>
                </c:pt>
                <c:pt idx="28" formatCode="#,##0.00\ _€">
                  <c:v>329.58000000000004</c:v>
                </c:pt>
                <c:pt idx="29" formatCode="#,##0.00\ _€">
                  <c:v>330.95000000000005</c:v>
                </c:pt>
                <c:pt idx="30" formatCode="#,##0.00\ _€">
                  <c:v>324.98</c:v>
                </c:pt>
                <c:pt idx="31" formatCode="#,##0.00\ _€">
                  <c:v>330.16</c:v>
                </c:pt>
                <c:pt idx="32" formatCode="#,##0.00\ _€">
                  <c:v>327.71000000000004</c:v>
                </c:pt>
                <c:pt idx="33" formatCode="General">
                  <c:v>329.43</c:v>
                </c:pt>
                <c:pt idx="34" formatCode="General">
                  <c:v>327.42</c:v>
                </c:pt>
                <c:pt idx="35" formatCode="#,##0.00\ _€">
                  <c:v>327.51000000000005</c:v>
                </c:pt>
                <c:pt idx="36" formatCode="#,##0.00\ _€">
                  <c:v>328.88</c:v>
                </c:pt>
                <c:pt idx="37" formatCode="General">
                  <c:v>330.65000000000003</c:v>
                </c:pt>
                <c:pt idx="38" formatCode="General">
                  <c:v>326.92</c:v>
                </c:pt>
                <c:pt idx="39">
                  <c:v>328.90000000000003</c:v>
                </c:pt>
                <c:pt idx="40">
                  <c:v>331.53000000000003</c:v>
                </c:pt>
                <c:pt idx="41" formatCode="#,##0.00\ _€">
                  <c:v>332.72</c:v>
                </c:pt>
                <c:pt idx="42" formatCode="#,##0.00\ _€">
                  <c:v>332.47</c:v>
                </c:pt>
                <c:pt idx="43" formatCode="#,##0.00\ _€">
                  <c:v>329.49</c:v>
                </c:pt>
                <c:pt idx="44" formatCode="#,##0.00\ _€">
                  <c:v>332.86</c:v>
                </c:pt>
                <c:pt idx="45" formatCode="#,##0.00\ _€">
                  <c:v>335.53000000000003</c:v>
                </c:pt>
                <c:pt idx="46" formatCode="#,##0.00\ _€">
                  <c:v>332.18</c:v>
                </c:pt>
                <c:pt idx="47" formatCode="#,##0.00\ _€">
                  <c:v>335.33000000000004</c:v>
                </c:pt>
                <c:pt idx="48" formatCode="#,##0.00\ _€">
                  <c:v>330.96000000000004</c:v>
                </c:pt>
                <c:pt idx="49" formatCode="#,##0.00\ _€">
                  <c:v>336.59000000000003</c:v>
                </c:pt>
                <c:pt idx="50" formatCode="#,##0.00\ _€">
                  <c:v>340.93</c:v>
                </c:pt>
                <c:pt idx="51" formatCode="#,##0.00\ _€">
                  <c:v>330.59000000000003</c:v>
                </c:pt>
                <c:pt idx="52" formatCode="#,##0.00\ _€">
                  <c:v>340.3</c:v>
                </c:pt>
                <c:pt idx="53" formatCode="#,##0.00\ _€">
                  <c:v>342.42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TEDNIH'!$L$26:$L$79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'CENE PO TEDNIH'!$N$26:$N$79</c:f>
              <c:numCache>
                <c:formatCode>0.00</c:formatCode>
                <c:ptCount val="54"/>
                <c:pt idx="0">
                  <c:v>306.77</c:v>
                </c:pt>
                <c:pt idx="1">
                  <c:v>304.46999999999997</c:v>
                </c:pt>
                <c:pt idx="2">
                  <c:v>311.02</c:v>
                </c:pt>
                <c:pt idx="3">
                  <c:v>307.29000000000002</c:v>
                </c:pt>
                <c:pt idx="4">
                  <c:v>290.20999999999998</c:v>
                </c:pt>
                <c:pt idx="5">
                  <c:v>300.74</c:v>
                </c:pt>
                <c:pt idx="6">
                  <c:v>301.2</c:v>
                </c:pt>
                <c:pt idx="7">
                  <c:v>303.05</c:v>
                </c:pt>
                <c:pt idx="8">
                  <c:v>303.26</c:v>
                </c:pt>
                <c:pt idx="9">
                  <c:v>302.16000000000003</c:v>
                </c:pt>
                <c:pt idx="10">
                  <c:v>302.29000000000002</c:v>
                </c:pt>
                <c:pt idx="11">
                  <c:v>308</c:v>
                </c:pt>
                <c:pt idx="12">
                  <c:v>306.01</c:v>
                </c:pt>
                <c:pt idx="13">
                  <c:v>305.96999999999997</c:v>
                </c:pt>
                <c:pt idx="14">
                  <c:v>309.34999999999997</c:v>
                </c:pt>
                <c:pt idx="15">
                  <c:v>310.08999999999997</c:v>
                </c:pt>
                <c:pt idx="16">
                  <c:v>312.89999999999998</c:v>
                </c:pt>
                <c:pt idx="17">
                  <c:v>313.69</c:v>
                </c:pt>
                <c:pt idx="18" formatCode="General">
                  <c:v>311.77</c:v>
                </c:pt>
                <c:pt idx="19" formatCode="General">
                  <c:v>310.05</c:v>
                </c:pt>
                <c:pt idx="20" formatCode="General">
                  <c:v>314.77000000000004</c:v>
                </c:pt>
                <c:pt idx="21" formatCode="General">
                  <c:v>297.53000000000003</c:v>
                </c:pt>
                <c:pt idx="22" formatCode="General">
                  <c:v>313.52000000000004</c:v>
                </c:pt>
                <c:pt idx="23" formatCode="General">
                  <c:v>320.44</c:v>
                </c:pt>
                <c:pt idx="24" formatCode="General">
                  <c:v>321.24</c:v>
                </c:pt>
                <c:pt idx="25" formatCode="General">
                  <c:v>321.36</c:v>
                </c:pt>
                <c:pt idx="26">
                  <c:v>318.40000000000003</c:v>
                </c:pt>
                <c:pt idx="27" formatCode="General">
                  <c:v>323.79000000000002</c:v>
                </c:pt>
                <c:pt idx="28" formatCode="#,##0.00\ _€">
                  <c:v>324.32</c:v>
                </c:pt>
                <c:pt idx="29" formatCode="#,##0.00\ _€">
                  <c:v>322.84000000000003</c:v>
                </c:pt>
                <c:pt idx="30" formatCode="#,##0.00\ _€">
                  <c:v>330.45000000000005</c:v>
                </c:pt>
                <c:pt idx="31" formatCode="#,##0.00\ _€">
                  <c:v>309.01000000000005</c:v>
                </c:pt>
                <c:pt idx="32" formatCode="#,##0.00\ _€">
                  <c:v>319.76000000000005</c:v>
                </c:pt>
                <c:pt idx="33" formatCode="General">
                  <c:v>324.37</c:v>
                </c:pt>
                <c:pt idx="34" formatCode="General">
                  <c:v>323.78000000000003</c:v>
                </c:pt>
                <c:pt idx="35" formatCode="#,##0.00\ _€">
                  <c:v>323.35000000000002</c:v>
                </c:pt>
                <c:pt idx="36" formatCode="#,##0.00\ _€">
                  <c:v>321.52000000000004</c:v>
                </c:pt>
                <c:pt idx="37" formatCode="General">
                  <c:v>329.12</c:v>
                </c:pt>
                <c:pt idx="38" formatCode="General">
                  <c:v>326.85000000000002</c:v>
                </c:pt>
                <c:pt idx="39">
                  <c:v>325.20000000000005</c:v>
                </c:pt>
                <c:pt idx="40">
                  <c:v>325.31</c:v>
                </c:pt>
                <c:pt idx="41" formatCode="#,##0.00\ _€">
                  <c:v>329.11</c:v>
                </c:pt>
                <c:pt idx="42" formatCode="#,##0.00\ _€">
                  <c:v>331.98</c:v>
                </c:pt>
                <c:pt idx="43" formatCode="#,##0.00\ _€">
                  <c:v>337.75</c:v>
                </c:pt>
                <c:pt idx="44" formatCode="#,##0.00\ _€">
                  <c:v>327.28000000000003</c:v>
                </c:pt>
                <c:pt idx="45" formatCode="#,##0.00\ _€">
                  <c:v>326.29000000000002</c:v>
                </c:pt>
                <c:pt idx="46" formatCode="#,##0.00\ _€">
                  <c:v>314.11</c:v>
                </c:pt>
                <c:pt idx="47" formatCode="#,##0.00\ _€">
                  <c:v>308.09000000000003</c:v>
                </c:pt>
                <c:pt idx="48" formatCode="#,##0.00\ _€">
                  <c:v>333.49</c:v>
                </c:pt>
                <c:pt idx="49" formatCode="#,##0.00\ _€">
                  <c:v>329.14000000000004</c:v>
                </c:pt>
                <c:pt idx="50" formatCode="#,##0.00\ _€">
                  <c:v>321.97000000000003</c:v>
                </c:pt>
                <c:pt idx="51" formatCode="#,##0.00\ _€">
                  <c:v>330.09000000000003</c:v>
                </c:pt>
                <c:pt idx="52" formatCode="#,##0.00\ _€">
                  <c:v>318.43</c:v>
                </c:pt>
                <c:pt idx="53" formatCode="#,##0.00\ _€">
                  <c:v>337.71000000000004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TEDNIH'!$L$26:$L$79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'CENE PO TEDNIH'!$O$26:$O$79</c:f>
              <c:numCache>
                <c:formatCode>0.00</c:formatCode>
                <c:ptCount val="54"/>
                <c:pt idx="5">
                  <c:v>301.32</c:v>
                </c:pt>
                <c:pt idx="29" formatCode="#,##0.00\ _€">
                  <c:v>321.54000000000002</c:v>
                </c:pt>
                <c:pt idx="30" formatCode="#,##0.00\ _€">
                  <c:v>321.54000000000002</c:v>
                </c:pt>
                <c:pt idx="31" formatCode="#,##0.00\ _€">
                  <c:v>314.24</c:v>
                </c:pt>
                <c:pt idx="39">
                  <c:v>326.54000000000002</c:v>
                </c:pt>
                <c:pt idx="44" formatCode="#,##0.00\ _€">
                  <c:v>291.54000000000002</c:v>
                </c:pt>
                <c:pt idx="45" formatCode="#,##0.00\ _€">
                  <c:v>316.54000000000002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TEDNIH'!$L$26:$L$79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'CENE PO TEDNIH'!$P$26:$P$79</c:f>
              <c:numCache>
                <c:formatCode>0.00</c:formatCode>
                <c:ptCount val="54"/>
                <c:pt idx="0">
                  <c:v>214.73</c:v>
                </c:pt>
                <c:pt idx="1">
                  <c:v>199.79999999999998</c:v>
                </c:pt>
                <c:pt idx="2">
                  <c:v>216.19</c:v>
                </c:pt>
                <c:pt idx="3">
                  <c:v>216.93</c:v>
                </c:pt>
                <c:pt idx="4">
                  <c:v>228.17</c:v>
                </c:pt>
                <c:pt idx="5">
                  <c:v>201.79</c:v>
                </c:pt>
                <c:pt idx="6">
                  <c:v>187.71</c:v>
                </c:pt>
                <c:pt idx="7">
                  <c:v>204.22</c:v>
                </c:pt>
                <c:pt idx="8">
                  <c:v>191.72</c:v>
                </c:pt>
                <c:pt idx="9">
                  <c:v>194.1</c:v>
                </c:pt>
                <c:pt idx="10">
                  <c:v>191.2</c:v>
                </c:pt>
                <c:pt idx="11">
                  <c:v>199.23</c:v>
                </c:pt>
                <c:pt idx="12">
                  <c:v>192.59</c:v>
                </c:pt>
                <c:pt idx="13">
                  <c:v>224.54</c:v>
                </c:pt>
                <c:pt idx="14">
                  <c:v>217.65</c:v>
                </c:pt>
                <c:pt idx="15">
                  <c:v>230.03</c:v>
                </c:pt>
                <c:pt idx="16">
                  <c:v>233.31</c:v>
                </c:pt>
                <c:pt idx="17">
                  <c:v>206.39</c:v>
                </c:pt>
                <c:pt idx="18" formatCode="General">
                  <c:v>216.23</c:v>
                </c:pt>
                <c:pt idx="19" formatCode="General">
                  <c:v>205.76</c:v>
                </c:pt>
                <c:pt idx="20" formatCode="General">
                  <c:v>203.91</c:v>
                </c:pt>
                <c:pt idx="21" formatCode="General">
                  <c:v>206.42</c:v>
                </c:pt>
                <c:pt idx="22" formatCode="General">
                  <c:v>210.29</c:v>
                </c:pt>
                <c:pt idx="23" formatCode="General">
                  <c:v>206.25</c:v>
                </c:pt>
                <c:pt idx="24" formatCode="General">
                  <c:v>203.13</c:v>
                </c:pt>
                <c:pt idx="25" formatCode="General">
                  <c:v>229.54</c:v>
                </c:pt>
                <c:pt idx="26" formatCode="General">
                  <c:v>225.95999999999998</c:v>
                </c:pt>
                <c:pt idx="27" formatCode="General">
                  <c:v>205.73999999999998</c:v>
                </c:pt>
                <c:pt idx="28" formatCode="#,##0.00\ _€">
                  <c:v>230.48</c:v>
                </c:pt>
                <c:pt idx="29" formatCode="#,##0.00\ _€">
                  <c:v>236.72</c:v>
                </c:pt>
                <c:pt idx="30" formatCode="#,##0.00\ _€">
                  <c:v>218.79999999999998</c:v>
                </c:pt>
                <c:pt idx="31" formatCode="#,##0.00\ _€">
                  <c:v>231.95</c:v>
                </c:pt>
                <c:pt idx="32" formatCode="#,##0.00\ _€">
                  <c:v>225.66</c:v>
                </c:pt>
                <c:pt idx="33" formatCode="General">
                  <c:v>237.32999999999998</c:v>
                </c:pt>
                <c:pt idx="34" formatCode="General">
                  <c:v>236.37</c:v>
                </c:pt>
                <c:pt idx="35" formatCode="#,##0.00\ _€">
                  <c:v>228.01</c:v>
                </c:pt>
                <c:pt idx="36" formatCode="#,##0.00\ _€">
                  <c:v>231.26999999999998</c:v>
                </c:pt>
                <c:pt idx="37" formatCode="General">
                  <c:v>233.44</c:v>
                </c:pt>
                <c:pt idx="38" formatCode="General">
                  <c:v>245.45</c:v>
                </c:pt>
                <c:pt idx="39">
                  <c:v>253.15</c:v>
                </c:pt>
                <c:pt idx="40">
                  <c:v>263.88</c:v>
                </c:pt>
                <c:pt idx="41" formatCode="#,##0.00\ _€">
                  <c:v>261.52</c:v>
                </c:pt>
                <c:pt idx="42" formatCode="#,##0.00\ _€">
                  <c:v>269.21000000000004</c:v>
                </c:pt>
                <c:pt idx="43" formatCode="#,##0.00\ _€">
                  <c:v>259.76</c:v>
                </c:pt>
                <c:pt idx="44" formatCode="#,##0.00\ _€">
                  <c:v>240.28</c:v>
                </c:pt>
                <c:pt idx="45" formatCode="#,##0.00\ _€">
                  <c:v>260.48</c:v>
                </c:pt>
                <c:pt idx="46" formatCode="#,##0.00\ _€">
                  <c:v>258.64</c:v>
                </c:pt>
                <c:pt idx="47" formatCode="#,##0.00\ _€">
                  <c:v>260.32</c:v>
                </c:pt>
                <c:pt idx="48" formatCode="#,##0.00\ _€">
                  <c:v>261.94</c:v>
                </c:pt>
                <c:pt idx="49" formatCode="#,##0.00\ _€">
                  <c:v>230.62</c:v>
                </c:pt>
                <c:pt idx="50" formatCode="#,##0.00\ _€">
                  <c:v>250.73</c:v>
                </c:pt>
                <c:pt idx="51" formatCode="#,##0.00\ _€">
                  <c:v>246.67</c:v>
                </c:pt>
                <c:pt idx="52" formatCode="#,##0.00\ _€">
                  <c:v>253.17</c:v>
                </c:pt>
                <c:pt idx="53" formatCode="#,##0.00\ _€">
                  <c:v>256.17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TEDNIH'!$L$26:$L$79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'CENE PO TEDNIH'!$Q$26:$Q$79</c:f>
              <c:numCache>
                <c:formatCode>0.00</c:formatCode>
                <c:ptCount val="54"/>
                <c:pt idx="0">
                  <c:v>304.81</c:v>
                </c:pt>
                <c:pt idx="1">
                  <c:v>308.42</c:v>
                </c:pt>
                <c:pt idx="2">
                  <c:v>308.64999999999998</c:v>
                </c:pt>
                <c:pt idx="3">
                  <c:v>307.40999999999997</c:v>
                </c:pt>
                <c:pt idx="4">
                  <c:v>311.08</c:v>
                </c:pt>
                <c:pt idx="5">
                  <c:v>308.86</c:v>
                </c:pt>
                <c:pt idx="6">
                  <c:v>304.47000000000003</c:v>
                </c:pt>
                <c:pt idx="7">
                  <c:v>313.27</c:v>
                </c:pt>
                <c:pt idx="8">
                  <c:v>299.61</c:v>
                </c:pt>
                <c:pt idx="9">
                  <c:v>300.24</c:v>
                </c:pt>
                <c:pt idx="10">
                  <c:v>295.82</c:v>
                </c:pt>
                <c:pt idx="11">
                  <c:v>296.89</c:v>
                </c:pt>
                <c:pt idx="12">
                  <c:v>297.64</c:v>
                </c:pt>
                <c:pt idx="13">
                  <c:v>300.40999999999997</c:v>
                </c:pt>
                <c:pt idx="14">
                  <c:v>303.38</c:v>
                </c:pt>
                <c:pt idx="15">
                  <c:v>305.33999999999997</c:v>
                </c:pt>
                <c:pt idx="16">
                  <c:v>277.79000000000002</c:v>
                </c:pt>
                <c:pt idx="17">
                  <c:v>299.54000000000002</c:v>
                </c:pt>
                <c:pt idx="18" formatCode="General">
                  <c:v>307.14999999999998</c:v>
                </c:pt>
                <c:pt idx="19">
                  <c:v>305.39999999999998</c:v>
                </c:pt>
                <c:pt idx="20" formatCode="General">
                  <c:v>305.89000000000004</c:v>
                </c:pt>
                <c:pt idx="21" formatCode="General">
                  <c:v>307.66000000000003</c:v>
                </c:pt>
                <c:pt idx="22" formatCode="General">
                  <c:v>308.04000000000002</c:v>
                </c:pt>
                <c:pt idx="23" formatCode="General">
                  <c:v>314.46000000000004</c:v>
                </c:pt>
                <c:pt idx="24" formatCode="General">
                  <c:v>314.04000000000002</c:v>
                </c:pt>
                <c:pt idx="25" formatCode="General">
                  <c:v>304.26000000000005</c:v>
                </c:pt>
                <c:pt idx="26" formatCode="General">
                  <c:v>308.73</c:v>
                </c:pt>
                <c:pt idx="27" formatCode="General">
                  <c:v>303.75</c:v>
                </c:pt>
                <c:pt idx="28" formatCode="#,##0.00\ _€">
                  <c:v>319.13</c:v>
                </c:pt>
                <c:pt idx="29" formatCode="#,##0.00\ _€">
                  <c:v>304.8</c:v>
                </c:pt>
                <c:pt idx="30" formatCode="#,##0.00\ _€">
                  <c:v>314.13</c:v>
                </c:pt>
                <c:pt idx="31" formatCode="#,##0.00\ _€">
                  <c:v>313.33000000000004</c:v>
                </c:pt>
                <c:pt idx="32" formatCode="#,##0.00\ _€">
                  <c:v>312.12</c:v>
                </c:pt>
                <c:pt idx="33" formatCode="General">
                  <c:v>312.63</c:v>
                </c:pt>
                <c:pt idx="34" formatCode="General">
                  <c:v>313.51000000000005</c:v>
                </c:pt>
                <c:pt idx="35" formatCode="#,##0.00\ _€">
                  <c:v>314.94</c:v>
                </c:pt>
                <c:pt idx="36" formatCode="#,##0.00\ _€">
                  <c:v>313.08000000000004</c:v>
                </c:pt>
                <c:pt idx="37" formatCode="General">
                  <c:v>322.01000000000005</c:v>
                </c:pt>
                <c:pt idx="38" formatCode="General">
                  <c:v>325.29000000000002</c:v>
                </c:pt>
                <c:pt idx="39">
                  <c:v>333.32</c:v>
                </c:pt>
                <c:pt idx="40">
                  <c:v>328.65000000000003</c:v>
                </c:pt>
                <c:pt idx="41" formatCode="#,##0.00\ _€">
                  <c:v>325.94</c:v>
                </c:pt>
                <c:pt idx="42" formatCode="#,##0.00\ _€">
                  <c:v>319.82</c:v>
                </c:pt>
                <c:pt idx="43" formatCode="#,##0.00\ _€">
                  <c:v>328.19</c:v>
                </c:pt>
                <c:pt idx="44" formatCode="#,##0.00\ _€">
                  <c:v>325.98</c:v>
                </c:pt>
                <c:pt idx="45" formatCode="#,##0.00\ _€">
                  <c:v>319.36</c:v>
                </c:pt>
                <c:pt idx="46" formatCode="#,##0.00\ _€">
                  <c:v>326.61</c:v>
                </c:pt>
                <c:pt idx="47" formatCode="#,##0.00\ _€">
                  <c:v>329.76000000000005</c:v>
                </c:pt>
                <c:pt idx="48" formatCode="#,##0.00\ _€">
                  <c:v>323.27000000000004</c:v>
                </c:pt>
                <c:pt idx="49" formatCode="#,##0.00\ _€">
                  <c:v>339.85</c:v>
                </c:pt>
                <c:pt idx="50" formatCode="#,##0.00\ _€">
                  <c:v>340.02000000000004</c:v>
                </c:pt>
                <c:pt idx="51" formatCode="#,##0.00\ _€">
                  <c:v>335.63</c:v>
                </c:pt>
                <c:pt idx="52" formatCode="#,##0.00\ _€">
                  <c:v>322.27000000000004</c:v>
                </c:pt>
                <c:pt idx="53" formatCode="#,##0.00\ _€">
                  <c:v>336.24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TEDNIH'!$L$26:$L$79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'CENE PO TEDNIH'!$R$26:$R$79</c:f>
              <c:numCache>
                <c:formatCode>0.00</c:formatCode>
                <c:ptCount val="54"/>
                <c:pt idx="2">
                  <c:v>321.32</c:v>
                </c:pt>
                <c:pt idx="36" formatCode="#,##0.00\ _€">
                  <c:v>331.54</c:v>
                </c:pt>
                <c:pt idx="39">
                  <c:v>176.54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76192"/>
        <c:axId val="456076976"/>
      </c:lineChart>
      <c:catAx>
        <c:axId val="45607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076976"/>
        <c:crosses val="autoZero"/>
        <c:auto val="1"/>
        <c:lblAlgn val="ctr"/>
        <c:lblOffset val="100"/>
        <c:noMultiLvlLbl val="0"/>
      </c:catAx>
      <c:valAx>
        <c:axId val="45607697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07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'SKUPNI ZAKOL PO TEDNIH'!$C$5:$C$58</c:f>
              <c:numCache>
                <c:formatCode>#,##0\ \k\g</c:formatCode>
                <c:ptCount val="54"/>
                <c:pt idx="1">
                  <c:v>341</c:v>
                </c:pt>
                <c:pt idx="2">
                  <c:v>712</c:v>
                </c:pt>
                <c:pt idx="4">
                  <c:v>272</c:v>
                </c:pt>
                <c:pt idx="7">
                  <c:v>332</c:v>
                </c:pt>
                <c:pt idx="8">
                  <c:v>139</c:v>
                </c:pt>
                <c:pt idx="10">
                  <c:v>111</c:v>
                </c:pt>
                <c:pt idx="12">
                  <c:v>478</c:v>
                </c:pt>
                <c:pt idx="14">
                  <c:v>762</c:v>
                </c:pt>
                <c:pt idx="15">
                  <c:v>303</c:v>
                </c:pt>
                <c:pt idx="17">
                  <c:v>59</c:v>
                </c:pt>
                <c:pt idx="18">
                  <c:v>120</c:v>
                </c:pt>
                <c:pt idx="20">
                  <c:v>301</c:v>
                </c:pt>
                <c:pt idx="22">
                  <c:v>172</c:v>
                </c:pt>
                <c:pt idx="23">
                  <c:v>952</c:v>
                </c:pt>
                <c:pt idx="24">
                  <c:v>254</c:v>
                </c:pt>
                <c:pt idx="25">
                  <c:v>247</c:v>
                </c:pt>
                <c:pt idx="26">
                  <c:v>364</c:v>
                </c:pt>
                <c:pt idx="27">
                  <c:v>399</c:v>
                </c:pt>
                <c:pt idx="28">
                  <c:v>634</c:v>
                </c:pt>
                <c:pt idx="29">
                  <c:v>399</c:v>
                </c:pt>
                <c:pt idx="30">
                  <c:v>503</c:v>
                </c:pt>
                <c:pt idx="31">
                  <c:v>115</c:v>
                </c:pt>
                <c:pt idx="32">
                  <c:v>407</c:v>
                </c:pt>
                <c:pt idx="33">
                  <c:v>229</c:v>
                </c:pt>
                <c:pt idx="34">
                  <c:v>193</c:v>
                </c:pt>
                <c:pt idx="35">
                  <c:v>994</c:v>
                </c:pt>
                <c:pt idx="36">
                  <c:v>807</c:v>
                </c:pt>
                <c:pt idx="37">
                  <c:v>1150</c:v>
                </c:pt>
                <c:pt idx="38">
                  <c:v>478</c:v>
                </c:pt>
                <c:pt idx="39">
                  <c:v>631</c:v>
                </c:pt>
                <c:pt idx="41">
                  <c:v>217</c:v>
                </c:pt>
                <c:pt idx="42">
                  <c:v>729</c:v>
                </c:pt>
                <c:pt idx="43">
                  <c:v>0</c:v>
                </c:pt>
                <c:pt idx="44">
                  <c:v>1036</c:v>
                </c:pt>
                <c:pt idx="45">
                  <c:v>609</c:v>
                </c:pt>
                <c:pt idx="46">
                  <c:v>902</c:v>
                </c:pt>
                <c:pt idx="47">
                  <c:v>330</c:v>
                </c:pt>
                <c:pt idx="48">
                  <c:v>839</c:v>
                </c:pt>
                <c:pt idx="49">
                  <c:v>112</c:v>
                </c:pt>
                <c:pt idx="50">
                  <c:v>969</c:v>
                </c:pt>
                <c:pt idx="51">
                  <c:v>389</c:v>
                </c:pt>
                <c:pt idx="52">
                  <c:v>799</c:v>
                </c:pt>
                <c:pt idx="53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'SKUPNI ZAKOL PO TEDNIH'!$D$5:$D$58</c:f>
              <c:numCache>
                <c:formatCode>#,##0\ \k\g</c:formatCode>
                <c:ptCount val="54"/>
                <c:pt idx="0">
                  <c:v>123350</c:v>
                </c:pt>
                <c:pt idx="1">
                  <c:v>148332</c:v>
                </c:pt>
                <c:pt idx="2">
                  <c:v>133059</c:v>
                </c:pt>
                <c:pt idx="3">
                  <c:v>124640</c:v>
                </c:pt>
                <c:pt idx="4">
                  <c:v>121767</c:v>
                </c:pt>
                <c:pt idx="5">
                  <c:v>115939</c:v>
                </c:pt>
                <c:pt idx="6">
                  <c:v>120428</c:v>
                </c:pt>
                <c:pt idx="7">
                  <c:v>113300</c:v>
                </c:pt>
                <c:pt idx="8">
                  <c:v>101299</c:v>
                </c:pt>
                <c:pt idx="9">
                  <c:v>108239</c:v>
                </c:pt>
                <c:pt idx="10">
                  <c:v>108624</c:v>
                </c:pt>
                <c:pt idx="11">
                  <c:v>147072</c:v>
                </c:pt>
                <c:pt idx="12">
                  <c:v>129752</c:v>
                </c:pt>
                <c:pt idx="13">
                  <c:v>169938</c:v>
                </c:pt>
                <c:pt idx="14">
                  <c:v>152825</c:v>
                </c:pt>
                <c:pt idx="15">
                  <c:v>139869</c:v>
                </c:pt>
                <c:pt idx="16">
                  <c:v>114077</c:v>
                </c:pt>
                <c:pt idx="17">
                  <c:v>128133</c:v>
                </c:pt>
                <c:pt idx="18">
                  <c:v>140095</c:v>
                </c:pt>
                <c:pt idx="19">
                  <c:v>140138</c:v>
                </c:pt>
                <c:pt idx="20">
                  <c:v>136340</c:v>
                </c:pt>
                <c:pt idx="21">
                  <c:v>122845</c:v>
                </c:pt>
                <c:pt idx="22">
                  <c:v>122134</c:v>
                </c:pt>
                <c:pt idx="23">
                  <c:v>122964</c:v>
                </c:pt>
                <c:pt idx="24">
                  <c:v>111944</c:v>
                </c:pt>
                <c:pt idx="25">
                  <c:v>137143</c:v>
                </c:pt>
                <c:pt idx="26">
                  <c:v>129645</c:v>
                </c:pt>
                <c:pt idx="27">
                  <c:v>137808</c:v>
                </c:pt>
                <c:pt idx="28">
                  <c:v>146128</c:v>
                </c:pt>
                <c:pt idx="29">
                  <c:v>141365</c:v>
                </c:pt>
                <c:pt idx="30">
                  <c:v>101810</c:v>
                </c:pt>
                <c:pt idx="31">
                  <c:v>134747</c:v>
                </c:pt>
                <c:pt idx="32">
                  <c:v>141911</c:v>
                </c:pt>
                <c:pt idx="33">
                  <c:v>143726</c:v>
                </c:pt>
                <c:pt idx="34">
                  <c:v>115096</c:v>
                </c:pt>
                <c:pt idx="35">
                  <c:v>109057</c:v>
                </c:pt>
                <c:pt idx="36">
                  <c:v>141917</c:v>
                </c:pt>
                <c:pt idx="37">
                  <c:v>125436</c:v>
                </c:pt>
                <c:pt idx="38">
                  <c:v>117148</c:v>
                </c:pt>
                <c:pt idx="39">
                  <c:v>141669</c:v>
                </c:pt>
                <c:pt idx="40">
                  <c:v>135245</c:v>
                </c:pt>
                <c:pt idx="41">
                  <c:v>152208</c:v>
                </c:pt>
                <c:pt idx="42">
                  <c:v>149435</c:v>
                </c:pt>
                <c:pt idx="43">
                  <c:v>149825</c:v>
                </c:pt>
                <c:pt idx="44">
                  <c:v>134849</c:v>
                </c:pt>
                <c:pt idx="45">
                  <c:v>115716</c:v>
                </c:pt>
                <c:pt idx="46">
                  <c:v>133113</c:v>
                </c:pt>
                <c:pt idx="47">
                  <c:v>136366</c:v>
                </c:pt>
                <c:pt idx="48">
                  <c:v>109667</c:v>
                </c:pt>
                <c:pt idx="49">
                  <c:v>143922</c:v>
                </c:pt>
                <c:pt idx="50">
                  <c:v>131539</c:v>
                </c:pt>
                <c:pt idx="51">
                  <c:v>122720</c:v>
                </c:pt>
                <c:pt idx="52">
                  <c:v>134945</c:v>
                </c:pt>
                <c:pt idx="53">
                  <c:v>105532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'SKUPNI ZAKOL PO TEDNIH'!$E$5:$E$58</c:f>
              <c:numCache>
                <c:formatCode>#,##0\ \k\g</c:formatCode>
                <c:ptCount val="54"/>
                <c:pt idx="0">
                  <c:v>6350</c:v>
                </c:pt>
                <c:pt idx="1">
                  <c:v>11444</c:v>
                </c:pt>
                <c:pt idx="2">
                  <c:v>11826</c:v>
                </c:pt>
                <c:pt idx="3">
                  <c:v>7306</c:v>
                </c:pt>
                <c:pt idx="4">
                  <c:v>11614</c:v>
                </c:pt>
                <c:pt idx="5">
                  <c:v>8534</c:v>
                </c:pt>
                <c:pt idx="6">
                  <c:v>4677</c:v>
                </c:pt>
                <c:pt idx="7">
                  <c:v>4713</c:v>
                </c:pt>
                <c:pt idx="8">
                  <c:v>7553</c:v>
                </c:pt>
                <c:pt idx="9">
                  <c:v>5918</c:v>
                </c:pt>
                <c:pt idx="10">
                  <c:v>9686</c:v>
                </c:pt>
                <c:pt idx="11">
                  <c:v>8175</c:v>
                </c:pt>
                <c:pt idx="12">
                  <c:v>12377</c:v>
                </c:pt>
                <c:pt idx="13">
                  <c:v>9670</c:v>
                </c:pt>
                <c:pt idx="14">
                  <c:v>7578</c:v>
                </c:pt>
                <c:pt idx="15">
                  <c:v>8024</c:v>
                </c:pt>
                <c:pt idx="16">
                  <c:v>8691</c:v>
                </c:pt>
                <c:pt idx="17">
                  <c:v>5151</c:v>
                </c:pt>
                <c:pt idx="18">
                  <c:v>8655</c:v>
                </c:pt>
                <c:pt idx="19">
                  <c:v>7309</c:v>
                </c:pt>
                <c:pt idx="20">
                  <c:v>5293</c:v>
                </c:pt>
                <c:pt idx="21">
                  <c:v>5984</c:v>
                </c:pt>
                <c:pt idx="22">
                  <c:v>5705</c:v>
                </c:pt>
                <c:pt idx="23">
                  <c:v>6605</c:v>
                </c:pt>
                <c:pt idx="24">
                  <c:v>3362</c:v>
                </c:pt>
                <c:pt idx="25">
                  <c:v>8537</c:v>
                </c:pt>
                <c:pt idx="26">
                  <c:v>8152</c:v>
                </c:pt>
                <c:pt idx="27">
                  <c:v>8314</c:v>
                </c:pt>
                <c:pt idx="28">
                  <c:v>7930</c:v>
                </c:pt>
                <c:pt idx="29">
                  <c:v>10856</c:v>
                </c:pt>
                <c:pt idx="30">
                  <c:v>4655</c:v>
                </c:pt>
                <c:pt idx="31">
                  <c:v>5533</c:v>
                </c:pt>
                <c:pt idx="32">
                  <c:v>11704</c:v>
                </c:pt>
                <c:pt idx="33">
                  <c:v>12088</c:v>
                </c:pt>
                <c:pt idx="34">
                  <c:v>7270</c:v>
                </c:pt>
                <c:pt idx="35">
                  <c:v>9320</c:v>
                </c:pt>
                <c:pt idx="36">
                  <c:v>12277</c:v>
                </c:pt>
                <c:pt idx="37">
                  <c:v>11988</c:v>
                </c:pt>
                <c:pt idx="38">
                  <c:v>10771</c:v>
                </c:pt>
                <c:pt idx="39">
                  <c:v>9851</c:v>
                </c:pt>
                <c:pt idx="40">
                  <c:v>9218</c:v>
                </c:pt>
                <c:pt idx="41">
                  <c:v>8685</c:v>
                </c:pt>
                <c:pt idx="42">
                  <c:v>12217</c:v>
                </c:pt>
                <c:pt idx="43">
                  <c:v>6710</c:v>
                </c:pt>
                <c:pt idx="44">
                  <c:v>6401</c:v>
                </c:pt>
                <c:pt idx="45">
                  <c:v>9262</c:v>
                </c:pt>
                <c:pt idx="46">
                  <c:v>16679</c:v>
                </c:pt>
                <c:pt idx="47">
                  <c:v>10473</c:v>
                </c:pt>
                <c:pt idx="48">
                  <c:v>11645</c:v>
                </c:pt>
                <c:pt idx="49">
                  <c:v>14589</c:v>
                </c:pt>
                <c:pt idx="50">
                  <c:v>8800</c:v>
                </c:pt>
                <c:pt idx="51">
                  <c:v>9376</c:v>
                </c:pt>
                <c:pt idx="52">
                  <c:v>13435</c:v>
                </c:pt>
                <c:pt idx="53">
                  <c:v>16362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'SKUPNI ZAKOL PO TEDNIH'!$F$5:$F$58</c:f>
              <c:numCache>
                <c:formatCode>#,##0\ \k\g</c:formatCode>
                <c:ptCount val="54"/>
                <c:pt idx="4">
                  <c:v>311</c:v>
                </c:pt>
                <c:pt idx="5">
                  <c:v>1790</c:v>
                </c:pt>
                <c:pt idx="7">
                  <c:v>392</c:v>
                </c:pt>
                <c:pt idx="12">
                  <c:v>338</c:v>
                </c:pt>
                <c:pt idx="14">
                  <c:v>362</c:v>
                </c:pt>
                <c:pt idx="15">
                  <c:v>366</c:v>
                </c:pt>
                <c:pt idx="18">
                  <c:v>641</c:v>
                </c:pt>
                <c:pt idx="23">
                  <c:v>0</c:v>
                </c:pt>
                <c:pt idx="24">
                  <c:v>0</c:v>
                </c:pt>
                <c:pt idx="25">
                  <c:v>427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792</c:v>
                </c:pt>
                <c:pt idx="30">
                  <c:v>1793</c:v>
                </c:pt>
                <c:pt idx="31">
                  <c:v>950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335</c:v>
                </c:pt>
                <c:pt idx="40">
                  <c:v>361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860</c:v>
                </c:pt>
                <c:pt idx="45">
                  <c:v>345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'SKUPNI ZAKOL PO TEDNIH'!$G$5:$G$58</c:f>
              <c:numCache>
                <c:formatCode>#,##0\ \k\g</c:formatCode>
                <c:ptCount val="54"/>
                <c:pt idx="0">
                  <c:v>34610</c:v>
                </c:pt>
                <c:pt idx="1">
                  <c:v>44711</c:v>
                </c:pt>
                <c:pt idx="2">
                  <c:v>38608</c:v>
                </c:pt>
                <c:pt idx="3">
                  <c:v>46142</c:v>
                </c:pt>
                <c:pt idx="4">
                  <c:v>55131</c:v>
                </c:pt>
                <c:pt idx="5">
                  <c:v>46596</c:v>
                </c:pt>
                <c:pt idx="6">
                  <c:v>41648</c:v>
                </c:pt>
                <c:pt idx="7">
                  <c:v>25470</c:v>
                </c:pt>
                <c:pt idx="8">
                  <c:v>40679</c:v>
                </c:pt>
                <c:pt idx="9">
                  <c:v>65786</c:v>
                </c:pt>
                <c:pt idx="10">
                  <c:v>63577</c:v>
                </c:pt>
                <c:pt idx="11">
                  <c:v>43259</c:v>
                </c:pt>
                <c:pt idx="12">
                  <c:v>48017</c:v>
                </c:pt>
                <c:pt idx="13">
                  <c:v>50489</c:v>
                </c:pt>
                <c:pt idx="14">
                  <c:v>47720</c:v>
                </c:pt>
                <c:pt idx="15">
                  <c:v>26862</c:v>
                </c:pt>
                <c:pt idx="16">
                  <c:v>24789</c:v>
                </c:pt>
                <c:pt idx="17">
                  <c:v>47802</c:v>
                </c:pt>
                <c:pt idx="18">
                  <c:v>34975</c:v>
                </c:pt>
                <c:pt idx="19">
                  <c:v>52683</c:v>
                </c:pt>
                <c:pt idx="20">
                  <c:v>48286</c:v>
                </c:pt>
                <c:pt idx="21">
                  <c:v>43902</c:v>
                </c:pt>
                <c:pt idx="22">
                  <c:v>42608</c:v>
                </c:pt>
                <c:pt idx="23">
                  <c:v>56168</c:v>
                </c:pt>
                <c:pt idx="24">
                  <c:v>49209</c:v>
                </c:pt>
                <c:pt idx="25">
                  <c:v>42616</c:v>
                </c:pt>
                <c:pt idx="26">
                  <c:v>54460</c:v>
                </c:pt>
                <c:pt idx="27">
                  <c:v>54929</c:v>
                </c:pt>
                <c:pt idx="28">
                  <c:v>39221</c:v>
                </c:pt>
                <c:pt idx="29">
                  <c:v>39608</c:v>
                </c:pt>
                <c:pt idx="30">
                  <c:v>42225</c:v>
                </c:pt>
                <c:pt idx="31">
                  <c:v>41089</c:v>
                </c:pt>
                <c:pt idx="32">
                  <c:v>59380</c:v>
                </c:pt>
                <c:pt idx="33">
                  <c:v>38414</c:v>
                </c:pt>
                <c:pt idx="34">
                  <c:v>47808</c:v>
                </c:pt>
                <c:pt idx="35">
                  <c:v>45615</c:v>
                </c:pt>
                <c:pt idx="36">
                  <c:v>38828</c:v>
                </c:pt>
                <c:pt idx="37">
                  <c:v>51793</c:v>
                </c:pt>
                <c:pt idx="38">
                  <c:v>33011</c:v>
                </c:pt>
                <c:pt idx="39">
                  <c:v>49865</c:v>
                </c:pt>
                <c:pt idx="40">
                  <c:v>39246</c:v>
                </c:pt>
                <c:pt idx="41">
                  <c:v>46000</c:v>
                </c:pt>
                <c:pt idx="42">
                  <c:v>45074</c:v>
                </c:pt>
                <c:pt idx="43">
                  <c:v>47644</c:v>
                </c:pt>
                <c:pt idx="44">
                  <c:v>24722</c:v>
                </c:pt>
                <c:pt idx="45">
                  <c:v>59907</c:v>
                </c:pt>
                <c:pt idx="46">
                  <c:v>39195</c:v>
                </c:pt>
                <c:pt idx="47">
                  <c:v>65806</c:v>
                </c:pt>
                <c:pt idx="48">
                  <c:v>41176</c:v>
                </c:pt>
                <c:pt idx="49">
                  <c:v>60904</c:v>
                </c:pt>
                <c:pt idx="50">
                  <c:v>41341</c:v>
                </c:pt>
                <c:pt idx="51">
                  <c:v>63726</c:v>
                </c:pt>
                <c:pt idx="52">
                  <c:v>56258</c:v>
                </c:pt>
                <c:pt idx="53">
                  <c:v>52908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'SKUPNI ZAKOL PO TEDNIH'!$H$5:$H$58</c:f>
              <c:numCache>
                <c:formatCode>#,##0\ \k\g</c:formatCode>
                <c:ptCount val="54"/>
                <c:pt idx="0">
                  <c:v>46640</c:v>
                </c:pt>
                <c:pt idx="1">
                  <c:v>54932</c:v>
                </c:pt>
                <c:pt idx="2">
                  <c:v>48953</c:v>
                </c:pt>
                <c:pt idx="3">
                  <c:v>48270</c:v>
                </c:pt>
                <c:pt idx="4">
                  <c:v>39848</c:v>
                </c:pt>
                <c:pt idx="5">
                  <c:v>47751</c:v>
                </c:pt>
                <c:pt idx="6">
                  <c:v>40180</c:v>
                </c:pt>
                <c:pt idx="7">
                  <c:v>28949</c:v>
                </c:pt>
                <c:pt idx="8">
                  <c:v>20682</c:v>
                </c:pt>
                <c:pt idx="9">
                  <c:v>30849</c:v>
                </c:pt>
                <c:pt idx="10">
                  <c:v>44760</c:v>
                </c:pt>
                <c:pt idx="11">
                  <c:v>44339</c:v>
                </c:pt>
                <c:pt idx="12">
                  <c:v>43426</c:v>
                </c:pt>
                <c:pt idx="13">
                  <c:v>43066</c:v>
                </c:pt>
                <c:pt idx="14">
                  <c:v>45466</c:v>
                </c:pt>
                <c:pt idx="15">
                  <c:v>24259</c:v>
                </c:pt>
                <c:pt idx="16">
                  <c:v>27994</c:v>
                </c:pt>
                <c:pt idx="17">
                  <c:v>37322</c:v>
                </c:pt>
                <c:pt idx="18">
                  <c:v>42587</c:v>
                </c:pt>
                <c:pt idx="19">
                  <c:v>38491</c:v>
                </c:pt>
                <c:pt idx="20">
                  <c:v>41678</c:v>
                </c:pt>
                <c:pt idx="21">
                  <c:v>35222</c:v>
                </c:pt>
                <c:pt idx="22">
                  <c:v>45420</c:v>
                </c:pt>
                <c:pt idx="23">
                  <c:v>48468</c:v>
                </c:pt>
                <c:pt idx="24">
                  <c:v>36963</c:v>
                </c:pt>
                <c:pt idx="25">
                  <c:v>33477</c:v>
                </c:pt>
                <c:pt idx="26">
                  <c:v>42334</c:v>
                </c:pt>
                <c:pt idx="27">
                  <c:v>42046</c:v>
                </c:pt>
                <c:pt idx="28">
                  <c:v>39912</c:v>
                </c:pt>
                <c:pt idx="29">
                  <c:v>40763</c:v>
                </c:pt>
                <c:pt idx="30">
                  <c:v>31219</c:v>
                </c:pt>
                <c:pt idx="31">
                  <c:v>44112</c:v>
                </c:pt>
                <c:pt idx="32">
                  <c:v>61398</c:v>
                </c:pt>
                <c:pt idx="33">
                  <c:v>52327</c:v>
                </c:pt>
                <c:pt idx="34">
                  <c:v>42709</c:v>
                </c:pt>
                <c:pt idx="35">
                  <c:v>54388</c:v>
                </c:pt>
                <c:pt idx="36">
                  <c:v>47265</c:v>
                </c:pt>
                <c:pt idx="37">
                  <c:v>48555</c:v>
                </c:pt>
                <c:pt idx="38">
                  <c:v>59093</c:v>
                </c:pt>
                <c:pt idx="39">
                  <c:v>46108</c:v>
                </c:pt>
                <c:pt idx="40">
                  <c:v>63858</c:v>
                </c:pt>
                <c:pt idx="41">
                  <c:v>47212</c:v>
                </c:pt>
                <c:pt idx="42">
                  <c:v>48229</c:v>
                </c:pt>
                <c:pt idx="43">
                  <c:v>51477</c:v>
                </c:pt>
                <c:pt idx="44">
                  <c:v>57566</c:v>
                </c:pt>
                <c:pt idx="45">
                  <c:v>48629</c:v>
                </c:pt>
                <c:pt idx="46">
                  <c:v>44689</c:v>
                </c:pt>
                <c:pt idx="47">
                  <c:v>48605</c:v>
                </c:pt>
                <c:pt idx="48">
                  <c:v>40743</c:v>
                </c:pt>
                <c:pt idx="49">
                  <c:v>58568</c:v>
                </c:pt>
                <c:pt idx="50">
                  <c:v>36733</c:v>
                </c:pt>
                <c:pt idx="51">
                  <c:v>56171</c:v>
                </c:pt>
                <c:pt idx="52">
                  <c:v>60262</c:v>
                </c:pt>
                <c:pt idx="53">
                  <c:v>54925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'SKUPNI ZAKOL PO TEDNIH'!$I$5:$I$58</c:f>
              <c:numCache>
                <c:formatCode>#,##0\ \k\g</c:formatCode>
                <c:ptCount val="54"/>
                <c:pt idx="0">
                  <c:v>6657</c:v>
                </c:pt>
                <c:pt idx="1">
                  <c:v>7196</c:v>
                </c:pt>
                <c:pt idx="2">
                  <c:v>4813</c:v>
                </c:pt>
                <c:pt idx="3">
                  <c:v>5886</c:v>
                </c:pt>
                <c:pt idx="4">
                  <c:v>6222</c:v>
                </c:pt>
                <c:pt idx="5">
                  <c:v>6629</c:v>
                </c:pt>
                <c:pt idx="6">
                  <c:v>4265</c:v>
                </c:pt>
                <c:pt idx="7">
                  <c:v>4860</c:v>
                </c:pt>
                <c:pt idx="8">
                  <c:v>6459</c:v>
                </c:pt>
                <c:pt idx="9">
                  <c:v>5716</c:v>
                </c:pt>
                <c:pt idx="10">
                  <c:v>5508</c:v>
                </c:pt>
                <c:pt idx="11">
                  <c:v>5654</c:v>
                </c:pt>
                <c:pt idx="12">
                  <c:v>4729</c:v>
                </c:pt>
                <c:pt idx="13">
                  <c:v>7909</c:v>
                </c:pt>
                <c:pt idx="14">
                  <c:v>7589</c:v>
                </c:pt>
                <c:pt idx="15">
                  <c:v>6443</c:v>
                </c:pt>
                <c:pt idx="16">
                  <c:v>6157</c:v>
                </c:pt>
                <c:pt idx="17">
                  <c:v>4317</c:v>
                </c:pt>
                <c:pt idx="18">
                  <c:v>6816</c:v>
                </c:pt>
                <c:pt idx="19">
                  <c:v>7091</c:v>
                </c:pt>
                <c:pt idx="20">
                  <c:v>6720</c:v>
                </c:pt>
                <c:pt idx="21">
                  <c:v>7021</c:v>
                </c:pt>
                <c:pt idx="22">
                  <c:v>7254</c:v>
                </c:pt>
                <c:pt idx="23">
                  <c:v>9617</c:v>
                </c:pt>
                <c:pt idx="24">
                  <c:v>7110</c:v>
                </c:pt>
                <c:pt idx="25">
                  <c:v>7943</c:v>
                </c:pt>
                <c:pt idx="26">
                  <c:v>7473</c:v>
                </c:pt>
                <c:pt idx="27">
                  <c:v>8755</c:v>
                </c:pt>
                <c:pt idx="28">
                  <c:v>7591</c:v>
                </c:pt>
                <c:pt idx="29">
                  <c:v>9051</c:v>
                </c:pt>
                <c:pt idx="30">
                  <c:v>6446</c:v>
                </c:pt>
                <c:pt idx="31">
                  <c:v>9982</c:v>
                </c:pt>
                <c:pt idx="32">
                  <c:v>7302</c:v>
                </c:pt>
                <c:pt idx="33">
                  <c:v>7322</c:v>
                </c:pt>
                <c:pt idx="34">
                  <c:v>7453</c:v>
                </c:pt>
                <c:pt idx="35">
                  <c:v>9387</c:v>
                </c:pt>
                <c:pt idx="36">
                  <c:v>7704</c:v>
                </c:pt>
                <c:pt idx="37">
                  <c:v>7380</c:v>
                </c:pt>
                <c:pt idx="38">
                  <c:v>8000</c:v>
                </c:pt>
                <c:pt idx="39">
                  <c:v>0</c:v>
                </c:pt>
                <c:pt idx="40">
                  <c:v>9745</c:v>
                </c:pt>
                <c:pt idx="41">
                  <c:v>7801</c:v>
                </c:pt>
                <c:pt idx="42">
                  <c:v>7053</c:v>
                </c:pt>
                <c:pt idx="43">
                  <c:v>9672</c:v>
                </c:pt>
                <c:pt idx="44">
                  <c:v>8059</c:v>
                </c:pt>
                <c:pt idx="45">
                  <c:v>9212</c:v>
                </c:pt>
                <c:pt idx="46">
                  <c:v>8403</c:v>
                </c:pt>
                <c:pt idx="47">
                  <c:v>6774</c:v>
                </c:pt>
                <c:pt idx="48">
                  <c:v>8797</c:v>
                </c:pt>
                <c:pt idx="49">
                  <c:v>9434</c:v>
                </c:pt>
                <c:pt idx="50">
                  <c:v>7919</c:v>
                </c:pt>
                <c:pt idx="51">
                  <c:v>8135</c:v>
                </c:pt>
                <c:pt idx="52">
                  <c:v>9278</c:v>
                </c:pt>
                <c:pt idx="53">
                  <c:v>8868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77368"/>
        <c:axId val="456077760"/>
      </c:lineChart>
      <c:catAx>
        <c:axId val="456077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077760"/>
        <c:crosses val="autoZero"/>
        <c:auto val="1"/>
        <c:lblAlgn val="ctr"/>
        <c:lblOffset val="100"/>
        <c:noMultiLvlLbl val="0"/>
      </c:catAx>
      <c:valAx>
        <c:axId val="456077760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07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R3'!$C$83:$AM$83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'EU CENE R3'!$C$84:$AM$84</c:f>
              <c:numCache>
                <c:formatCode>0.00</c:formatCode>
                <c:ptCount val="37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R3'!$C$83:$AM$83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'EU CENE R3'!$C$85:$AM$85</c:f>
              <c:numCache>
                <c:formatCode>0.00</c:formatCode>
                <c:ptCount val="37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  <c:pt idx="29">
                  <c:v>381.2602</c:v>
                </c:pt>
                <c:pt idx="30">
                  <c:v>383.43279999999999</c:v>
                </c:pt>
                <c:pt idx="31">
                  <c:v>385.72469999999998</c:v>
                </c:pt>
                <c:pt idx="32">
                  <c:v>386.63959999999997</c:v>
                </c:pt>
                <c:pt idx="33">
                  <c:v>386.63959999999997</c:v>
                </c:pt>
                <c:pt idx="34">
                  <c:v>388.31799999999998</c:v>
                </c:pt>
                <c:pt idx="35">
                  <c:v>389.09840000000003</c:v>
                </c:pt>
                <c:pt idx="36">
                  <c:v>391.71530000000001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R3'!$C$83:$AM$83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'EU CENE R3'!$C$86:$AM$86</c:f>
              <c:numCache>
                <c:formatCode>0.00</c:formatCode>
                <c:ptCount val="37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  <c:pt idx="29">
                  <c:v>467.03609999999998</c:v>
                </c:pt>
                <c:pt idx="30">
                  <c:v>468.5489</c:v>
                </c:pt>
                <c:pt idx="31">
                  <c:v>472.05500000000001</c:v>
                </c:pt>
                <c:pt idx="32">
                  <c:v>471.37090000000001</c:v>
                </c:pt>
                <c:pt idx="33">
                  <c:v>471.37090000000001</c:v>
                </c:pt>
                <c:pt idx="34">
                  <c:v>467.18959999999998</c:v>
                </c:pt>
                <c:pt idx="35">
                  <c:v>474.25490000000002</c:v>
                </c:pt>
                <c:pt idx="36">
                  <c:v>475.20940000000002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R3'!$C$83:$AM$83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'EU CENE R3'!$C$87:$AM$87</c:f>
              <c:numCache>
                <c:formatCode>0.00</c:formatCode>
                <c:ptCount val="37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  <c:pt idx="29">
                  <c:v>304.4966</c:v>
                </c:pt>
                <c:pt idx="30">
                  <c:v>196.64269999999999</c:v>
                </c:pt>
                <c:pt idx="31">
                  <c:v>309.10109999999997</c:v>
                </c:pt>
                <c:pt idx="32">
                  <c:v>257.55840000000001</c:v>
                </c:pt>
                <c:pt idx="33">
                  <c:v>257.55840000000001</c:v>
                </c:pt>
                <c:pt idx="34">
                  <c:v>196.5479</c:v>
                </c:pt>
                <c:pt idx="35">
                  <c:v>195.05770000000001</c:v>
                </c:pt>
                <c:pt idx="36">
                  <c:v>187.9102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R3'!$C$83:$AM$83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'EU CENE R3'!$C$88:$AM$88</c:f>
              <c:numCache>
                <c:formatCode>0.00</c:formatCode>
                <c:ptCount val="37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  <c:pt idx="29">
                  <c:v>331.59519999999998</c:v>
                </c:pt>
                <c:pt idx="30">
                  <c:v>326.86779999999999</c:v>
                </c:pt>
                <c:pt idx="31">
                  <c:v>332.8877</c:v>
                </c:pt>
                <c:pt idx="32">
                  <c:v>321.32479999999998</c:v>
                </c:pt>
                <c:pt idx="33">
                  <c:v>321.32479999999998</c:v>
                </c:pt>
                <c:pt idx="34">
                  <c:v>324.99079999999998</c:v>
                </c:pt>
                <c:pt idx="35">
                  <c:v>334.84219999999999</c:v>
                </c:pt>
                <c:pt idx="36">
                  <c:v>336.93990000000002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73448"/>
        <c:axId val="456078152"/>
      </c:lineChart>
      <c:catAx>
        <c:axId val="456073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078152"/>
        <c:crosses val="autoZero"/>
        <c:auto val="1"/>
        <c:lblAlgn val="ctr"/>
        <c:lblOffset val="100"/>
        <c:noMultiLvlLbl val="0"/>
      </c:catAx>
      <c:valAx>
        <c:axId val="456078152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07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8" sqref="B8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168" t="s">
        <v>0</v>
      </c>
      <c r="B1" s="169"/>
    </row>
    <row r="2" spans="1:2" ht="26.2" x14ac:dyDescent="0.3">
      <c r="A2" s="170" t="s">
        <v>1</v>
      </c>
      <c r="B2" s="24" t="s">
        <v>10</v>
      </c>
    </row>
    <row r="3" spans="1:2" x14ac:dyDescent="0.3">
      <c r="A3" s="171" t="s">
        <v>2</v>
      </c>
      <c r="B3" s="169"/>
    </row>
    <row r="4" spans="1:2" x14ac:dyDescent="0.3">
      <c r="A4" s="171" t="s">
        <v>3</v>
      </c>
      <c r="B4" s="169"/>
    </row>
    <row r="5" spans="1:2" x14ac:dyDescent="0.3">
      <c r="A5" s="171" t="s">
        <v>4</v>
      </c>
      <c r="B5" s="169"/>
    </row>
    <row r="6" spans="1:2" x14ac:dyDescent="0.3">
      <c r="A6" s="172" t="s">
        <v>5</v>
      </c>
      <c r="B6" s="169"/>
    </row>
    <row r="7" spans="1:2" x14ac:dyDescent="0.3">
      <c r="A7" s="169"/>
      <c r="B7" s="169"/>
    </row>
    <row r="8" spans="1:2" x14ac:dyDescent="0.3">
      <c r="A8" s="173" t="s">
        <v>6</v>
      </c>
      <c r="B8" s="169"/>
    </row>
    <row r="9" spans="1:2" x14ac:dyDescent="0.3">
      <c r="A9" s="173" t="s">
        <v>7</v>
      </c>
      <c r="B9" s="169"/>
    </row>
    <row r="10" spans="1:2" x14ac:dyDescent="0.3">
      <c r="A10" s="173" t="s">
        <v>8</v>
      </c>
      <c r="B10" s="169"/>
    </row>
    <row r="11" spans="1:2" x14ac:dyDescent="0.3">
      <c r="A11" s="169"/>
      <c r="B11" s="169"/>
    </row>
    <row r="12" spans="1:2" x14ac:dyDescent="0.3">
      <c r="A12" s="169"/>
      <c r="B12" s="169"/>
    </row>
    <row r="13" spans="1:2" x14ac:dyDescent="0.3">
      <c r="A13" s="174" t="s">
        <v>185</v>
      </c>
      <c r="B13" s="169"/>
    </row>
    <row r="14" spans="1:2" ht="26.2" x14ac:dyDescent="0.3">
      <c r="A14" s="173" t="s">
        <v>186</v>
      </c>
      <c r="B14" s="170" t="s">
        <v>149</v>
      </c>
    </row>
    <row r="15" spans="1:2" x14ac:dyDescent="0.3">
      <c r="A15" s="169"/>
      <c r="B15" s="170" t="s">
        <v>142</v>
      </c>
    </row>
    <row r="16" spans="1:2" x14ac:dyDescent="0.3">
      <c r="A16" s="169"/>
      <c r="B16" s="169"/>
    </row>
    <row r="17" spans="1:2" x14ac:dyDescent="0.3">
      <c r="A17" s="169"/>
      <c r="B17" s="169"/>
    </row>
    <row r="18" spans="1:2" x14ac:dyDescent="0.3">
      <c r="A18" s="169"/>
      <c r="B18" s="170" t="s">
        <v>9</v>
      </c>
    </row>
    <row r="19" spans="1:2" x14ac:dyDescent="0.3">
      <c r="A19" s="169"/>
      <c r="B19" s="169"/>
    </row>
    <row r="20" spans="1:2" x14ac:dyDescent="0.3">
      <c r="A20" s="169"/>
      <c r="B20" s="16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D10" zoomScaleNormal="100" workbookViewId="0">
      <selection activeCell="G53" sqref="G53"/>
    </sheetView>
  </sheetViews>
  <sheetFormatPr defaultRowHeight="15.05" x14ac:dyDescent="0.3"/>
  <cols>
    <col min="1" max="1" width="9.109375" style="79"/>
    <col min="2" max="2" width="11.44140625" customWidth="1"/>
    <col min="3" max="3" width="12.44140625" customWidth="1"/>
    <col min="4" max="4" width="15.88671875" customWidth="1"/>
    <col min="5" max="5" width="13.88671875" customWidth="1"/>
    <col min="6" max="6" width="13.44140625" customWidth="1"/>
    <col min="7" max="7" width="13" customWidth="1"/>
    <col min="8" max="8" width="10.44140625" customWidth="1"/>
    <col min="9" max="9" width="13.109375" customWidth="1"/>
    <col min="10" max="10" width="12.6640625" customWidth="1"/>
    <col min="14" max="14" width="19.6640625" bestFit="1" customWidth="1"/>
    <col min="15" max="15" width="14.33203125" style="1" customWidth="1"/>
  </cols>
  <sheetData>
    <row r="1" spans="2:15" x14ac:dyDescent="0.3">
      <c r="C1" s="25"/>
    </row>
    <row r="2" spans="2:15" x14ac:dyDescent="0.3">
      <c r="B2" t="s">
        <v>147</v>
      </c>
      <c r="C2" s="32" t="s">
        <v>174</v>
      </c>
      <c r="E2" t="str">
        <f>'OSNOVNO POROČILO'!A13</f>
        <v>37. teden (13. 9. 2021 - 19. 9. 2021)</v>
      </c>
      <c r="M2" t="s">
        <v>148</v>
      </c>
    </row>
    <row r="3" spans="2:15" ht="15.75" thickBot="1" x14ac:dyDescent="0.35"/>
    <row r="4" spans="2:15" ht="25.55" thickBot="1" x14ac:dyDescent="0.35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320"/>
      <c r="N4" s="321" t="s">
        <v>40</v>
      </c>
      <c r="O4" s="322" t="s">
        <v>38</v>
      </c>
    </row>
    <row r="5" spans="2:15" ht="15.75" thickBot="1" x14ac:dyDescent="0.35">
      <c r="B5" s="19"/>
      <c r="C5" s="15"/>
      <c r="D5" s="9" t="s">
        <v>13</v>
      </c>
      <c r="E5" s="10" t="s">
        <v>14</v>
      </c>
      <c r="F5" s="11" t="s">
        <v>15</v>
      </c>
      <c r="G5" s="178" t="s">
        <v>16</v>
      </c>
      <c r="H5" s="16" t="s">
        <v>17</v>
      </c>
      <c r="I5" s="16" t="s">
        <v>18</v>
      </c>
      <c r="J5" s="20" t="s">
        <v>19</v>
      </c>
      <c r="M5" s="301"/>
      <c r="N5" s="78"/>
      <c r="O5" s="222"/>
    </row>
    <row r="6" spans="2:15" x14ac:dyDescent="0.3">
      <c r="B6" s="3" t="s">
        <v>21</v>
      </c>
      <c r="C6" s="4" t="s">
        <v>20</v>
      </c>
      <c r="D6" s="92">
        <v>1</v>
      </c>
      <c r="E6" s="92">
        <v>55</v>
      </c>
      <c r="F6" s="104"/>
      <c r="G6" s="92" t="s">
        <v>143</v>
      </c>
      <c r="H6" s="105"/>
      <c r="I6" s="92">
        <v>7</v>
      </c>
      <c r="J6" s="95"/>
      <c r="M6" s="301" t="s">
        <v>13</v>
      </c>
      <c r="N6" s="78" t="s">
        <v>21</v>
      </c>
      <c r="O6" s="103">
        <v>346.54</v>
      </c>
    </row>
    <row r="7" spans="2:15" x14ac:dyDescent="0.3">
      <c r="B7" s="2" t="s">
        <v>21</v>
      </c>
      <c r="C7" s="5" t="s">
        <v>22</v>
      </c>
      <c r="D7" s="96">
        <v>342</v>
      </c>
      <c r="E7" s="96">
        <v>21490</v>
      </c>
      <c r="F7" s="117"/>
      <c r="G7" s="323" t="s">
        <v>143</v>
      </c>
      <c r="H7" s="123"/>
      <c r="I7" s="96">
        <v>2185</v>
      </c>
      <c r="J7" s="99"/>
      <c r="M7" s="301" t="s">
        <v>13</v>
      </c>
      <c r="N7" s="78" t="s">
        <v>24</v>
      </c>
      <c r="O7" s="223" t="s">
        <v>143</v>
      </c>
    </row>
    <row r="8" spans="2:15" ht="15.75" thickBot="1" x14ac:dyDescent="0.35">
      <c r="B8" s="19" t="s">
        <v>21</v>
      </c>
      <c r="C8" s="6" t="s">
        <v>23</v>
      </c>
      <c r="D8" s="103">
        <v>346.54</v>
      </c>
      <c r="E8" s="100">
        <v>349.36</v>
      </c>
      <c r="F8" s="114"/>
      <c r="G8" s="324" t="s">
        <v>143</v>
      </c>
      <c r="H8" s="125"/>
      <c r="I8" s="100">
        <v>310.25</v>
      </c>
      <c r="J8" s="102"/>
      <c r="M8" s="301" t="s">
        <v>13</v>
      </c>
      <c r="N8" s="78" t="s">
        <v>27</v>
      </c>
      <c r="O8" s="223" t="s">
        <v>143</v>
      </c>
    </row>
    <row r="9" spans="2:15" x14ac:dyDescent="0.3">
      <c r="B9" s="3" t="s">
        <v>24</v>
      </c>
      <c r="C9" s="4" t="s">
        <v>20</v>
      </c>
      <c r="D9" s="92" t="s">
        <v>143</v>
      </c>
      <c r="E9" s="237">
        <v>41</v>
      </c>
      <c r="F9" s="104"/>
      <c r="G9" s="92" t="s">
        <v>143</v>
      </c>
      <c r="H9" s="105"/>
      <c r="I9" s="92">
        <v>18</v>
      </c>
      <c r="J9" s="95"/>
      <c r="M9" s="301" t="s">
        <v>13</v>
      </c>
      <c r="N9" s="78" t="s">
        <v>28</v>
      </c>
      <c r="O9" s="223" t="s">
        <v>143</v>
      </c>
    </row>
    <row r="10" spans="2:15" x14ac:dyDescent="0.3">
      <c r="B10" s="2" t="s">
        <v>24</v>
      </c>
      <c r="C10" s="5" t="s">
        <v>22</v>
      </c>
      <c r="D10" s="323" t="s">
        <v>143</v>
      </c>
      <c r="E10" s="238">
        <v>17687</v>
      </c>
      <c r="F10" s="117"/>
      <c r="G10" s="323" t="s">
        <v>143</v>
      </c>
      <c r="H10" s="109"/>
      <c r="I10" s="96">
        <v>5988</v>
      </c>
      <c r="J10" s="99"/>
      <c r="M10" s="301" t="s">
        <v>13</v>
      </c>
      <c r="N10" s="78" t="s">
        <v>31</v>
      </c>
      <c r="O10" s="223">
        <f>D32</f>
        <v>406.54</v>
      </c>
    </row>
    <row r="11" spans="2:15" ht="15.75" thickBot="1" x14ac:dyDescent="0.35">
      <c r="B11" s="19" t="s">
        <v>24</v>
      </c>
      <c r="C11" s="8" t="s">
        <v>23</v>
      </c>
      <c r="D11" s="324" t="s">
        <v>143</v>
      </c>
      <c r="E11" s="239">
        <v>348.49</v>
      </c>
      <c r="F11" s="114"/>
      <c r="G11" s="324" t="s">
        <v>143</v>
      </c>
      <c r="H11" s="125"/>
      <c r="I11" s="103">
        <v>341.03000000000003</v>
      </c>
      <c r="J11" s="102"/>
      <c r="M11" s="301" t="s">
        <v>13</v>
      </c>
      <c r="N11" s="78" t="s">
        <v>32</v>
      </c>
      <c r="O11" s="223" t="s">
        <v>143</v>
      </c>
    </row>
    <row r="12" spans="2:15" x14ac:dyDescent="0.3">
      <c r="B12" s="3" t="s">
        <v>25</v>
      </c>
      <c r="C12" s="4" t="s">
        <v>20</v>
      </c>
      <c r="D12" s="108"/>
      <c r="E12" s="93"/>
      <c r="F12" s="116"/>
      <c r="G12" s="92" t="s">
        <v>143</v>
      </c>
      <c r="H12" s="116"/>
      <c r="I12" s="128">
        <v>12</v>
      </c>
      <c r="J12" s="107"/>
      <c r="M12" s="301" t="s">
        <v>14</v>
      </c>
      <c r="N12" s="78" t="s">
        <v>21</v>
      </c>
      <c r="O12" s="223">
        <f>E8</f>
        <v>349.36</v>
      </c>
    </row>
    <row r="13" spans="2:15" x14ac:dyDescent="0.3">
      <c r="B13" s="2" t="s">
        <v>25</v>
      </c>
      <c r="C13" s="5" t="s">
        <v>22</v>
      </c>
      <c r="D13" s="108"/>
      <c r="E13" s="98"/>
      <c r="F13" s="325"/>
      <c r="G13" s="323" t="s">
        <v>143</v>
      </c>
      <c r="H13" s="327"/>
      <c r="I13" s="96">
        <v>4399</v>
      </c>
      <c r="J13" s="111"/>
      <c r="M13" s="301" t="s">
        <v>14</v>
      </c>
      <c r="N13" s="78" t="s">
        <v>24</v>
      </c>
      <c r="O13" s="223">
        <f>E11</f>
        <v>348.49</v>
      </c>
    </row>
    <row r="14" spans="2:15" ht="15.75" thickBot="1" x14ac:dyDescent="0.35">
      <c r="B14" s="2" t="s">
        <v>25</v>
      </c>
      <c r="C14" s="6" t="s">
        <v>23</v>
      </c>
      <c r="D14" s="112"/>
      <c r="E14" s="113"/>
      <c r="F14" s="326"/>
      <c r="G14" s="324" t="s">
        <v>143</v>
      </c>
      <c r="H14" s="119"/>
      <c r="I14" s="122">
        <v>338.54</v>
      </c>
      <c r="J14" s="115"/>
      <c r="M14" s="301" t="s">
        <v>14</v>
      </c>
      <c r="N14" s="78" t="s">
        <v>27</v>
      </c>
      <c r="O14" s="223">
        <f>E20</f>
        <v>341.03000000000003</v>
      </c>
    </row>
    <row r="15" spans="2:15" x14ac:dyDescent="0.3">
      <c r="B15" s="3" t="s">
        <v>26</v>
      </c>
      <c r="C15" s="4" t="s">
        <v>20</v>
      </c>
      <c r="D15" s="104"/>
      <c r="E15" s="93"/>
      <c r="F15" s="116"/>
      <c r="G15" s="108"/>
      <c r="H15" s="104"/>
      <c r="I15" s="98"/>
      <c r="J15" s="92" t="s">
        <v>143</v>
      </c>
      <c r="M15" s="301" t="s">
        <v>14</v>
      </c>
      <c r="N15" s="78" t="s">
        <v>28</v>
      </c>
      <c r="O15" s="223">
        <f>E23</f>
        <v>342.42</v>
      </c>
    </row>
    <row r="16" spans="2:15" x14ac:dyDescent="0.3">
      <c r="B16" s="2" t="s">
        <v>26</v>
      </c>
      <c r="C16" s="5" t="s">
        <v>22</v>
      </c>
      <c r="D16" s="117"/>
      <c r="E16" s="98"/>
      <c r="F16" s="118"/>
      <c r="G16" s="108"/>
      <c r="H16" s="117"/>
      <c r="I16" s="97"/>
      <c r="J16" s="96" t="s">
        <v>143</v>
      </c>
      <c r="M16" s="301" t="s">
        <v>14</v>
      </c>
      <c r="N16" s="78" t="s">
        <v>31</v>
      </c>
      <c r="O16" s="223">
        <f>E32</f>
        <v>317.25</v>
      </c>
    </row>
    <row r="17" spans="2:15" ht="15.75" thickBot="1" x14ac:dyDescent="0.35">
      <c r="B17" s="19" t="s">
        <v>26</v>
      </c>
      <c r="C17" s="8" t="s">
        <v>23</v>
      </c>
      <c r="D17" s="114"/>
      <c r="E17" s="101"/>
      <c r="F17" s="119"/>
      <c r="G17" s="120"/>
      <c r="H17" s="114"/>
      <c r="I17" s="101"/>
      <c r="J17" s="100" t="s">
        <v>143</v>
      </c>
      <c r="M17" s="301" t="s">
        <v>14</v>
      </c>
      <c r="N17" s="78" t="s">
        <v>32</v>
      </c>
      <c r="O17" s="223">
        <f>E35</f>
        <v>317.88</v>
      </c>
    </row>
    <row r="18" spans="2:15" ht="14.25" customHeight="1" x14ac:dyDescent="0.3">
      <c r="B18" s="3" t="s">
        <v>27</v>
      </c>
      <c r="C18" s="4" t="s">
        <v>20</v>
      </c>
      <c r="D18" s="92" t="s">
        <v>143</v>
      </c>
      <c r="E18" s="121">
        <v>105</v>
      </c>
      <c r="F18" s="104"/>
      <c r="G18" s="104"/>
      <c r="H18" s="93"/>
      <c r="I18" s="92">
        <v>12</v>
      </c>
      <c r="J18" s="92">
        <v>31</v>
      </c>
      <c r="M18" s="301" t="s">
        <v>15</v>
      </c>
      <c r="N18" s="78" t="s">
        <v>28</v>
      </c>
      <c r="O18" s="223">
        <f>F23</f>
        <v>337.71000000000004</v>
      </c>
    </row>
    <row r="19" spans="2:15" x14ac:dyDescent="0.3">
      <c r="B19" s="2" t="s">
        <v>27</v>
      </c>
      <c r="C19" s="5" t="s">
        <v>22</v>
      </c>
      <c r="D19" s="323" t="s">
        <v>143</v>
      </c>
      <c r="E19" s="96">
        <v>35749</v>
      </c>
      <c r="F19" s="117"/>
      <c r="G19" s="117"/>
      <c r="H19" s="97"/>
      <c r="I19" s="96">
        <v>3106</v>
      </c>
      <c r="J19" s="96">
        <v>3483</v>
      </c>
      <c r="M19" s="301" t="s">
        <v>16</v>
      </c>
      <c r="N19" s="78" t="s">
        <v>21</v>
      </c>
      <c r="O19" s="223" t="s">
        <v>143</v>
      </c>
    </row>
    <row r="20" spans="2:15" ht="15.75" thickBot="1" x14ac:dyDescent="0.35">
      <c r="B20" s="19" t="s">
        <v>27</v>
      </c>
      <c r="C20" s="6" t="s">
        <v>23</v>
      </c>
      <c r="D20" s="324" t="s">
        <v>143</v>
      </c>
      <c r="E20" s="100">
        <v>341.03000000000003</v>
      </c>
      <c r="F20" s="114"/>
      <c r="G20" s="120"/>
      <c r="H20" s="101"/>
      <c r="I20" s="100">
        <v>324.13</v>
      </c>
      <c r="J20" s="100">
        <v>434.1</v>
      </c>
      <c r="M20" s="301" t="s">
        <v>16</v>
      </c>
      <c r="N20" s="78" t="s">
        <v>24</v>
      </c>
      <c r="O20" s="223" t="s">
        <v>143</v>
      </c>
    </row>
    <row r="21" spans="2:15" x14ac:dyDescent="0.3">
      <c r="B21" s="3" t="s">
        <v>28</v>
      </c>
      <c r="C21" s="4" t="s">
        <v>20</v>
      </c>
      <c r="D21" s="92" t="s">
        <v>143</v>
      </c>
      <c r="E21" s="92">
        <v>54</v>
      </c>
      <c r="F21" s="131">
        <v>42</v>
      </c>
      <c r="G21" s="92" t="s">
        <v>143</v>
      </c>
      <c r="H21" s="237">
        <v>31</v>
      </c>
      <c r="I21" s="92">
        <v>86</v>
      </c>
      <c r="J21" s="95"/>
      <c r="M21" s="301" t="s">
        <v>16</v>
      </c>
      <c r="N21" s="78" t="s">
        <v>25</v>
      </c>
      <c r="O21" s="223" t="s">
        <v>143</v>
      </c>
    </row>
    <row r="22" spans="2:15" x14ac:dyDescent="0.3">
      <c r="B22" s="2" t="s">
        <v>28</v>
      </c>
      <c r="C22" s="5" t="s">
        <v>22</v>
      </c>
      <c r="D22" s="323" t="s">
        <v>143</v>
      </c>
      <c r="E22" s="96">
        <v>20772</v>
      </c>
      <c r="F22" s="328">
        <v>16362</v>
      </c>
      <c r="G22" s="323" t="s">
        <v>143</v>
      </c>
      <c r="H22" s="238">
        <v>10736</v>
      </c>
      <c r="I22" s="96">
        <v>25493</v>
      </c>
      <c r="J22" s="99"/>
      <c r="M22" s="301" t="s">
        <v>16</v>
      </c>
      <c r="N22" s="78" t="s">
        <v>28</v>
      </c>
      <c r="O22" s="223" t="s">
        <v>143</v>
      </c>
    </row>
    <row r="23" spans="2:15" ht="15.75" thickBot="1" x14ac:dyDescent="0.35">
      <c r="B23" s="19" t="s">
        <v>28</v>
      </c>
      <c r="C23" s="6" t="s">
        <v>23</v>
      </c>
      <c r="D23" s="324" t="s">
        <v>143</v>
      </c>
      <c r="E23" s="103">
        <v>342.42</v>
      </c>
      <c r="F23" s="329">
        <v>337.71000000000004</v>
      </c>
      <c r="G23" s="324" t="s">
        <v>143</v>
      </c>
      <c r="H23" s="330">
        <v>274.22000000000003</v>
      </c>
      <c r="I23" s="122">
        <v>336.24</v>
      </c>
      <c r="J23" s="99"/>
      <c r="M23" s="301" t="s">
        <v>16</v>
      </c>
      <c r="N23" s="78" t="s">
        <v>29</v>
      </c>
      <c r="O23" s="223" t="s">
        <v>143</v>
      </c>
    </row>
    <row r="24" spans="2:15" x14ac:dyDescent="0.3">
      <c r="B24" s="3" t="s">
        <v>29</v>
      </c>
      <c r="C24" s="4" t="s">
        <v>20</v>
      </c>
      <c r="D24" s="104"/>
      <c r="E24" s="93"/>
      <c r="F24" s="116"/>
      <c r="G24" s="92" t="s">
        <v>143</v>
      </c>
      <c r="H24" s="237">
        <v>7</v>
      </c>
      <c r="I24" s="92">
        <v>20</v>
      </c>
      <c r="J24" s="95"/>
      <c r="M24" s="301" t="s">
        <v>16</v>
      </c>
      <c r="N24" s="78" t="s">
        <v>32</v>
      </c>
      <c r="O24" s="223" t="s">
        <v>143</v>
      </c>
    </row>
    <row r="25" spans="2:15" x14ac:dyDescent="0.3">
      <c r="B25" s="2" t="s">
        <v>29</v>
      </c>
      <c r="C25" s="5" t="s">
        <v>22</v>
      </c>
      <c r="D25" s="117"/>
      <c r="E25" s="98"/>
      <c r="F25" s="118"/>
      <c r="G25" s="323" t="s">
        <v>143</v>
      </c>
      <c r="H25" s="238">
        <v>2759</v>
      </c>
      <c r="I25" s="124">
        <v>7102</v>
      </c>
      <c r="J25" s="99"/>
      <c r="M25" s="301" t="s">
        <v>16</v>
      </c>
      <c r="N25" s="78" t="s">
        <v>34</v>
      </c>
      <c r="O25" s="223" t="s">
        <v>143</v>
      </c>
    </row>
    <row r="26" spans="2:15" ht="15.75" thickBot="1" x14ac:dyDescent="0.35">
      <c r="B26" s="19" t="s">
        <v>29</v>
      </c>
      <c r="C26" s="6" t="s">
        <v>23</v>
      </c>
      <c r="D26" s="120"/>
      <c r="E26" s="101"/>
      <c r="F26" s="119"/>
      <c r="G26" s="324" t="s">
        <v>143</v>
      </c>
      <c r="H26" s="239">
        <v>300.29000000000002</v>
      </c>
      <c r="I26" s="126">
        <v>345.41</v>
      </c>
      <c r="J26" s="102"/>
      <c r="M26" s="301" t="s">
        <v>17</v>
      </c>
      <c r="N26" s="78" t="s">
        <v>28</v>
      </c>
      <c r="O26" s="223">
        <f>H23</f>
        <v>274.22000000000003</v>
      </c>
    </row>
    <row r="27" spans="2:15" x14ac:dyDescent="0.3">
      <c r="B27" s="3" t="s">
        <v>30</v>
      </c>
      <c r="C27" s="4" t="s">
        <v>20</v>
      </c>
      <c r="D27" s="104"/>
      <c r="E27" s="93"/>
      <c r="F27" s="116"/>
      <c r="G27" s="108"/>
      <c r="H27" s="104"/>
      <c r="I27" s="106"/>
      <c r="J27" s="92">
        <v>5</v>
      </c>
      <c r="M27" s="301" t="s">
        <v>17</v>
      </c>
      <c r="N27" s="78" t="s">
        <v>29</v>
      </c>
      <c r="O27" s="223">
        <f>H26</f>
        <v>300.29000000000002</v>
      </c>
    </row>
    <row r="28" spans="2:15" x14ac:dyDescent="0.3">
      <c r="B28" s="2" t="s">
        <v>30</v>
      </c>
      <c r="C28" s="5" t="s">
        <v>22</v>
      </c>
      <c r="D28" s="108"/>
      <c r="E28" s="98"/>
      <c r="F28" s="118"/>
      <c r="G28" s="117"/>
      <c r="H28" s="108"/>
      <c r="I28" s="110"/>
      <c r="J28" s="96">
        <v>452</v>
      </c>
      <c r="M28" s="301" t="s">
        <v>17</v>
      </c>
      <c r="N28" s="78" t="s">
        <v>31</v>
      </c>
      <c r="O28" s="223">
        <f>H32</f>
        <v>235.26999999999998</v>
      </c>
    </row>
    <row r="29" spans="2:15" ht="15.75" thickBot="1" x14ac:dyDescent="0.35">
      <c r="B29" s="19" t="s">
        <v>30</v>
      </c>
      <c r="C29" s="6" t="s">
        <v>23</v>
      </c>
      <c r="D29" s="114"/>
      <c r="E29" s="101"/>
      <c r="F29" s="119"/>
      <c r="G29" s="114"/>
      <c r="H29" s="114"/>
      <c r="I29" s="127"/>
      <c r="J29" s="100">
        <v>426.54</v>
      </c>
      <c r="M29" s="301" t="s">
        <v>17</v>
      </c>
      <c r="N29" s="78" t="s">
        <v>32</v>
      </c>
      <c r="O29" s="223">
        <f>H35</f>
        <v>256.17</v>
      </c>
    </row>
    <row r="30" spans="2:15" x14ac:dyDescent="0.3">
      <c r="B30" s="3" t="s">
        <v>31</v>
      </c>
      <c r="C30" s="4" t="s">
        <v>20</v>
      </c>
      <c r="D30" s="92">
        <v>1</v>
      </c>
      <c r="E30" s="121">
        <v>21</v>
      </c>
      <c r="F30" s="104"/>
      <c r="G30" s="93"/>
      <c r="H30" s="121">
        <v>60</v>
      </c>
      <c r="I30" s="92">
        <v>6</v>
      </c>
      <c r="J30" s="92">
        <v>41</v>
      </c>
      <c r="M30" s="301" t="s">
        <v>17</v>
      </c>
      <c r="N30" s="78" t="s">
        <v>34</v>
      </c>
      <c r="O30" s="223" t="s">
        <v>143</v>
      </c>
    </row>
    <row r="31" spans="2:15" x14ac:dyDescent="0.3">
      <c r="B31" s="2" t="s">
        <v>31</v>
      </c>
      <c r="C31" s="5" t="s">
        <v>22</v>
      </c>
      <c r="D31" s="96">
        <v>108</v>
      </c>
      <c r="E31" s="96">
        <v>6309</v>
      </c>
      <c r="F31" s="117"/>
      <c r="G31" s="97"/>
      <c r="H31" s="96">
        <v>16191</v>
      </c>
      <c r="I31" s="96">
        <v>1014</v>
      </c>
      <c r="J31" s="96">
        <v>4548</v>
      </c>
      <c r="M31" s="301" t="s">
        <v>17</v>
      </c>
      <c r="N31" s="78" t="s">
        <v>35</v>
      </c>
      <c r="O31" s="223">
        <f>H44</f>
        <v>229.39</v>
      </c>
    </row>
    <row r="32" spans="2:15" ht="15.75" thickBot="1" x14ac:dyDescent="0.35">
      <c r="B32" s="19" t="s">
        <v>31</v>
      </c>
      <c r="C32" s="6" t="s">
        <v>23</v>
      </c>
      <c r="D32" s="103">
        <v>406.54</v>
      </c>
      <c r="E32" s="103">
        <v>317.25</v>
      </c>
      <c r="F32" s="114"/>
      <c r="G32" s="101"/>
      <c r="H32" s="100">
        <v>235.26999999999998</v>
      </c>
      <c r="I32" s="100">
        <v>217.65</v>
      </c>
      <c r="J32" s="100">
        <v>419.72</v>
      </c>
      <c r="M32" s="301" t="s">
        <v>17</v>
      </c>
      <c r="N32" s="78" t="s">
        <v>36</v>
      </c>
      <c r="O32" s="223">
        <f>H47</f>
        <v>238.73999999999998</v>
      </c>
    </row>
    <row r="33" spans="2:15" x14ac:dyDescent="0.3">
      <c r="B33" s="3" t="s">
        <v>32</v>
      </c>
      <c r="C33" s="4" t="s">
        <v>20</v>
      </c>
      <c r="D33" s="92" t="s">
        <v>143</v>
      </c>
      <c r="E33" s="332">
        <v>10</v>
      </c>
      <c r="F33" s="93"/>
      <c r="G33" s="92" t="s">
        <v>143</v>
      </c>
      <c r="H33" s="92">
        <v>24</v>
      </c>
      <c r="I33" s="92">
        <v>16</v>
      </c>
      <c r="J33" s="95"/>
      <c r="M33" s="301" t="s">
        <v>18</v>
      </c>
      <c r="N33" s="78" t="s">
        <v>21</v>
      </c>
      <c r="O33" s="223">
        <f>I8</f>
        <v>310.25</v>
      </c>
    </row>
    <row r="34" spans="2:15" x14ac:dyDescent="0.3">
      <c r="B34" s="2" t="s">
        <v>32</v>
      </c>
      <c r="C34" s="5" t="s">
        <v>22</v>
      </c>
      <c r="D34" s="323" t="s">
        <v>143</v>
      </c>
      <c r="E34" s="333">
        <v>3525</v>
      </c>
      <c r="F34" s="97"/>
      <c r="G34" s="323" t="s">
        <v>143</v>
      </c>
      <c r="H34" s="96">
        <v>7371</v>
      </c>
      <c r="I34" s="129">
        <v>4620</v>
      </c>
      <c r="J34" s="99"/>
      <c r="M34" s="301" t="s">
        <v>18</v>
      </c>
      <c r="N34" s="78" t="s">
        <v>24</v>
      </c>
      <c r="O34" s="223">
        <f>I11</f>
        <v>341.03000000000003</v>
      </c>
    </row>
    <row r="35" spans="2:15" ht="15.75" thickBot="1" x14ac:dyDescent="0.35">
      <c r="B35" s="19" t="s">
        <v>32</v>
      </c>
      <c r="C35" s="6" t="s">
        <v>33</v>
      </c>
      <c r="D35" s="324" t="s">
        <v>143</v>
      </c>
      <c r="E35" s="334">
        <v>317.88</v>
      </c>
      <c r="F35" s="101"/>
      <c r="G35" s="324" t="s">
        <v>143</v>
      </c>
      <c r="H35" s="100">
        <v>256.17</v>
      </c>
      <c r="I35" s="130">
        <v>304.02000000000004</v>
      </c>
      <c r="J35" s="99"/>
      <c r="M35" s="301" t="s">
        <v>18</v>
      </c>
      <c r="N35" s="78" t="s">
        <v>25</v>
      </c>
      <c r="O35" s="223">
        <f>I14</f>
        <v>338.54</v>
      </c>
    </row>
    <row r="36" spans="2:15" x14ac:dyDescent="0.3">
      <c r="B36" s="3" t="s">
        <v>34</v>
      </c>
      <c r="C36" s="4" t="s">
        <v>20</v>
      </c>
      <c r="D36" s="108"/>
      <c r="E36" s="93"/>
      <c r="F36" s="105"/>
      <c r="G36" s="92" t="s">
        <v>143</v>
      </c>
      <c r="H36" s="92">
        <v>4</v>
      </c>
      <c r="I36" s="92">
        <v>3</v>
      </c>
      <c r="J36" s="95"/>
      <c r="M36" s="301" t="s">
        <v>18</v>
      </c>
      <c r="N36" s="78" t="s">
        <v>27</v>
      </c>
      <c r="O36" s="223">
        <f>I20</f>
        <v>324.13</v>
      </c>
    </row>
    <row r="37" spans="2:15" x14ac:dyDescent="0.3">
      <c r="B37" s="2" t="s">
        <v>34</v>
      </c>
      <c r="C37" s="5" t="s">
        <v>22</v>
      </c>
      <c r="D37" s="108"/>
      <c r="E37" s="98"/>
      <c r="F37" s="123"/>
      <c r="G37" s="323" t="s">
        <v>143</v>
      </c>
      <c r="H37" s="323">
        <v>1593</v>
      </c>
      <c r="I37" s="96">
        <v>1018</v>
      </c>
      <c r="J37" s="99"/>
      <c r="M37" s="301" t="s">
        <v>18</v>
      </c>
      <c r="N37" s="78" t="s">
        <v>28</v>
      </c>
      <c r="O37" s="223">
        <f>I23</f>
        <v>336.24</v>
      </c>
    </row>
    <row r="38" spans="2:15" ht="15.75" thickBot="1" x14ac:dyDescent="0.35">
      <c r="B38" s="19" t="s">
        <v>34</v>
      </c>
      <c r="C38" s="6" t="s">
        <v>23</v>
      </c>
      <c r="D38" s="114"/>
      <c r="E38" s="101"/>
      <c r="F38" s="125"/>
      <c r="G38" s="324" t="s">
        <v>143</v>
      </c>
      <c r="H38" s="324">
        <v>284.54000000000002</v>
      </c>
      <c r="I38" s="100">
        <v>282.71000000000004</v>
      </c>
      <c r="J38" s="99"/>
      <c r="M38" s="301" t="s">
        <v>18</v>
      </c>
      <c r="N38" s="78" t="s">
        <v>29</v>
      </c>
      <c r="O38" s="223">
        <f>I26</f>
        <v>345.41</v>
      </c>
    </row>
    <row r="39" spans="2:15" x14ac:dyDescent="0.3">
      <c r="B39" s="3" t="s">
        <v>39</v>
      </c>
      <c r="C39" s="35" t="s">
        <v>20</v>
      </c>
      <c r="D39" s="104"/>
      <c r="E39" s="93"/>
      <c r="F39" s="116"/>
      <c r="G39" s="104"/>
      <c r="H39" s="104"/>
      <c r="I39" s="104"/>
      <c r="J39" s="92">
        <v>4</v>
      </c>
      <c r="M39" s="301" t="s">
        <v>18</v>
      </c>
      <c r="N39" s="78" t="s">
        <v>31</v>
      </c>
      <c r="O39" s="223">
        <f>I32</f>
        <v>217.65</v>
      </c>
    </row>
    <row r="40" spans="2:15" x14ac:dyDescent="0.3">
      <c r="B40" s="2" t="s">
        <v>39</v>
      </c>
      <c r="C40" s="36" t="s">
        <v>22</v>
      </c>
      <c r="D40" s="108"/>
      <c r="E40" s="98"/>
      <c r="F40" s="118"/>
      <c r="G40" s="117"/>
      <c r="H40" s="108"/>
      <c r="I40" s="108"/>
      <c r="J40" s="323">
        <v>385</v>
      </c>
      <c r="M40" s="301" t="s">
        <v>18</v>
      </c>
      <c r="N40" s="78" t="s">
        <v>32</v>
      </c>
      <c r="O40" s="223">
        <f>I35</f>
        <v>304.02000000000004</v>
      </c>
    </row>
    <row r="41" spans="2:15" ht="15.75" thickBot="1" x14ac:dyDescent="0.35">
      <c r="B41" s="19" t="s">
        <v>39</v>
      </c>
      <c r="C41" s="37" t="s">
        <v>23</v>
      </c>
      <c r="D41" s="114"/>
      <c r="E41" s="101"/>
      <c r="F41" s="119"/>
      <c r="G41" s="114"/>
      <c r="H41" s="114"/>
      <c r="I41" s="138"/>
      <c r="J41" s="324">
        <v>409.92</v>
      </c>
      <c r="M41" s="301" t="s">
        <v>18</v>
      </c>
      <c r="N41" s="78" t="s">
        <v>34</v>
      </c>
      <c r="O41" s="223">
        <f>I38</f>
        <v>282.71000000000004</v>
      </c>
    </row>
    <row r="42" spans="2:15" x14ac:dyDescent="0.3">
      <c r="B42" s="3" t="s">
        <v>35</v>
      </c>
      <c r="C42" s="4" t="s">
        <v>20</v>
      </c>
      <c r="D42" s="104"/>
      <c r="E42" s="93"/>
      <c r="F42" s="116"/>
      <c r="G42" s="93"/>
      <c r="H42" s="131">
        <v>47</v>
      </c>
      <c r="I42" s="106"/>
      <c r="J42" s="92" t="s">
        <v>143</v>
      </c>
      <c r="M42" s="301" t="s">
        <v>19</v>
      </c>
      <c r="N42" s="78" t="s">
        <v>26</v>
      </c>
      <c r="O42" s="223" t="s">
        <v>143</v>
      </c>
    </row>
    <row r="43" spans="2:15" x14ac:dyDescent="0.3">
      <c r="B43" s="2" t="s">
        <v>35</v>
      </c>
      <c r="C43" s="5" t="s">
        <v>22</v>
      </c>
      <c r="D43" s="108"/>
      <c r="E43" s="98"/>
      <c r="F43" s="118"/>
      <c r="G43" s="97"/>
      <c r="H43" s="96">
        <v>11906</v>
      </c>
      <c r="I43" s="110"/>
      <c r="J43" s="96" t="s">
        <v>143</v>
      </c>
      <c r="M43" s="301" t="s">
        <v>19</v>
      </c>
      <c r="N43" s="78" t="s">
        <v>27</v>
      </c>
      <c r="O43" s="223">
        <f>J20</f>
        <v>434.1</v>
      </c>
    </row>
    <row r="44" spans="2:15" ht="15.75" thickBot="1" x14ac:dyDescent="0.35">
      <c r="B44" s="19" t="s">
        <v>35</v>
      </c>
      <c r="C44" s="6" t="s">
        <v>23</v>
      </c>
      <c r="D44" s="114"/>
      <c r="E44" s="101"/>
      <c r="F44" s="119"/>
      <c r="G44" s="101"/>
      <c r="H44" s="132">
        <v>229.39</v>
      </c>
      <c r="I44" s="127"/>
      <c r="J44" s="100" t="s">
        <v>143</v>
      </c>
      <c r="M44" s="301" t="s">
        <v>19</v>
      </c>
      <c r="N44" s="78" t="s">
        <v>30</v>
      </c>
      <c r="O44" s="223">
        <f>J29</f>
        <v>426.54</v>
      </c>
    </row>
    <row r="45" spans="2:15" x14ac:dyDescent="0.3">
      <c r="B45" s="2" t="s">
        <v>36</v>
      </c>
      <c r="C45" s="4" t="s">
        <v>20</v>
      </c>
      <c r="D45" s="104"/>
      <c r="E45" s="93"/>
      <c r="F45" s="116"/>
      <c r="G45" s="93"/>
      <c r="H45" s="94">
        <v>8</v>
      </c>
      <c r="I45" s="106"/>
      <c r="J45" s="111"/>
      <c r="M45" s="301" t="s">
        <v>19</v>
      </c>
      <c r="N45" s="78" t="s">
        <v>31</v>
      </c>
      <c r="O45" s="223">
        <f>J32</f>
        <v>419.72</v>
      </c>
    </row>
    <row r="46" spans="2:15" x14ac:dyDescent="0.3">
      <c r="B46" s="2" t="s">
        <v>36</v>
      </c>
      <c r="C46" s="5" t="s">
        <v>22</v>
      </c>
      <c r="D46" s="108"/>
      <c r="E46" s="98"/>
      <c r="F46" s="118"/>
      <c r="G46" s="97"/>
      <c r="H46" s="96">
        <v>2352</v>
      </c>
      <c r="I46" s="110"/>
      <c r="J46" s="111"/>
      <c r="M46" s="301" t="s">
        <v>19</v>
      </c>
      <c r="N46" s="78" t="s">
        <v>35</v>
      </c>
      <c r="O46" s="223" t="str">
        <f>J44</f>
        <v>N.Z.</v>
      </c>
    </row>
    <row r="47" spans="2:15" ht="15.75" thickBot="1" x14ac:dyDescent="0.35">
      <c r="B47" s="2" t="s">
        <v>36</v>
      </c>
      <c r="C47" s="6" t="s">
        <v>23</v>
      </c>
      <c r="D47" s="114"/>
      <c r="E47" s="101"/>
      <c r="F47" s="119"/>
      <c r="G47" s="101"/>
      <c r="H47" s="132">
        <v>238.73999999999998</v>
      </c>
      <c r="I47" s="127"/>
      <c r="J47" s="115"/>
      <c r="M47" s="302" t="s">
        <v>19</v>
      </c>
      <c r="N47" s="303" t="s">
        <v>39</v>
      </c>
      <c r="O47" s="324">
        <v>409.92</v>
      </c>
    </row>
    <row r="48" spans="2:15" x14ac:dyDescent="0.3">
      <c r="B48" s="3"/>
      <c r="C48" s="7" t="s">
        <v>20</v>
      </c>
      <c r="D48" s="133">
        <v>2</v>
      </c>
      <c r="E48" s="134">
        <v>286</v>
      </c>
      <c r="F48" s="134">
        <v>42</v>
      </c>
      <c r="G48" s="134" t="s">
        <v>143</v>
      </c>
      <c r="H48" s="134">
        <v>181</v>
      </c>
      <c r="I48" s="134">
        <v>180</v>
      </c>
      <c r="J48" s="134">
        <v>81</v>
      </c>
    </row>
    <row r="49" spans="2:10" x14ac:dyDescent="0.3">
      <c r="B49" s="2" t="s">
        <v>37</v>
      </c>
      <c r="C49" s="17" t="s">
        <v>22</v>
      </c>
      <c r="D49" s="135">
        <v>450</v>
      </c>
      <c r="E49" s="135">
        <v>105532</v>
      </c>
      <c r="F49" s="135">
        <v>16362</v>
      </c>
      <c r="G49" s="135" t="s">
        <v>143</v>
      </c>
      <c r="H49" s="135">
        <v>52908</v>
      </c>
      <c r="I49" s="135">
        <v>54925</v>
      </c>
      <c r="J49" s="135">
        <v>8868</v>
      </c>
    </row>
    <row r="50" spans="2:10" ht="15.75" thickBot="1" x14ac:dyDescent="0.35">
      <c r="B50" s="18"/>
      <c r="C50" s="8" t="s">
        <v>23</v>
      </c>
      <c r="D50" s="136">
        <v>360.94</v>
      </c>
      <c r="E50" s="136">
        <v>342.055262763901</v>
      </c>
      <c r="F50" s="136">
        <v>337.71000000000004</v>
      </c>
      <c r="G50" s="136" t="s">
        <v>143</v>
      </c>
      <c r="H50" s="136">
        <v>249.79053659181977</v>
      </c>
      <c r="I50" s="136">
        <v>330.52172143832496</v>
      </c>
      <c r="J50" s="137">
        <v>425.29004736129906</v>
      </c>
    </row>
    <row r="52" spans="2:10" x14ac:dyDescent="0.3">
      <c r="B52" t="s">
        <v>141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9"/>
  <sheetViews>
    <sheetView topLeftCell="A25" zoomScaleNormal="100" workbookViewId="0">
      <selection activeCell="I28" sqref="I28"/>
    </sheetView>
  </sheetViews>
  <sheetFormatPr defaultRowHeight="15.05" x14ac:dyDescent="0.3"/>
  <cols>
    <col min="1" max="1" width="12.88671875" style="25" customWidth="1"/>
    <col min="2" max="3" width="15.5546875" style="24" customWidth="1"/>
    <col min="4" max="4" width="13.6640625" customWidth="1"/>
    <col min="5" max="5" width="12.33203125" customWidth="1"/>
    <col min="6" max="7" width="13.6640625" customWidth="1"/>
    <col min="10" max="10" width="12.88671875" customWidth="1"/>
    <col min="13" max="13" width="12.33203125" customWidth="1"/>
    <col min="16" max="16" width="11.88671875" customWidth="1"/>
    <col min="19" max="19" width="10.5546875" customWidth="1"/>
    <col min="22" max="22" width="12.44140625" customWidth="1"/>
    <col min="25" max="25" width="12.109375" customWidth="1"/>
    <col min="28" max="28" width="12.6640625" customWidth="1"/>
    <col min="31" max="31" width="11.6640625" customWidth="1"/>
    <col min="34" max="34" width="11.44140625" customWidth="1"/>
    <col min="37" max="37" width="13.33203125" customWidth="1"/>
    <col min="40" max="40" width="15.109375" customWidth="1"/>
  </cols>
  <sheetData>
    <row r="2" spans="2:10" x14ac:dyDescent="0.3">
      <c r="B2" s="32" t="s">
        <v>175</v>
      </c>
      <c r="C2"/>
      <c r="G2" t="str">
        <f>'OSNOVNO POROČILO'!A13</f>
        <v>37. teden (13. 9. 2021 - 19. 9. 2021)</v>
      </c>
      <c r="J2" t="s">
        <v>146</v>
      </c>
    </row>
    <row r="3" spans="2:10" ht="15.75" thickBot="1" x14ac:dyDescent="0.35">
      <c r="B3" s="32"/>
      <c r="C3"/>
    </row>
    <row r="4" spans="2:10" ht="35.35" x14ac:dyDescent="0.3">
      <c r="B4" s="58"/>
      <c r="C4" s="59"/>
      <c r="D4" s="60" t="s">
        <v>52</v>
      </c>
      <c r="E4" s="60"/>
      <c r="F4" s="60" t="s">
        <v>167</v>
      </c>
      <c r="G4" s="61" t="s">
        <v>168</v>
      </c>
    </row>
    <row r="5" spans="2:10" ht="24.25" thickBot="1" x14ac:dyDescent="0.35">
      <c r="B5" s="316" t="s">
        <v>139</v>
      </c>
      <c r="C5" s="317" t="s">
        <v>11</v>
      </c>
      <c r="D5" s="318">
        <v>36</v>
      </c>
      <c r="E5" s="318">
        <v>37</v>
      </c>
      <c r="F5" s="318"/>
      <c r="G5" s="319"/>
    </row>
    <row r="6" spans="2:10" x14ac:dyDescent="0.3">
      <c r="B6" s="311" t="s">
        <v>13</v>
      </c>
      <c r="C6" s="312" t="s">
        <v>21</v>
      </c>
      <c r="D6" s="313" t="s">
        <v>143</v>
      </c>
      <c r="E6" s="313">
        <v>346.54</v>
      </c>
      <c r="F6" s="314"/>
      <c r="G6" s="315"/>
    </row>
    <row r="7" spans="2:10" x14ac:dyDescent="0.3">
      <c r="B7" s="56" t="s">
        <v>13</v>
      </c>
      <c r="C7" s="184" t="s">
        <v>24</v>
      </c>
      <c r="D7" s="313" t="s">
        <v>143</v>
      </c>
      <c r="E7" s="313" t="s">
        <v>143</v>
      </c>
      <c r="F7" s="139"/>
      <c r="G7" s="84"/>
    </row>
    <row r="8" spans="2:10" x14ac:dyDescent="0.3">
      <c r="B8" s="56" t="s">
        <v>13</v>
      </c>
      <c r="C8" s="184" t="s">
        <v>27</v>
      </c>
      <c r="D8" s="313">
        <v>351.54</v>
      </c>
      <c r="E8" s="313" t="s">
        <v>143</v>
      </c>
      <c r="F8" s="139"/>
      <c r="G8" s="84"/>
    </row>
    <row r="9" spans="2:10" x14ac:dyDescent="0.3">
      <c r="B9" s="56" t="s">
        <v>13</v>
      </c>
      <c r="C9" s="184" t="s">
        <v>28</v>
      </c>
      <c r="D9" s="313" t="s">
        <v>143</v>
      </c>
      <c r="E9" s="313" t="s">
        <v>143</v>
      </c>
      <c r="F9" s="139"/>
      <c r="G9" s="84"/>
    </row>
    <row r="10" spans="2:10" x14ac:dyDescent="0.3">
      <c r="B10" s="56" t="s">
        <v>13</v>
      </c>
      <c r="C10" s="184" t="s">
        <v>31</v>
      </c>
      <c r="D10" s="77">
        <v>409.78000000000003</v>
      </c>
      <c r="E10" s="77">
        <v>406.54</v>
      </c>
      <c r="F10" s="139">
        <v>-3.2400000000000091</v>
      </c>
      <c r="G10" s="84">
        <v>-7.9066816340475077E-3</v>
      </c>
    </row>
    <row r="11" spans="2:10" x14ac:dyDescent="0.3">
      <c r="B11" s="56" t="s">
        <v>13</v>
      </c>
      <c r="C11" s="184" t="s">
        <v>32</v>
      </c>
      <c r="D11" s="313" t="s">
        <v>143</v>
      </c>
      <c r="E11" s="313" t="s">
        <v>143</v>
      </c>
      <c r="F11" s="139"/>
      <c r="G11" s="84"/>
    </row>
    <row r="12" spans="2:10" x14ac:dyDescent="0.3">
      <c r="B12" s="56" t="s">
        <v>14</v>
      </c>
      <c r="C12" s="184" t="s">
        <v>21</v>
      </c>
      <c r="D12" s="240">
        <v>346.54</v>
      </c>
      <c r="E12" s="240">
        <v>349.36</v>
      </c>
      <c r="F12" s="139">
        <v>2.8199999999999932</v>
      </c>
      <c r="G12" s="84">
        <v>8.1375887343451137E-3</v>
      </c>
    </row>
    <row r="13" spans="2:10" x14ac:dyDescent="0.3">
      <c r="B13" s="56" t="s">
        <v>14</v>
      </c>
      <c r="C13" s="184" t="s">
        <v>24</v>
      </c>
      <c r="D13" s="77">
        <v>345.15000000000003</v>
      </c>
      <c r="E13" s="77">
        <v>348.49</v>
      </c>
      <c r="F13" s="139">
        <v>3.339999999999975</v>
      </c>
      <c r="G13" s="84">
        <v>9.6769520498334316E-3</v>
      </c>
    </row>
    <row r="14" spans="2:10" x14ac:dyDescent="0.3">
      <c r="B14" s="56" t="s">
        <v>14</v>
      </c>
      <c r="C14" s="184" t="s">
        <v>27</v>
      </c>
      <c r="D14" s="77">
        <v>341.46000000000004</v>
      </c>
      <c r="E14" s="77">
        <v>341.03000000000003</v>
      </c>
      <c r="F14" s="139">
        <v>-0.43000000000000682</v>
      </c>
      <c r="G14" s="84">
        <v>-1.2592983072687858E-3</v>
      </c>
    </row>
    <row r="15" spans="2:10" ht="15.75" customHeight="1" x14ac:dyDescent="0.3">
      <c r="B15" s="56" t="s">
        <v>14</v>
      </c>
      <c r="C15" s="184" t="s">
        <v>28</v>
      </c>
      <c r="D15" s="77">
        <v>340.3</v>
      </c>
      <c r="E15" s="77">
        <v>342.42</v>
      </c>
      <c r="F15" s="139">
        <v>2.1200000000000045</v>
      </c>
      <c r="G15" s="84">
        <v>6.229797237731427E-3</v>
      </c>
    </row>
    <row r="16" spans="2:10" x14ac:dyDescent="0.3">
      <c r="B16" s="56" t="s">
        <v>14</v>
      </c>
      <c r="C16" s="184" t="s">
        <v>31</v>
      </c>
      <c r="D16" s="77">
        <v>320</v>
      </c>
      <c r="E16" s="77">
        <v>317.25</v>
      </c>
      <c r="F16" s="139">
        <v>-2.75</v>
      </c>
      <c r="G16" s="84">
        <v>-8.5937499999999556E-3</v>
      </c>
    </row>
    <row r="17" spans="2:18" x14ac:dyDescent="0.3">
      <c r="B17" s="56" t="s">
        <v>14</v>
      </c>
      <c r="C17" s="184" t="s">
        <v>32</v>
      </c>
      <c r="D17" s="77">
        <v>331.55</v>
      </c>
      <c r="E17" s="77">
        <v>317.88</v>
      </c>
      <c r="F17" s="139">
        <v>-13.670000000000016</v>
      </c>
      <c r="G17" s="84">
        <v>-4.1230583622379746E-2</v>
      </c>
      <c r="I17" s="75"/>
    </row>
    <row r="18" spans="2:18" x14ac:dyDescent="0.3">
      <c r="B18" s="56" t="s">
        <v>15</v>
      </c>
      <c r="C18" s="184" t="s">
        <v>28</v>
      </c>
      <c r="D18" s="77">
        <v>318.43</v>
      </c>
      <c r="E18" s="77">
        <v>337.71000000000004</v>
      </c>
      <c r="F18" s="139">
        <v>19.28000000000003</v>
      </c>
      <c r="G18" s="84">
        <v>6.0547059008259296E-2</v>
      </c>
    </row>
    <row r="19" spans="2:18" x14ac:dyDescent="0.3">
      <c r="B19" s="56" t="s">
        <v>16</v>
      </c>
      <c r="C19" s="184" t="s">
        <v>21</v>
      </c>
      <c r="D19" s="313" t="s">
        <v>143</v>
      </c>
      <c r="E19" s="313" t="s">
        <v>143</v>
      </c>
      <c r="F19" s="139"/>
      <c r="G19" s="84"/>
    </row>
    <row r="20" spans="2:18" x14ac:dyDescent="0.3">
      <c r="B20" s="56" t="s">
        <v>16</v>
      </c>
      <c r="C20" s="184" t="s">
        <v>24</v>
      </c>
      <c r="D20" s="313" t="s">
        <v>143</v>
      </c>
      <c r="E20" s="313" t="s">
        <v>143</v>
      </c>
      <c r="F20" s="139"/>
      <c r="G20" s="84"/>
    </row>
    <row r="21" spans="2:18" x14ac:dyDescent="0.3">
      <c r="B21" s="56" t="s">
        <v>16</v>
      </c>
      <c r="C21" s="184" t="s">
        <v>25</v>
      </c>
      <c r="D21" s="313" t="s">
        <v>143</v>
      </c>
      <c r="E21" s="313" t="s">
        <v>143</v>
      </c>
      <c r="F21" s="139"/>
      <c r="G21" s="84"/>
    </row>
    <row r="22" spans="2:18" ht="15.75" thickBot="1" x14ac:dyDescent="0.35">
      <c r="B22" s="56" t="s">
        <v>16</v>
      </c>
      <c r="C22" s="184" t="s">
        <v>28</v>
      </c>
      <c r="D22" s="313" t="s">
        <v>143</v>
      </c>
      <c r="E22" s="313" t="s">
        <v>143</v>
      </c>
      <c r="F22" s="139"/>
      <c r="G22" s="84"/>
      <c r="L22" t="s">
        <v>151</v>
      </c>
    </row>
    <row r="23" spans="2:18" ht="15.75" thickBot="1" x14ac:dyDescent="0.35">
      <c r="B23" s="56" t="s">
        <v>16</v>
      </c>
      <c r="C23" s="184" t="s">
        <v>29</v>
      </c>
      <c r="D23" s="313" t="s">
        <v>143</v>
      </c>
      <c r="E23" s="313" t="s">
        <v>143</v>
      </c>
      <c r="F23" s="139"/>
      <c r="G23" s="84"/>
      <c r="J23" s="79"/>
      <c r="K23" s="79"/>
      <c r="L23" s="80" t="s">
        <v>150</v>
      </c>
      <c r="M23" s="86" t="s">
        <v>41</v>
      </c>
      <c r="N23" s="86" t="s">
        <v>42</v>
      </c>
      <c r="O23" s="86" t="s">
        <v>43</v>
      </c>
      <c r="P23" s="86" t="s">
        <v>44</v>
      </c>
      <c r="Q23" s="86" t="s">
        <v>45</v>
      </c>
      <c r="R23" s="87" t="s">
        <v>46</v>
      </c>
    </row>
    <row r="24" spans="2:18" x14ac:dyDescent="0.3">
      <c r="B24" s="56" t="s">
        <v>16</v>
      </c>
      <c r="C24" s="184" t="s">
        <v>32</v>
      </c>
      <c r="D24" s="313" t="s">
        <v>143</v>
      </c>
      <c r="E24" s="313" t="s">
        <v>143</v>
      </c>
      <c r="F24" s="139"/>
      <c r="G24" s="84"/>
      <c r="J24" s="79"/>
      <c r="K24" s="81">
        <v>2020</v>
      </c>
      <c r="L24" s="82">
        <v>35</v>
      </c>
      <c r="M24" s="89">
        <v>310.74</v>
      </c>
      <c r="N24" s="89">
        <v>313.14999999999998</v>
      </c>
      <c r="O24" s="89"/>
      <c r="P24" s="89">
        <v>223.03</v>
      </c>
      <c r="Q24" s="89">
        <v>310.62</v>
      </c>
      <c r="R24" s="88"/>
    </row>
    <row r="25" spans="2:18" x14ac:dyDescent="0.3">
      <c r="B25" s="56" t="s">
        <v>16</v>
      </c>
      <c r="C25" s="184" t="s">
        <v>34</v>
      </c>
      <c r="D25" s="313" t="s">
        <v>143</v>
      </c>
      <c r="E25" s="313" t="s">
        <v>143</v>
      </c>
      <c r="F25" s="139"/>
      <c r="G25" s="84"/>
      <c r="J25" s="79"/>
      <c r="K25" s="79"/>
      <c r="L25" s="82">
        <v>36</v>
      </c>
      <c r="M25" s="89">
        <v>310.11</v>
      </c>
      <c r="N25" s="89">
        <v>240.53</v>
      </c>
      <c r="O25" s="89"/>
      <c r="P25" s="89">
        <v>197.95</v>
      </c>
      <c r="Q25" s="89">
        <v>308.05</v>
      </c>
      <c r="R25" s="88"/>
    </row>
    <row r="26" spans="2:18" x14ac:dyDescent="0.3">
      <c r="B26" s="56" t="s">
        <v>17</v>
      </c>
      <c r="C26" s="184" t="s">
        <v>28</v>
      </c>
      <c r="D26" s="77">
        <v>259.06</v>
      </c>
      <c r="E26" s="77">
        <v>274.22000000000003</v>
      </c>
      <c r="F26" s="139">
        <v>15.160000000000025</v>
      </c>
      <c r="G26" s="84">
        <v>5.851926194703938E-2</v>
      </c>
      <c r="J26" s="79"/>
      <c r="K26" s="79"/>
      <c r="L26" s="82">
        <v>37</v>
      </c>
      <c r="M26" s="89">
        <v>311.95</v>
      </c>
      <c r="N26" s="89">
        <v>306.77</v>
      </c>
      <c r="O26" s="89"/>
      <c r="P26" s="89">
        <v>214.73</v>
      </c>
      <c r="Q26" s="89">
        <v>304.81</v>
      </c>
      <c r="R26" s="88"/>
    </row>
    <row r="27" spans="2:18" x14ac:dyDescent="0.3">
      <c r="B27" s="56" t="s">
        <v>17</v>
      </c>
      <c r="C27" s="184" t="s">
        <v>29</v>
      </c>
      <c r="D27" s="77">
        <v>261.72000000000003</v>
      </c>
      <c r="E27" s="77">
        <v>300.29000000000002</v>
      </c>
      <c r="F27" s="139">
        <v>38.569999999999993</v>
      </c>
      <c r="G27" s="84">
        <v>0.14737123643588568</v>
      </c>
      <c r="J27" s="79"/>
      <c r="K27" s="79"/>
      <c r="L27" s="82">
        <v>38</v>
      </c>
      <c r="M27" s="89">
        <v>311.02999999999997</v>
      </c>
      <c r="N27" s="89">
        <v>304.46999999999997</v>
      </c>
      <c r="O27" s="89"/>
      <c r="P27" s="89">
        <v>199.79999999999998</v>
      </c>
      <c r="Q27" s="89">
        <v>308.42</v>
      </c>
      <c r="R27" s="88"/>
    </row>
    <row r="28" spans="2:18" x14ac:dyDescent="0.3">
      <c r="B28" s="56" t="s">
        <v>17</v>
      </c>
      <c r="C28" s="184" t="s">
        <v>31</v>
      </c>
      <c r="D28" s="77">
        <v>238.85</v>
      </c>
      <c r="E28" s="77">
        <v>235.26999999999998</v>
      </c>
      <c r="F28" s="139">
        <v>-3.5800000000000125</v>
      </c>
      <c r="G28" s="84">
        <v>-1.4988486497802045E-2</v>
      </c>
      <c r="J28" s="79"/>
      <c r="K28" s="79"/>
      <c r="L28" s="82">
        <v>39</v>
      </c>
      <c r="M28" s="89">
        <v>312.77</v>
      </c>
      <c r="N28" s="89">
        <v>311.02</v>
      </c>
      <c r="O28" s="89"/>
      <c r="P28" s="89">
        <v>216.19</v>
      </c>
      <c r="Q28" s="89">
        <v>308.64999999999998</v>
      </c>
      <c r="R28" s="88">
        <v>321.32</v>
      </c>
    </row>
    <row r="29" spans="2:18" x14ac:dyDescent="0.3">
      <c r="B29" s="56" t="s">
        <v>17</v>
      </c>
      <c r="C29" s="184" t="s">
        <v>32</v>
      </c>
      <c r="D29" s="77">
        <v>253.17</v>
      </c>
      <c r="E29" s="77">
        <v>256.17</v>
      </c>
      <c r="F29" s="139">
        <v>3.0000000000000284</v>
      </c>
      <c r="G29" s="84">
        <v>1.1849745230477549E-2</v>
      </c>
      <c r="J29" s="79"/>
      <c r="K29" s="79"/>
      <c r="L29" s="82">
        <v>40</v>
      </c>
      <c r="M29" s="89">
        <v>312.81</v>
      </c>
      <c r="N29" s="89">
        <v>307.29000000000002</v>
      </c>
      <c r="O29" s="89"/>
      <c r="P29" s="89">
        <v>216.93</v>
      </c>
      <c r="Q29" s="89">
        <v>307.40999999999997</v>
      </c>
      <c r="R29" s="88"/>
    </row>
    <row r="30" spans="2:18" x14ac:dyDescent="0.3">
      <c r="B30" s="56" t="s">
        <v>17</v>
      </c>
      <c r="C30" s="184" t="s">
        <v>34</v>
      </c>
      <c r="D30" s="77" t="s">
        <v>143</v>
      </c>
      <c r="E30" s="313">
        <v>284.54000000000002</v>
      </c>
      <c r="F30" s="139">
        <v>284.54000000000002</v>
      </c>
      <c r="G30" s="84"/>
      <c r="J30" s="79"/>
      <c r="K30" s="79"/>
      <c r="L30" s="82">
        <v>41</v>
      </c>
      <c r="M30" s="89">
        <v>312.04000000000002</v>
      </c>
      <c r="N30" s="89">
        <v>290.20999999999998</v>
      </c>
      <c r="O30" s="89"/>
      <c r="P30" s="89">
        <v>228.17</v>
      </c>
      <c r="Q30" s="89">
        <v>311.08</v>
      </c>
      <c r="R30" s="88"/>
    </row>
    <row r="31" spans="2:18" x14ac:dyDescent="0.3">
      <c r="B31" s="56" t="s">
        <v>17</v>
      </c>
      <c r="C31" s="184" t="s">
        <v>35</v>
      </c>
      <c r="D31" s="77">
        <v>215.79</v>
      </c>
      <c r="E31" s="77">
        <v>229.39</v>
      </c>
      <c r="F31" s="139">
        <v>13.599999999999994</v>
      </c>
      <c r="G31" s="84">
        <v>6.3024236526252331E-2</v>
      </c>
      <c r="J31" s="79"/>
      <c r="K31" s="79"/>
      <c r="L31" s="82">
        <v>42</v>
      </c>
      <c r="M31" s="89">
        <v>313.96999999999997</v>
      </c>
      <c r="N31" s="89">
        <v>300.74</v>
      </c>
      <c r="O31" s="89">
        <v>301.32</v>
      </c>
      <c r="P31" s="89">
        <v>201.79</v>
      </c>
      <c r="Q31" s="89">
        <v>308.86</v>
      </c>
      <c r="R31" s="88"/>
    </row>
    <row r="32" spans="2:18" x14ac:dyDescent="0.3">
      <c r="B32" s="56" t="s">
        <v>17</v>
      </c>
      <c r="C32" s="184" t="s">
        <v>36</v>
      </c>
      <c r="D32" s="77">
        <v>215.35</v>
      </c>
      <c r="E32" s="77">
        <v>238.73999999999998</v>
      </c>
      <c r="F32" s="139">
        <v>23.389999999999986</v>
      </c>
      <c r="G32" s="84">
        <v>0.10861388437427433</v>
      </c>
      <c r="J32" s="79"/>
      <c r="K32" s="79"/>
      <c r="L32" s="82">
        <v>43</v>
      </c>
      <c r="M32" s="89">
        <v>310.35000000000002</v>
      </c>
      <c r="N32" s="89">
        <v>301.2</v>
      </c>
      <c r="O32" s="89"/>
      <c r="P32" s="89">
        <v>187.71</v>
      </c>
      <c r="Q32" s="89">
        <v>304.47000000000003</v>
      </c>
      <c r="R32" s="88"/>
    </row>
    <row r="33" spans="2:18" x14ac:dyDescent="0.3">
      <c r="B33" s="56" t="s">
        <v>18</v>
      </c>
      <c r="C33" s="184" t="s">
        <v>21</v>
      </c>
      <c r="D33" s="313">
        <v>334.14000000000004</v>
      </c>
      <c r="E33" s="240">
        <v>310.25</v>
      </c>
      <c r="F33" s="139">
        <v>-23.890000000000043</v>
      </c>
      <c r="G33" s="84">
        <v>-7.1496977314898014E-2</v>
      </c>
      <c r="J33" s="79"/>
      <c r="K33" s="79"/>
      <c r="L33" s="82">
        <v>44</v>
      </c>
      <c r="M33" s="89">
        <v>310.95</v>
      </c>
      <c r="N33" s="89">
        <v>303.05</v>
      </c>
      <c r="O33" s="89"/>
      <c r="P33" s="89">
        <v>204.22</v>
      </c>
      <c r="Q33" s="89">
        <v>313.27</v>
      </c>
      <c r="R33" s="88"/>
    </row>
    <row r="34" spans="2:18" x14ac:dyDescent="0.3">
      <c r="B34" s="56" t="s">
        <v>18</v>
      </c>
      <c r="C34" s="184" t="s">
        <v>24</v>
      </c>
      <c r="D34" s="77">
        <v>349.95000000000005</v>
      </c>
      <c r="E34" s="77">
        <v>341.03000000000003</v>
      </c>
      <c r="F34" s="139">
        <v>-8.9200000000000159</v>
      </c>
      <c r="G34" s="84">
        <v>-2.5489355622231757E-2</v>
      </c>
      <c r="J34" s="79"/>
      <c r="K34" s="79"/>
      <c r="L34" s="82">
        <v>45</v>
      </c>
      <c r="M34" s="89">
        <v>312.14999999999998</v>
      </c>
      <c r="N34" s="89">
        <v>303.26</v>
      </c>
      <c r="O34" s="89"/>
      <c r="P34" s="89">
        <v>191.72</v>
      </c>
      <c r="Q34" s="89">
        <v>299.61</v>
      </c>
      <c r="R34" s="88"/>
    </row>
    <row r="35" spans="2:18" x14ac:dyDescent="0.3">
      <c r="B35" s="56" t="s">
        <v>18</v>
      </c>
      <c r="C35" s="184" t="s">
        <v>25</v>
      </c>
      <c r="D35" s="77">
        <v>341.04</v>
      </c>
      <c r="E35" s="77">
        <v>338.54</v>
      </c>
      <c r="F35" s="139">
        <v>-2.5</v>
      </c>
      <c r="G35" s="84">
        <v>-7.3305184142622437E-3</v>
      </c>
      <c r="J35" s="79"/>
      <c r="K35" s="79"/>
      <c r="L35" s="82">
        <v>46</v>
      </c>
      <c r="M35" s="89">
        <v>312.66000000000003</v>
      </c>
      <c r="N35" s="89">
        <v>302.16000000000003</v>
      </c>
      <c r="O35" s="89"/>
      <c r="P35" s="89">
        <v>194.1</v>
      </c>
      <c r="Q35" s="89">
        <v>300.24</v>
      </c>
      <c r="R35" s="88"/>
    </row>
    <row r="36" spans="2:18" x14ac:dyDescent="0.3">
      <c r="B36" s="56" t="s">
        <v>18</v>
      </c>
      <c r="C36" s="184" t="s">
        <v>27</v>
      </c>
      <c r="D36" s="77">
        <v>308.51000000000005</v>
      </c>
      <c r="E36" s="77">
        <v>324.13</v>
      </c>
      <c r="F36" s="139">
        <v>15.619999999999948</v>
      </c>
      <c r="G36" s="84">
        <v>5.0630449580240322E-2</v>
      </c>
      <c r="J36" s="79"/>
      <c r="K36" s="79"/>
      <c r="L36" s="82">
        <v>47</v>
      </c>
      <c r="M36" s="89">
        <v>312.26</v>
      </c>
      <c r="N36" s="89">
        <v>302.29000000000002</v>
      </c>
      <c r="O36" s="89"/>
      <c r="P36" s="89">
        <v>191.2</v>
      </c>
      <c r="Q36" s="89">
        <v>295.82</v>
      </c>
      <c r="R36" s="88"/>
    </row>
    <row r="37" spans="2:18" x14ac:dyDescent="0.3">
      <c r="B37" s="56" t="s">
        <v>18</v>
      </c>
      <c r="C37" s="184" t="s">
        <v>28</v>
      </c>
      <c r="D37" s="77">
        <v>322.27000000000004</v>
      </c>
      <c r="E37" s="77">
        <v>336.24</v>
      </c>
      <c r="F37" s="139">
        <v>13.96999999999997</v>
      </c>
      <c r="G37" s="84">
        <v>4.334874484128215E-2</v>
      </c>
      <c r="J37" s="79"/>
      <c r="K37" s="79"/>
      <c r="L37" s="82">
        <v>48</v>
      </c>
      <c r="M37" s="89">
        <v>308.72000000000003</v>
      </c>
      <c r="N37" s="89">
        <v>308</v>
      </c>
      <c r="O37" s="89"/>
      <c r="P37" s="89">
        <v>199.23</v>
      </c>
      <c r="Q37" s="89">
        <v>296.89</v>
      </c>
      <c r="R37" s="88"/>
    </row>
    <row r="38" spans="2:18" x14ac:dyDescent="0.3">
      <c r="B38" s="56" t="s">
        <v>18</v>
      </c>
      <c r="C38" s="184" t="s">
        <v>29</v>
      </c>
      <c r="D38" s="77">
        <v>349.21000000000004</v>
      </c>
      <c r="E38" s="77">
        <v>345.41</v>
      </c>
      <c r="F38" s="139">
        <v>-3.8000000000000114</v>
      </c>
      <c r="G38" s="84">
        <v>-1.0881704418544746E-2</v>
      </c>
      <c r="J38" s="79"/>
      <c r="K38" s="79"/>
      <c r="L38" s="82">
        <v>49</v>
      </c>
      <c r="M38" s="89">
        <v>314.08</v>
      </c>
      <c r="N38" s="89">
        <v>306.01</v>
      </c>
      <c r="O38" s="89"/>
      <c r="P38" s="89">
        <v>192.59</v>
      </c>
      <c r="Q38" s="89">
        <v>297.64</v>
      </c>
      <c r="R38" s="88"/>
    </row>
    <row r="39" spans="2:18" x14ac:dyDescent="0.3">
      <c r="B39" s="56" t="s">
        <v>18</v>
      </c>
      <c r="C39" s="184" t="s">
        <v>31</v>
      </c>
      <c r="D39" s="77">
        <v>230.75</v>
      </c>
      <c r="E39" s="77">
        <v>217.65</v>
      </c>
      <c r="F39" s="139">
        <v>-13.099999999999994</v>
      </c>
      <c r="G39" s="84">
        <v>-5.6771397616467989E-2</v>
      </c>
      <c r="J39" s="79"/>
      <c r="K39" s="79"/>
      <c r="L39" s="82">
        <v>50</v>
      </c>
      <c r="M39" s="89">
        <v>314.14</v>
      </c>
      <c r="N39" s="89">
        <v>305.96999999999997</v>
      </c>
      <c r="O39" s="89"/>
      <c r="P39" s="89">
        <v>224.54</v>
      </c>
      <c r="Q39" s="89">
        <v>300.40999999999997</v>
      </c>
      <c r="R39" s="88"/>
    </row>
    <row r="40" spans="2:18" x14ac:dyDescent="0.3">
      <c r="B40" s="56" t="s">
        <v>18</v>
      </c>
      <c r="C40" s="184" t="s">
        <v>32</v>
      </c>
      <c r="D40" s="77">
        <v>252.69</v>
      </c>
      <c r="E40" s="77">
        <v>304.02000000000004</v>
      </c>
      <c r="F40" s="139">
        <v>51.330000000000041</v>
      </c>
      <c r="G40" s="84">
        <v>0.20313427519886051</v>
      </c>
      <c r="J40" s="79"/>
      <c r="K40" s="79"/>
      <c r="L40" s="82">
        <v>51</v>
      </c>
      <c r="M40" s="89">
        <v>317.25</v>
      </c>
      <c r="N40" s="89">
        <v>309.34999999999997</v>
      </c>
      <c r="O40" s="89"/>
      <c r="P40" s="89">
        <v>217.65</v>
      </c>
      <c r="Q40" s="89">
        <v>303.38</v>
      </c>
      <c r="R40" s="88"/>
    </row>
    <row r="41" spans="2:18" x14ac:dyDescent="0.3">
      <c r="B41" s="56" t="s">
        <v>18</v>
      </c>
      <c r="C41" s="184" t="s">
        <v>34</v>
      </c>
      <c r="D41" s="83">
        <v>186.26</v>
      </c>
      <c r="E41" s="83">
        <v>282.71000000000004</v>
      </c>
      <c r="F41" s="139">
        <v>96.450000000000045</v>
      </c>
      <c r="G41" s="84">
        <v>0.51782454633308306</v>
      </c>
      <c r="J41" s="79"/>
      <c r="K41" s="79"/>
      <c r="L41" s="82">
        <v>52</v>
      </c>
      <c r="M41" s="89">
        <v>316.09999999999997</v>
      </c>
      <c r="N41" s="89">
        <v>310.08999999999997</v>
      </c>
      <c r="O41" s="89"/>
      <c r="P41" s="89">
        <v>230.03</v>
      </c>
      <c r="Q41" s="89">
        <v>305.33999999999997</v>
      </c>
      <c r="R41" s="88"/>
    </row>
    <row r="42" spans="2:18" ht="15.75" thickBot="1" x14ac:dyDescent="0.35">
      <c r="B42" s="56" t="s">
        <v>19</v>
      </c>
      <c r="C42" s="184" t="s">
        <v>26</v>
      </c>
      <c r="D42" s="83">
        <v>429.43</v>
      </c>
      <c r="E42" s="331" t="s">
        <v>143</v>
      </c>
      <c r="F42" s="139"/>
      <c r="G42" s="84"/>
      <c r="J42" s="79"/>
      <c r="K42" s="79"/>
      <c r="L42" s="216">
        <v>53</v>
      </c>
      <c r="M42" s="217">
        <v>326.12</v>
      </c>
      <c r="N42" s="217">
        <v>312.89999999999998</v>
      </c>
      <c r="O42" s="217"/>
      <c r="P42" s="217">
        <v>233.31</v>
      </c>
      <c r="Q42" s="217">
        <v>277.79000000000002</v>
      </c>
      <c r="R42" s="218"/>
    </row>
    <row r="43" spans="2:18" x14ac:dyDescent="0.3">
      <c r="B43" s="56" t="s">
        <v>19</v>
      </c>
      <c r="C43" s="184" t="s">
        <v>27</v>
      </c>
      <c r="D43" s="83">
        <v>438.95000000000005</v>
      </c>
      <c r="E43" s="83">
        <v>434.1</v>
      </c>
      <c r="F43" s="139">
        <v>-4.8500000000000227</v>
      </c>
      <c r="G43" s="84">
        <v>-1.104909442988955E-2</v>
      </c>
      <c r="J43" s="79"/>
      <c r="K43" s="85">
        <v>2021</v>
      </c>
      <c r="L43" s="219">
        <v>1</v>
      </c>
      <c r="M43" s="220">
        <v>322.70999999999998</v>
      </c>
      <c r="N43" s="220">
        <v>313.69</v>
      </c>
      <c r="O43" s="220"/>
      <c r="P43" s="220">
        <v>206.39</v>
      </c>
      <c r="Q43" s="220">
        <v>299.54000000000002</v>
      </c>
      <c r="R43" s="180"/>
    </row>
    <row r="44" spans="2:18" x14ac:dyDescent="0.3">
      <c r="B44" s="56" t="s">
        <v>19</v>
      </c>
      <c r="C44" s="184" t="s">
        <v>30</v>
      </c>
      <c r="D44" s="83">
        <v>430.74</v>
      </c>
      <c r="E44" s="83">
        <v>426.54</v>
      </c>
      <c r="F44" s="139">
        <v>-4.1999999999999886</v>
      </c>
      <c r="G44" s="84">
        <v>-9.7506616520406375E-3</v>
      </c>
      <c r="J44" s="79"/>
      <c r="K44" s="79"/>
      <c r="L44" s="221">
        <v>2</v>
      </c>
      <c r="M44" s="90">
        <v>322.49</v>
      </c>
      <c r="N44" s="90">
        <v>311.77</v>
      </c>
      <c r="O44" s="90"/>
      <c r="P44" s="90">
        <v>216.23</v>
      </c>
      <c r="Q44" s="90">
        <v>307.14999999999998</v>
      </c>
      <c r="R44" s="222"/>
    </row>
    <row r="45" spans="2:18" x14ac:dyDescent="0.3">
      <c r="B45" s="56" t="s">
        <v>19</v>
      </c>
      <c r="C45" s="184" t="s">
        <v>31</v>
      </c>
      <c r="D45" s="83">
        <v>424.54</v>
      </c>
      <c r="E45" s="83">
        <v>419.72</v>
      </c>
      <c r="F45" s="139">
        <v>-4.8199999999999932</v>
      </c>
      <c r="G45" s="84">
        <v>-1.1353464926744272E-2</v>
      </c>
      <c r="J45" s="79"/>
      <c r="K45" s="79"/>
      <c r="L45" s="221">
        <v>3</v>
      </c>
      <c r="M45" s="90">
        <v>321.08</v>
      </c>
      <c r="N45" s="90">
        <v>310.05</v>
      </c>
      <c r="O45" s="90"/>
      <c r="P45" s="90">
        <v>205.76</v>
      </c>
      <c r="Q45" s="89">
        <v>305.39999999999998</v>
      </c>
      <c r="R45" s="222"/>
    </row>
    <row r="46" spans="2:18" ht="15.75" thickBot="1" x14ac:dyDescent="0.35">
      <c r="B46" s="56" t="s">
        <v>19</v>
      </c>
      <c r="C46" s="184" t="s">
        <v>35</v>
      </c>
      <c r="D46" s="83">
        <v>416.54</v>
      </c>
      <c r="E46" s="331" t="s">
        <v>143</v>
      </c>
      <c r="F46" s="139"/>
      <c r="G46" s="84"/>
      <c r="J46" s="79"/>
      <c r="K46" s="79"/>
      <c r="L46" s="221">
        <v>4</v>
      </c>
      <c r="M46" s="90">
        <v>323.79000000000002</v>
      </c>
      <c r="N46" s="90">
        <v>314.77000000000004</v>
      </c>
      <c r="O46" s="90"/>
      <c r="P46" s="90">
        <v>203.91</v>
      </c>
      <c r="Q46" s="90">
        <v>305.89000000000004</v>
      </c>
      <c r="R46" s="222"/>
    </row>
    <row r="47" spans="2:18" ht="15.75" thickBot="1" x14ac:dyDescent="0.35">
      <c r="B47" s="57" t="s">
        <v>19</v>
      </c>
      <c r="C47" s="185" t="s">
        <v>39</v>
      </c>
      <c r="D47" s="331" t="s">
        <v>143</v>
      </c>
      <c r="E47" s="331">
        <v>409.92</v>
      </c>
      <c r="F47" s="231">
        <v>409.92</v>
      </c>
      <c r="G47" s="186"/>
      <c r="J47" s="79"/>
      <c r="K47" s="79"/>
      <c r="L47" s="221">
        <v>5</v>
      </c>
      <c r="M47" s="90">
        <v>315.22000000000003</v>
      </c>
      <c r="N47" s="90">
        <v>297.53000000000003</v>
      </c>
      <c r="O47" s="90"/>
      <c r="P47" s="90">
        <v>206.42</v>
      </c>
      <c r="Q47" s="90">
        <v>307.66000000000003</v>
      </c>
      <c r="R47" s="222"/>
    </row>
    <row r="48" spans="2:18" x14ac:dyDescent="0.3">
      <c r="B48" s="181"/>
      <c r="C48" s="183"/>
      <c r="D48" s="21"/>
      <c r="E48" s="182"/>
      <c r="F48" s="21"/>
      <c r="G48" s="21"/>
      <c r="J48" s="79"/>
      <c r="L48" s="221">
        <v>6</v>
      </c>
      <c r="M48" s="90">
        <v>320.66000000000003</v>
      </c>
      <c r="N48" s="90">
        <v>313.52000000000004</v>
      </c>
      <c r="O48" s="90"/>
      <c r="P48" s="90">
        <v>210.29</v>
      </c>
      <c r="Q48" s="90">
        <v>308.04000000000002</v>
      </c>
      <c r="R48" s="222"/>
    </row>
    <row r="49" spans="2:18" x14ac:dyDescent="0.3">
      <c r="J49" s="79"/>
      <c r="K49" s="79"/>
      <c r="L49" s="221">
        <v>7</v>
      </c>
      <c r="M49" s="90">
        <v>324.55</v>
      </c>
      <c r="N49" s="90">
        <v>320.44</v>
      </c>
      <c r="O49" s="90"/>
      <c r="P49" s="90">
        <v>206.25</v>
      </c>
      <c r="Q49" s="90">
        <v>314.46000000000004</v>
      </c>
      <c r="R49" s="222"/>
    </row>
    <row r="50" spans="2:18" x14ac:dyDescent="0.3">
      <c r="B50" s="33" t="s">
        <v>172</v>
      </c>
      <c r="J50" s="79"/>
      <c r="L50" s="221">
        <v>8</v>
      </c>
      <c r="M50" s="90">
        <v>323.06</v>
      </c>
      <c r="N50" s="90">
        <v>321.24</v>
      </c>
      <c r="O50" s="90"/>
      <c r="P50" s="90">
        <v>203.13</v>
      </c>
      <c r="Q50" s="90">
        <v>314.04000000000002</v>
      </c>
      <c r="R50" s="222"/>
    </row>
    <row r="51" spans="2:18" x14ac:dyDescent="0.3">
      <c r="B51" s="33" t="s">
        <v>173</v>
      </c>
      <c r="J51" s="79"/>
      <c r="L51" s="221">
        <v>9</v>
      </c>
      <c r="M51" s="90">
        <v>327.99</v>
      </c>
      <c r="N51" s="90">
        <v>321.36</v>
      </c>
      <c r="O51" s="90"/>
      <c r="P51" s="90">
        <v>229.54</v>
      </c>
      <c r="Q51" s="90">
        <v>304.26000000000005</v>
      </c>
      <c r="R51" s="222"/>
    </row>
    <row r="52" spans="2:18" x14ac:dyDescent="0.3">
      <c r="B52" s="33" t="s">
        <v>47</v>
      </c>
      <c r="J52" s="79"/>
      <c r="L52" s="221">
        <v>10</v>
      </c>
      <c r="M52" s="89">
        <v>325.20000000000005</v>
      </c>
      <c r="N52" s="89">
        <v>318.40000000000003</v>
      </c>
      <c r="O52" s="90"/>
      <c r="P52" s="90">
        <v>225.95999999999998</v>
      </c>
      <c r="Q52" s="90">
        <v>308.73</v>
      </c>
      <c r="R52" s="222"/>
    </row>
    <row r="53" spans="2:18" x14ac:dyDescent="0.3">
      <c r="B53" s="33" t="s">
        <v>48</v>
      </c>
      <c r="J53" s="79"/>
      <c r="L53" s="221">
        <v>11</v>
      </c>
      <c r="M53" s="90">
        <v>318.92</v>
      </c>
      <c r="N53" s="90">
        <v>323.79000000000002</v>
      </c>
      <c r="O53" s="90"/>
      <c r="P53" s="90">
        <v>205.73999999999998</v>
      </c>
      <c r="Q53" s="90">
        <v>303.75</v>
      </c>
      <c r="R53" s="222"/>
    </row>
    <row r="54" spans="2:18" x14ac:dyDescent="0.3">
      <c r="B54" s="33" t="s">
        <v>49</v>
      </c>
      <c r="J54" s="79"/>
      <c r="L54" s="221">
        <v>12</v>
      </c>
      <c r="M54" s="91">
        <v>329.58000000000004</v>
      </c>
      <c r="N54" s="91">
        <v>324.32</v>
      </c>
      <c r="O54" s="91"/>
      <c r="P54" s="91">
        <v>230.48</v>
      </c>
      <c r="Q54" s="91">
        <v>319.13</v>
      </c>
      <c r="R54" s="223"/>
    </row>
    <row r="55" spans="2:18" x14ac:dyDescent="0.3">
      <c r="B55" s="33" t="s">
        <v>50</v>
      </c>
      <c r="J55" s="79"/>
      <c r="L55" s="221">
        <v>13</v>
      </c>
      <c r="M55" s="91">
        <v>330.95000000000005</v>
      </c>
      <c r="N55" s="91">
        <v>322.84000000000003</v>
      </c>
      <c r="O55" s="91">
        <v>321.54000000000002</v>
      </c>
      <c r="P55" s="91">
        <v>236.72</v>
      </c>
      <c r="Q55" s="91">
        <v>304.8</v>
      </c>
      <c r="R55" s="223"/>
    </row>
    <row r="56" spans="2:18" x14ac:dyDescent="0.3">
      <c r="J56" s="79"/>
      <c r="K56" s="79"/>
      <c r="L56" s="221">
        <v>14</v>
      </c>
      <c r="M56" s="91">
        <v>324.98</v>
      </c>
      <c r="N56" s="91">
        <v>330.45000000000005</v>
      </c>
      <c r="O56" s="91">
        <v>321.54000000000002</v>
      </c>
      <c r="P56" s="91">
        <v>218.79999999999998</v>
      </c>
      <c r="Q56" s="91">
        <v>314.13</v>
      </c>
      <c r="R56" s="223"/>
    </row>
    <row r="57" spans="2:18" x14ac:dyDescent="0.3">
      <c r="J57" s="79"/>
      <c r="L57" s="221">
        <v>15</v>
      </c>
      <c r="M57" s="91">
        <v>330.16</v>
      </c>
      <c r="N57" s="91">
        <v>309.01000000000005</v>
      </c>
      <c r="O57" s="91">
        <v>314.24</v>
      </c>
      <c r="P57" s="91">
        <v>231.95</v>
      </c>
      <c r="Q57" s="91">
        <v>313.33000000000004</v>
      </c>
      <c r="R57" s="223"/>
    </row>
    <row r="58" spans="2:18" x14ac:dyDescent="0.3">
      <c r="J58" s="79"/>
      <c r="L58" s="221">
        <v>16</v>
      </c>
      <c r="M58" s="91">
        <v>327.71000000000004</v>
      </c>
      <c r="N58" s="91">
        <v>319.76000000000005</v>
      </c>
      <c r="O58" s="91"/>
      <c r="P58" s="91">
        <v>225.66</v>
      </c>
      <c r="Q58" s="91">
        <v>312.12</v>
      </c>
      <c r="R58" s="223"/>
    </row>
    <row r="59" spans="2:18" x14ac:dyDescent="0.3">
      <c r="J59" s="79"/>
      <c r="L59" s="221">
        <v>17</v>
      </c>
      <c r="M59" s="90">
        <v>329.43</v>
      </c>
      <c r="N59" s="90">
        <v>324.37</v>
      </c>
      <c r="O59" s="90"/>
      <c r="P59" s="90">
        <v>237.32999999999998</v>
      </c>
      <c r="Q59" s="90">
        <v>312.63</v>
      </c>
      <c r="R59" s="222"/>
    </row>
    <row r="60" spans="2:18" x14ac:dyDescent="0.3">
      <c r="J60" s="79"/>
      <c r="L60" s="221">
        <v>18</v>
      </c>
      <c r="M60" s="90">
        <v>327.42</v>
      </c>
      <c r="N60" s="90">
        <v>323.78000000000003</v>
      </c>
      <c r="O60" s="90"/>
      <c r="P60" s="90">
        <v>236.37</v>
      </c>
      <c r="Q60" s="90">
        <v>313.51000000000005</v>
      </c>
      <c r="R60" s="222"/>
    </row>
    <row r="61" spans="2:18" x14ac:dyDescent="0.3">
      <c r="J61" s="79"/>
      <c r="L61" s="221">
        <v>19</v>
      </c>
      <c r="M61" s="91">
        <v>327.51000000000005</v>
      </c>
      <c r="N61" s="91">
        <v>323.35000000000002</v>
      </c>
      <c r="O61" s="91"/>
      <c r="P61" s="91">
        <v>228.01</v>
      </c>
      <c r="Q61" s="91">
        <v>314.94</v>
      </c>
      <c r="R61" s="223"/>
    </row>
    <row r="62" spans="2:18" x14ac:dyDescent="0.3">
      <c r="J62" s="79"/>
      <c r="L62" s="221">
        <v>20</v>
      </c>
      <c r="M62" s="91">
        <v>328.88</v>
      </c>
      <c r="N62" s="91">
        <v>321.52000000000004</v>
      </c>
      <c r="O62" s="91"/>
      <c r="P62" s="91">
        <v>231.26999999999998</v>
      </c>
      <c r="Q62" s="91">
        <v>313.08000000000004</v>
      </c>
      <c r="R62" s="223">
        <v>331.54</v>
      </c>
    </row>
    <row r="63" spans="2:18" x14ac:dyDescent="0.3">
      <c r="J63" s="79"/>
      <c r="L63" s="221">
        <v>21</v>
      </c>
      <c r="M63" s="90">
        <v>330.65000000000003</v>
      </c>
      <c r="N63" s="90">
        <v>329.12</v>
      </c>
      <c r="O63" s="90"/>
      <c r="P63" s="90">
        <v>233.44</v>
      </c>
      <c r="Q63" s="90">
        <v>322.01000000000005</v>
      </c>
      <c r="R63" s="222"/>
    </row>
    <row r="64" spans="2:18" x14ac:dyDescent="0.3">
      <c r="J64" s="79"/>
      <c r="K64" s="79"/>
      <c r="L64" s="221">
        <v>22</v>
      </c>
      <c r="M64" s="90">
        <v>326.92</v>
      </c>
      <c r="N64" s="90">
        <v>326.85000000000002</v>
      </c>
      <c r="O64" s="90"/>
      <c r="P64" s="90">
        <v>245.45</v>
      </c>
      <c r="Q64" s="90">
        <v>325.29000000000002</v>
      </c>
      <c r="R64" s="222"/>
    </row>
    <row r="65" spans="10:18" x14ac:dyDescent="0.3">
      <c r="J65" s="79"/>
      <c r="K65" s="79"/>
      <c r="L65" s="221">
        <v>23</v>
      </c>
      <c r="M65" s="89">
        <v>328.90000000000003</v>
      </c>
      <c r="N65" s="89">
        <v>325.20000000000005</v>
      </c>
      <c r="O65" s="89">
        <v>326.54000000000002</v>
      </c>
      <c r="P65" s="89">
        <v>253.15</v>
      </c>
      <c r="Q65" s="89">
        <v>333.32</v>
      </c>
      <c r="R65" s="88">
        <v>176.54</v>
      </c>
    </row>
    <row r="66" spans="10:18" x14ac:dyDescent="0.3">
      <c r="J66" s="79"/>
      <c r="K66" s="79"/>
      <c r="L66" s="221">
        <v>24</v>
      </c>
      <c r="M66" s="89">
        <v>331.53000000000003</v>
      </c>
      <c r="N66" s="89">
        <v>325.31</v>
      </c>
      <c r="O66" s="89"/>
      <c r="P66" s="89">
        <v>263.88</v>
      </c>
      <c r="Q66" s="89">
        <v>328.65000000000003</v>
      </c>
      <c r="R66" s="88"/>
    </row>
    <row r="67" spans="10:18" x14ac:dyDescent="0.3">
      <c r="J67" s="79"/>
      <c r="K67" s="79"/>
      <c r="L67" s="221">
        <v>25</v>
      </c>
      <c r="M67" s="91">
        <v>332.72</v>
      </c>
      <c r="N67" s="91">
        <v>329.11</v>
      </c>
      <c r="O67" s="91"/>
      <c r="P67" s="91">
        <v>261.52</v>
      </c>
      <c r="Q67" s="91">
        <v>325.94</v>
      </c>
      <c r="R67" s="223"/>
    </row>
    <row r="68" spans="10:18" x14ac:dyDescent="0.3">
      <c r="J68" s="79"/>
      <c r="K68" s="79"/>
      <c r="L68" s="221">
        <v>26</v>
      </c>
      <c r="M68" s="91">
        <v>332.47</v>
      </c>
      <c r="N68" s="91">
        <v>331.98</v>
      </c>
      <c r="O68" s="91"/>
      <c r="P68" s="91">
        <v>269.21000000000004</v>
      </c>
      <c r="Q68" s="91">
        <v>319.82</v>
      </c>
      <c r="R68" s="223"/>
    </row>
    <row r="69" spans="10:18" x14ac:dyDescent="0.3">
      <c r="J69" s="79"/>
      <c r="K69" s="79"/>
      <c r="L69" s="221">
        <v>27</v>
      </c>
      <c r="M69" s="91">
        <v>329.49</v>
      </c>
      <c r="N69" s="91">
        <v>337.75</v>
      </c>
      <c r="O69" s="91"/>
      <c r="P69" s="91">
        <v>259.76</v>
      </c>
      <c r="Q69" s="91">
        <v>328.19</v>
      </c>
      <c r="R69" s="223"/>
    </row>
    <row r="70" spans="10:18" x14ac:dyDescent="0.3">
      <c r="J70" s="79"/>
      <c r="L70" s="221">
        <v>28</v>
      </c>
      <c r="M70" s="91">
        <v>332.86</v>
      </c>
      <c r="N70" s="91">
        <v>327.28000000000003</v>
      </c>
      <c r="O70" s="91">
        <v>291.54000000000002</v>
      </c>
      <c r="P70" s="91">
        <v>240.28</v>
      </c>
      <c r="Q70" s="91">
        <v>325.98</v>
      </c>
      <c r="R70" s="223"/>
    </row>
    <row r="71" spans="10:18" x14ac:dyDescent="0.3">
      <c r="J71" s="79"/>
      <c r="K71" s="79"/>
      <c r="L71" s="221">
        <v>29</v>
      </c>
      <c r="M71" s="91">
        <v>335.53000000000003</v>
      </c>
      <c r="N71" s="91">
        <v>326.29000000000002</v>
      </c>
      <c r="O71" s="91">
        <v>316.54000000000002</v>
      </c>
      <c r="P71" s="91">
        <v>260.48</v>
      </c>
      <c r="Q71" s="91">
        <v>319.36</v>
      </c>
      <c r="R71" s="223"/>
    </row>
    <row r="72" spans="10:18" x14ac:dyDescent="0.3">
      <c r="J72" s="79"/>
      <c r="K72" s="79"/>
      <c r="L72" s="221">
        <v>30</v>
      </c>
      <c r="M72" s="91">
        <v>332.18</v>
      </c>
      <c r="N72" s="91">
        <v>314.11</v>
      </c>
      <c r="O72" s="91"/>
      <c r="P72" s="91">
        <v>258.64</v>
      </c>
      <c r="Q72" s="91">
        <v>326.61</v>
      </c>
      <c r="R72" s="223"/>
    </row>
    <row r="73" spans="10:18" x14ac:dyDescent="0.3">
      <c r="J73" s="79"/>
      <c r="K73" s="79"/>
      <c r="L73" s="221">
        <v>31</v>
      </c>
      <c r="M73" s="91">
        <v>335.33000000000004</v>
      </c>
      <c r="N73" s="91">
        <v>308.09000000000003</v>
      </c>
      <c r="O73" s="91"/>
      <c r="P73" s="91">
        <v>260.32</v>
      </c>
      <c r="Q73" s="91">
        <v>329.76000000000005</v>
      </c>
      <c r="R73" s="223"/>
    </row>
    <row r="74" spans="10:18" x14ac:dyDescent="0.3">
      <c r="J74" s="79"/>
      <c r="K74" s="79"/>
      <c r="L74" s="221">
        <v>32</v>
      </c>
      <c r="M74" s="91">
        <v>330.96000000000004</v>
      </c>
      <c r="N74" s="91">
        <v>333.49</v>
      </c>
      <c r="O74" s="91"/>
      <c r="P74" s="91">
        <v>261.94</v>
      </c>
      <c r="Q74" s="91">
        <v>323.27000000000004</v>
      </c>
      <c r="R74" s="223"/>
    </row>
    <row r="75" spans="10:18" x14ac:dyDescent="0.3">
      <c r="J75" s="79"/>
      <c r="K75" s="79"/>
      <c r="L75" s="221">
        <v>33</v>
      </c>
      <c r="M75" s="91">
        <v>336.59000000000003</v>
      </c>
      <c r="N75" s="91">
        <v>329.14000000000004</v>
      </c>
      <c r="O75" s="91"/>
      <c r="P75" s="91">
        <v>230.62</v>
      </c>
      <c r="Q75" s="91">
        <v>339.85</v>
      </c>
      <c r="R75" s="223"/>
    </row>
    <row r="76" spans="10:18" x14ac:dyDescent="0.3">
      <c r="J76" s="79"/>
      <c r="K76" s="79"/>
      <c r="L76" s="221">
        <v>34</v>
      </c>
      <c r="M76" s="91">
        <v>340.93</v>
      </c>
      <c r="N76" s="91">
        <v>321.97000000000003</v>
      </c>
      <c r="O76" s="91"/>
      <c r="P76" s="91">
        <v>250.73</v>
      </c>
      <c r="Q76" s="91">
        <v>340.02000000000004</v>
      </c>
      <c r="R76" s="223"/>
    </row>
    <row r="77" spans="10:18" x14ac:dyDescent="0.3">
      <c r="J77" s="79"/>
      <c r="K77" s="79"/>
      <c r="L77" s="221">
        <v>35</v>
      </c>
      <c r="M77" s="91">
        <v>330.59000000000003</v>
      </c>
      <c r="N77" s="91">
        <v>330.09000000000003</v>
      </c>
      <c r="O77" s="91"/>
      <c r="P77" s="91">
        <v>246.67</v>
      </c>
      <c r="Q77" s="91">
        <v>335.63</v>
      </c>
      <c r="R77" s="223"/>
    </row>
    <row r="78" spans="10:18" ht="15.75" thickBot="1" x14ac:dyDescent="0.35">
      <c r="J78" s="79"/>
      <c r="K78" s="79"/>
      <c r="L78" s="232">
        <v>36</v>
      </c>
      <c r="M78" s="304">
        <v>340.3</v>
      </c>
      <c r="N78" s="304">
        <v>318.43</v>
      </c>
      <c r="O78" s="304"/>
      <c r="P78" s="304">
        <v>253.17</v>
      </c>
      <c r="Q78" s="304">
        <v>322.27000000000004</v>
      </c>
      <c r="R78" s="305"/>
    </row>
    <row r="79" spans="10:18" ht="15.75" thickBot="1" x14ac:dyDescent="0.35">
      <c r="L79" s="232">
        <v>37</v>
      </c>
      <c r="M79" s="304">
        <v>342.42</v>
      </c>
      <c r="N79" s="304">
        <v>337.71000000000004</v>
      </c>
      <c r="O79" s="304"/>
      <c r="P79" s="304">
        <v>256.17</v>
      </c>
      <c r="Q79" s="304">
        <v>336.24</v>
      </c>
      <c r="R79" s="30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34" workbookViewId="0">
      <selection activeCell="I58" activeCellId="5" sqref="C58 D58 E58 G58 H58 I58"/>
    </sheetView>
  </sheetViews>
  <sheetFormatPr defaultRowHeight="15.05" x14ac:dyDescent="0.3"/>
  <cols>
    <col min="1" max="1" width="9.109375" style="79"/>
    <col min="10" max="10" width="13.5546875" customWidth="1"/>
    <col min="11" max="11" width="9.109375" style="21"/>
  </cols>
  <sheetData>
    <row r="1" spans="2:13" x14ac:dyDescent="0.3">
      <c r="B1" s="32" t="s">
        <v>145</v>
      </c>
      <c r="C1" s="32" t="s">
        <v>53</v>
      </c>
      <c r="E1" s="25"/>
      <c r="F1" s="25"/>
      <c r="G1" s="25"/>
      <c r="H1" s="25"/>
    </row>
    <row r="2" spans="2:13" ht="15.75" thickBot="1" x14ac:dyDescent="0.35"/>
    <row r="3" spans="2:13" x14ac:dyDescent="0.3">
      <c r="B3" s="71" t="s">
        <v>52</v>
      </c>
      <c r="C3" s="34" t="s">
        <v>13</v>
      </c>
      <c r="D3" s="72" t="s">
        <v>14</v>
      </c>
      <c r="E3" s="73" t="s">
        <v>15</v>
      </c>
      <c r="F3" s="73" t="s">
        <v>16</v>
      </c>
      <c r="G3" s="73" t="s">
        <v>17</v>
      </c>
      <c r="H3" s="74" t="s">
        <v>18</v>
      </c>
      <c r="I3" s="34" t="s">
        <v>19</v>
      </c>
      <c r="J3" s="34" t="s">
        <v>51</v>
      </c>
      <c r="M3" t="s">
        <v>169</v>
      </c>
    </row>
    <row r="4" spans="2:13" x14ac:dyDescent="0.3">
      <c r="B4" s="27">
        <v>36</v>
      </c>
      <c r="C4" s="29">
        <v>130</v>
      </c>
      <c r="D4" s="28">
        <v>119291</v>
      </c>
      <c r="E4" s="28">
        <v>10449</v>
      </c>
      <c r="F4" s="28"/>
      <c r="G4" s="28">
        <v>50185</v>
      </c>
      <c r="H4" s="28">
        <v>51804</v>
      </c>
      <c r="I4" s="29">
        <v>7589</v>
      </c>
      <c r="J4" s="30">
        <v>239448</v>
      </c>
      <c r="K4"/>
    </row>
    <row r="5" spans="2:13" x14ac:dyDescent="0.3">
      <c r="B5" s="27">
        <v>37</v>
      </c>
      <c r="C5" s="29"/>
      <c r="D5" s="28">
        <v>123350</v>
      </c>
      <c r="E5" s="28">
        <v>6350</v>
      </c>
      <c r="F5" s="28"/>
      <c r="G5" s="28">
        <v>34610</v>
      </c>
      <c r="H5" s="28">
        <v>46640</v>
      </c>
      <c r="I5" s="29">
        <v>6657</v>
      </c>
      <c r="J5" s="30">
        <v>217607</v>
      </c>
      <c r="K5"/>
    </row>
    <row r="6" spans="2:13" x14ac:dyDescent="0.3">
      <c r="B6" s="27">
        <v>38</v>
      </c>
      <c r="C6" s="29">
        <v>341</v>
      </c>
      <c r="D6" s="28">
        <v>148332</v>
      </c>
      <c r="E6" s="28">
        <v>11444</v>
      </c>
      <c r="F6" s="28"/>
      <c r="G6" s="28">
        <v>44711</v>
      </c>
      <c r="H6" s="28">
        <v>54932</v>
      </c>
      <c r="I6" s="29">
        <v>7196</v>
      </c>
      <c r="J6" s="30">
        <v>266956</v>
      </c>
      <c r="K6"/>
    </row>
    <row r="7" spans="2:13" x14ac:dyDescent="0.3">
      <c r="B7" s="27">
        <v>39</v>
      </c>
      <c r="C7" s="28">
        <v>712</v>
      </c>
      <c r="D7" s="28">
        <v>133059</v>
      </c>
      <c r="E7" s="28">
        <v>11826</v>
      </c>
      <c r="F7" s="28"/>
      <c r="G7" s="28">
        <v>38608</v>
      </c>
      <c r="H7" s="28">
        <v>48953</v>
      </c>
      <c r="I7" s="28">
        <v>4813</v>
      </c>
      <c r="J7" s="30">
        <v>237971</v>
      </c>
      <c r="K7"/>
    </row>
    <row r="8" spans="2:13" x14ac:dyDescent="0.3">
      <c r="B8" s="27">
        <v>40</v>
      </c>
      <c r="C8" s="29"/>
      <c r="D8" s="28">
        <v>124640</v>
      </c>
      <c r="E8" s="28">
        <v>7306</v>
      </c>
      <c r="F8" s="28"/>
      <c r="G8" s="28">
        <v>46142</v>
      </c>
      <c r="H8" s="28">
        <v>48270</v>
      </c>
      <c r="I8" s="29">
        <v>5886</v>
      </c>
      <c r="J8" s="30">
        <v>232244</v>
      </c>
      <c r="K8"/>
    </row>
    <row r="9" spans="2:13" x14ac:dyDescent="0.3">
      <c r="B9" s="27">
        <v>41</v>
      </c>
      <c r="C9" s="29">
        <v>272</v>
      </c>
      <c r="D9" s="28">
        <v>121767</v>
      </c>
      <c r="E9" s="28">
        <v>11614</v>
      </c>
      <c r="F9" s="28">
        <v>311</v>
      </c>
      <c r="G9" s="28">
        <v>55131</v>
      </c>
      <c r="H9" s="28">
        <v>39848</v>
      </c>
      <c r="I9" s="29">
        <v>6222</v>
      </c>
      <c r="J9" s="30">
        <v>235165</v>
      </c>
      <c r="K9"/>
    </row>
    <row r="10" spans="2:13" x14ac:dyDescent="0.3">
      <c r="B10" s="27">
        <v>42</v>
      </c>
      <c r="C10" s="29"/>
      <c r="D10" s="28">
        <v>115939</v>
      </c>
      <c r="E10" s="28">
        <v>8534</v>
      </c>
      <c r="F10" s="28">
        <v>1790</v>
      </c>
      <c r="G10" s="28">
        <v>46596</v>
      </c>
      <c r="H10" s="28">
        <v>47751</v>
      </c>
      <c r="I10" s="29">
        <v>6629</v>
      </c>
      <c r="J10" s="30">
        <v>227239</v>
      </c>
      <c r="K10"/>
    </row>
    <row r="11" spans="2:13" x14ac:dyDescent="0.3">
      <c r="B11" s="27">
        <v>43</v>
      </c>
      <c r="C11" s="29"/>
      <c r="D11" s="28">
        <v>120428</v>
      </c>
      <c r="E11" s="28">
        <v>4677</v>
      </c>
      <c r="F11" s="28"/>
      <c r="G11" s="28">
        <v>41648</v>
      </c>
      <c r="H11" s="28">
        <v>40180</v>
      </c>
      <c r="I11" s="29">
        <v>4265</v>
      </c>
      <c r="J11" s="30">
        <f>SUM(C11:I11)</f>
        <v>211198</v>
      </c>
      <c r="K11"/>
    </row>
    <row r="12" spans="2:13" x14ac:dyDescent="0.3">
      <c r="B12" s="27">
        <v>44</v>
      </c>
      <c r="C12" s="29">
        <v>332</v>
      </c>
      <c r="D12" s="28">
        <v>113300</v>
      </c>
      <c r="E12" s="28">
        <v>4713</v>
      </c>
      <c r="F12" s="28">
        <v>392</v>
      </c>
      <c r="G12" s="28">
        <v>25470</v>
      </c>
      <c r="H12" s="28">
        <v>28949</v>
      </c>
      <c r="I12" s="29">
        <v>4860</v>
      </c>
      <c r="J12" s="30">
        <f>SUM(C12:I12)</f>
        <v>178016</v>
      </c>
      <c r="K12"/>
    </row>
    <row r="13" spans="2:13" x14ac:dyDescent="0.3">
      <c r="B13" s="27">
        <v>45</v>
      </c>
      <c r="C13" s="29">
        <v>139</v>
      </c>
      <c r="D13" s="28">
        <v>101299</v>
      </c>
      <c r="E13" s="28">
        <v>7553</v>
      </c>
      <c r="F13" s="28"/>
      <c r="G13" s="28">
        <v>40679</v>
      </c>
      <c r="H13" s="28">
        <v>20682</v>
      </c>
      <c r="I13" s="29">
        <v>6459</v>
      </c>
      <c r="J13" s="30">
        <v>176811</v>
      </c>
      <c r="K13"/>
    </row>
    <row r="14" spans="2:13" x14ac:dyDescent="0.3">
      <c r="B14" s="27">
        <v>46</v>
      </c>
      <c r="C14" s="29"/>
      <c r="D14" s="28">
        <v>108239</v>
      </c>
      <c r="E14" s="28">
        <v>5918</v>
      </c>
      <c r="F14" s="28"/>
      <c r="G14" s="28">
        <v>65786</v>
      </c>
      <c r="H14" s="28">
        <v>30849</v>
      </c>
      <c r="I14" s="29">
        <v>5716</v>
      </c>
      <c r="J14" s="30">
        <f>SUM(C14:I14)</f>
        <v>216508</v>
      </c>
      <c r="K14"/>
    </row>
    <row r="15" spans="2:13" x14ac:dyDescent="0.3">
      <c r="B15" s="27">
        <v>47</v>
      </c>
      <c r="C15" s="29">
        <v>111</v>
      </c>
      <c r="D15" s="28">
        <v>108624</v>
      </c>
      <c r="E15" s="28">
        <v>9686</v>
      </c>
      <c r="F15" s="28"/>
      <c r="G15" s="28">
        <v>63577</v>
      </c>
      <c r="H15" s="28">
        <v>44760</v>
      </c>
      <c r="I15" s="29">
        <v>5508</v>
      </c>
      <c r="J15" s="30">
        <f>SUM(C15:I15)</f>
        <v>232266</v>
      </c>
      <c r="K15"/>
    </row>
    <row r="16" spans="2:13" x14ac:dyDescent="0.3">
      <c r="B16" s="27">
        <v>48</v>
      </c>
      <c r="C16" s="29"/>
      <c r="D16" s="28">
        <v>147072</v>
      </c>
      <c r="E16" s="28">
        <v>8175</v>
      </c>
      <c r="F16" s="28"/>
      <c r="G16" s="28">
        <v>43259</v>
      </c>
      <c r="H16" s="28">
        <v>44339</v>
      </c>
      <c r="I16" s="29">
        <v>5654</v>
      </c>
      <c r="J16" s="30">
        <v>248499</v>
      </c>
      <c r="K16"/>
    </row>
    <row r="17" spans="2:11" x14ac:dyDescent="0.3">
      <c r="B17" s="27">
        <v>49</v>
      </c>
      <c r="C17" s="29">
        <v>478</v>
      </c>
      <c r="D17" s="28">
        <v>129752</v>
      </c>
      <c r="E17" s="28">
        <v>12377</v>
      </c>
      <c r="F17" s="28">
        <v>338</v>
      </c>
      <c r="G17" s="28">
        <v>48017</v>
      </c>
      <c r="H17" s="28">
        <v>43426</v>
      </c>
      <c r="I17" s="29">
        <v>4729</v>
      </c>
      <c r="J17" s="30">
        <v>239117</v>
      </c>
      <c r="K17"/>
    </row>
    <row r="18" spans="2:11" x14ac:dyDescent="0.3">
      <c r="B18" s="27">
        <v>50</v>
      </c>
      <c r="C18" s="29"/>
      <c r="D18" s="28">
        <v>169938</v>
      </c>
      <c r="E18" s="28">
        <v>9670</v>
      </c>
      <c r="F18" s="28"/>
      <c r="G18" s="28">
        <v>50489</v>
      </c>
      <c r="H18" s="28">
        <v>43066</v>
      </c>
      <c r="I18" s="29">
        <v>7909</v>
      </c>
      <c r="J18" s="30">
        <v>281072</v>
      </c>
      <c r="K18"/>
    </row>
    <row r="19" spans="2:11" x14ac:dyDescent="0.3">
      <c r="B19" s="27">
        <v>51</v>
      </c>
      <c r="C19" s="29">
        <v>762</v>
      </c>
      <c r="D19" s="28">
        <v>152825</v>
      </c>
      <c r="E19" s="28">
        <v>7578</v>
      </c>
      <c r="F19" s="28">
        <v>362</v>
      </c>
      <c r="G19" s="28">
        <v>47720</v>
      </c>
      <c r="H19" s="28">
        <v>45466</v>
      </c>
      <c r="I19" s="29">
        <v>7589</v>
      </c>
      <c r="J19" s="30">
        <v>262302</v>
      </c>
      <c r="K19"/>
    </row>
    <row r="20" spans="2:11" x14ac:dyDescent="0.3">
      <c r="B20" s="27">
        <v>52</v>
      </c>
      <c r="C20" s="29">
        <v>303</v>
      </c>
      <c r="D20" s="28">
        <v>139869</v>
      </c>
      <c r="E20" s="28">
        <v>8024</v>
      </c>
      <c r="F20" s="28">
        <v>366</v>
      </c>
      <c r="G20" s="28">
        <v>26862</v>
      </c>
      <c r="H20" s="28">
        <v>24259</v>
      </c>
      <c r="I20" s="29">
        <v>6443</v>
      </c>
      <c r="J20" s="30">
        <v>206126</v>
      </c>
      <c r="K20"/>
    </row>
    <row r="21" spans="2:11" ht="15.75" thickBot="1" x14ac:dyDescent="0.35">
      <c r="B21" s="227">
        <v>53</v>
      </c>
      <c r="C21" s="228"/>
      <c r="D21" s="229">
        <v>114077</v>
      </c>
      <c r="E21" s="229">
        <v>8691</v>
      </c>
      <c r="F21" s="229"/>
      <c r="G21" s="229">
        <v>24789</v>
      </c>
      <c r="H21" s="229">
        <v>27994</v>
      </c>
      <c r="I21" s="228">
        <v>6157</v>
      </c>
      <c r="J21" s="230">
        <f>SUM(C21:I21)</f>
        <v>181708</v>
      </c>
      <c r="K21"/>
    </row>
    <row r="22" spans="2:11" x14ac:dyDescent="0.3">
      <c r="B22" s="224">
        <v>1</v>
      </c>
      <c r="C22" s="225">
        <v>59</v>
      </c>
      <c r="D22" s="225">
        <v>128133</v>
      </c>
      <c r="E22" s="225">
        <v>5151</v>
      </c>
      <c r="F22" s="225"/>
      <c r="G22" s="225">
        <v>47802</v>
      </c>
      <c r="H22" s="225">
        <v>37322</v>
      </c>
      <c r="I22" s="225">
        <v>4317</v>
      </c>
      <c r="J22" s="309">
        <v>222784</v>
      </c>
      <c r="K22"/>
    </row>
    <row r="23" spans="2:11" x14ac:dyDescent="0.3">
      <c r="B23" s="226">
        <v>2</v>
      </c>
      <c r="C23" s="76">
        <v>120</v>
      </c>
      <c r="D23" s="76">
        <v>140095</v>
      </c>
      <c r="E23" s="76">
        <v>8655</v>
      </c>
      <c r="F23" s="76">
        <v>641</v>
      </c>
      <c r="G23" s="76">
        <v>34975</v>
      </c>
      <c r="H23" s="76">
        <v>42587</v>
      </c>
      <c r="I23" s="76">
        <v>6816</v>
      </c>
      <c r="J23" s="30">
        <f>SUM(C23:I23)</f>
        <v>233889</v>
      </c>
      <c r="K23" s="70">
        <v>2021</v>
      </c>
    </row>
    <row r="24" spans="2:11" x14ac:dyDescent="0.3">
      <c r="B24" s="226">
        <v>3</v>
      </c>
      <c r="C24" s="76"/>
      <c r="D24" s="76">
        <v>140138</v>
      </c>
      <c r="E24" s="76">
        <v>7309</v>
      </c>
      <c r="F24" s="76"/>
      <c r="G24" s="76">
        <v>52683</v>
      </c>
      <c r="H24" s="76">
        <v>38491</v>
      </c>
      <c r="I24" s="76">
        <v>7091</v>
      </c>
      <c r="J24" s="30">
        <f>SUM(C24:I24)</f>
        <v>245712</v>
      </c>
      <c r="K24"/>
    </row>
    <row r="25" spans="2:11" x14ac:dyDescent="0.3">
      <c r="B25" s="226">
        <v>4</v>
      </c>
      <c r="C25" s="76">
        <v>301</v>
      </c>
      <c r="D25" s="76">
        <v>136340</v>
      </c>
      <c r="E25" s="76">
        <v>5293</v>
      </c>
      <c r="F25" s="76"/>
      <c r="G25" s="76">
        <v>48286</v>
      </c>
      <c r="H25" s="76">
        <v>41678</v>
      </c>
      <c r="I25" s="76">
        <v>6720</v>
      </c>
      <c r="J25" s="30">
        <f>SUM(C25:I25)</f>
        <v>238618</v>
      </c>
      <c r="K25"/>
    </row>
    <row r="26" spans="2:11" x14ac:dyDescent="0.3">
      <c r="B26" s="226">
        <v>5</v>
      </c>
      <c r="C26" s="76"/>
      <c r="D26" s="76">
        <v>122845</v>
      </c>
      <c r="E26" s="76">
        <v>5984</v>
      </c>
      <c r="F26" s="76"/>
      <c r="G26" s="76">
        <v>43902</v>
      </c>
      <c r="H26" s="76">
        <v>35222</v>
      </c>
      <c r="I26" s="76">
        <v>7021</v>
      </c>
      <c r="J26" s="30">
        <v>214974</v>
      </c>
      <c r="K26"/>
    </row>
    <row r="27" spans="2:11" x14ac:dyDescent="0.3">
      <c r="B27" s="226">
        <v>6</v>
      </c>
      <c r="C27" s="76">
        <v>172</v>
      </c>
      <c r="D27" s="76">
        <v>122134</v>
      </c>
      <c r="E27" s="76">
        <v>5705</v>
      </c>
      <c r="F27" s="76"/>
      <c r="G27" s="76">
        <v>42608</v>
      </c>
      <c r="H27" s="76">
        <v>45420</v>
      </c>
      <c r="I27" s="76">
        <v>7254</v>
      </c>
      <c r="J27" s="30">
        <f t="shared" ref="J27" si="0">SUM(C27:I27)</f>
        <v>223293</v>
      </c>
      <c r="K27"/>
    </row>
    <row r="28" spans="2:11" x14ac:dyDescent="0.3">
      <c r="B28" s="226">
        <v>7</v>
      </c>
      <c r="C28" s="76">
        <v>952</v>
      </c>
      <c r="D28" s="76">
        <v>122964</v>
      </c>
      <c r="E28" s="76">
        <v>6605</v>
      </c>
      <c r="F28" s="76" t="s">
        <v>143</v>
      </c>
      <c r="G28" s="76">
        <v>56168</v>
      </c>
      <c r="H28" s="76">
        <v>48468</v>
      </c>
      <c r="I28" s="76">
        <v>9617</v>
      </c>
      <c r="J28" s="30">
        <v>244774</v>
      </c>
    </row>
    <row r="29" spans="2:11" x14ac:dyDescent="0.3">
      <c r="B29" s="226">
        <v>8</v>
      </c>
      <c r="C29" s="76">
        <v>254</v>
      </c>
      <c r="D29" s="76">
        <v>111944</v>
      </c>
      <c r="E29" s="76">
        <v>3362</v>
      </c>
      <c r="F29" s="76" t="s">
        <v>143</v>
      </c>
      <c r="G29" s="76">
        <v>49209</v>
      </c>
      <c r="H29" s="76">
        <v>36963</v>
      </c>
      <c r="I29" s="76">
        <v>7110</v>
      </c>
      <c r="J29" s="30">
        <f t="shared" ref="J29" si="1">SUM(C29:I29)</f>
        <v>208842</v>
      </c>
      <c r="K29"/>
    </row>
    <row r="30" spans="2:11" x14ac:dyDescent="0.3">
      <c r="B30" s="226">
        <v>9</v>
      </c>
      <c r="C30" s="76">
        <v>247</v>
      </c>
      <c r="D30" s="76">
        <v>137143</v>
      </c>
      <c r="E30" s="76">
        <v>8537</v>
      </c>
      <c r="F30" s="76">
        <v>427</v>
      </c>
      <c r="G30" s="76">
        <v>42616</v>
      </c>
      <c r="H30" s="76">
        <v>33477</v>
      </c>
      <c r="I30" s="76">
        <v>7943</v>
      </c>
      <c r="J30" s="30">
        <v>230390</v>
      </c>
      <c r="K30"/>
    </row>
    <row r="31" spans="2:11" x14ac:dyDescent="0.3">
      <c r="B31" s="226">
        <v>10</v>
      </c>
      <c r="C31" s="76">
        <v>364</v>
      </c>
      <c r="D31" s="76">
        <v>129645</v>
      </c>
      <c r="E31" s="76">
        <v>8152</v>
      </c>
      <c r="F31" s="76" t="s">
        <v>143</v>
      </c>
      <c r="G31" s="76">
        <v>54460</v>
      </c>
      <c r="H31" s="76">
        <v>42334</v>
      </c>
      <c r="I31" s="76">
        <v>7473</v>
      </c>
      <c r="J31" s="30">
        <f t="shared" ref="J31" si="2">SUM(C31:I31)</f>
        <v>242428</v>
      </c>
      <c r="K31"/>
    </row>
    <row r="32" spans="2:11" x14ac:dyDescent="0.3">
      <c r="B32" s="226">
        <v>11</v>
      </c>
      <c r="C32" s="76">
        <v>399</v>
      </c>
      <c r="D32" s="76">
        <v>137808</v>
      </c>
      <c r="E32" s="76">
        <v>8314</v>
      </c>
      <c r="F32" s="76" t="s">
        <v>143</v>
      </c>
      <c r="G32" s="76">
        <v>54929</v>
      </c>
      <c r="H32" s="76">
        <v>42046</v>
      </c>
      <c r="I32" s="76">
        <v>8755</v>
      </c>
      <c r="J32" s="30">
        <f>SUM(C32:I32)</f>
        <v>252251</v>
      </c>
      <c r="K32"/>
    </row>
    <row r="33" spans="2:11" x14ac:dyDescent="0.3">
      <c r="B33" s="226">
        <v>12</v>
      </c>
      <c r="C33" s="76">
        <v>634</v>
      </c>
      <c r="D33" s="76">
        <v>146128</v>
      </c>
      <c r="E33" s="76">
        <v>7930</v>
      </c>
      <c r="F33" s="76" t="s">
        <v>143</v>
      </c>
      <c r="G33" s="76">
        <v>39221</v>
      </c>
      <c r="H33" s="76">
        <v>39912</v>
      </c>
      <c r="I33" s="76">
        <v>7591</v>
      </c>
      <c r="J33" s="30">
        <f>SUM(C33:I33)</f>
        <v>241416</v>
      </c>
      <c r="K33"/>
    </row>
    <row r="34" spans="2:11" x14ac:dyDescent="0.3">
      <c r="B34" s="226">
        <v>13</v>
      </c>
      <c r="C34" s="76">
        <v>399</v>
      </c>
      <c r="D34" s="76">
        <v>141365</v>
      </c>
      <c r="E34" s="76">
        <v>10856</v>
      </c>
      <c r="F34" s="76">
        <v>792</v>
      </c>
      <c r="G34" s="76">
        <v>39608</v>
      </c>
      <c r="H34" s="76">
        <v>40763</v>
      </c>
      <c r="I34" s="76">
        <v>9051</v>
      </c>
      <c r="J34" s="30">
        <f t="shared" ref="J34" si="3">SUM(C34:I34)</f>
        <v>242834</v>
      </c>
    </row>
    <row r="35" spans="2:11" x14ac:dyDescent="0.3">
      <c r="B35" s="226">
        <v>14</v>
      </c>
      <c r="C35" s="76">
        <v>503</v>
      </c>
      <c r="D35" s="76">
        <v>101810</v>
      </c>
      <c r="E35" s="76">
        <v>4655</v>
      </c>
      <c r="F35" s="76">
        <v>1793</v>
      </c>
      <c r="G35" s="76">
        <v>42225</v>
      </c>
      <c r="H35" s="76">
        <v>31219</v>
      </c>
      <c r="I35" s="76">
        <v>6446</v>
      </c>
      <c r="J35" s="30">
        <v>188651</v>
      </c>
    </row>
    <row r="36" spans="2:11" x14ac:dyDescent="0.3">
      <c r="B36" s="226">
        <v>15</v>
      </c>
      <c r="C36" s="76">
        <v>115</v>
      </c>
      <c r="D36" s="76">
        <v>134747</v>
      </c>
      <c r="E36" s="76">
        <v>5533</v>
      </c>
      <c r="F36" s="76">
        <v>950</v>
      </c>
      <c r="G36" s="76">
        <v>41089</v>
      </c>
      <c r="H36" s="76">
        <v>44112</v>
      </c>
      <c r="I36" s="76">
        <v>9982</v>
      </c>
      <c r="J36" s="30">
        <v>236528</v>
      </c>
    </row>
    <row r="37" spans="2:11" x14ac:dyDescent="0.3">
      <c r="B37" s="226">
        <v>16</v>
      </c>
      <c r="C37" s="76">
        <v>407</v>
      </c>
      <c r="D37" s="76">
        <v>141911</v>
      </c>
      <c r="E37" s="76">
        <v>11704</v>
      </c>
      <c r="F37" s="76" t="s">
        <v>171</v>
      </c>
      <c r="G37" s="76">
        <v>59380</v>
      </c>
      <c r="H37" s="76">
        <v>61398</v>
      </c>
      <c r="I37" s="76">
        <v>7302</v>
      </c>
      <c r="J37" s="30">
        <v>282102</v>
      </c>
    </row>
    <row r="38" spans="2:11" x14ac:dyDescent="0.3">
      <c r="B38" s="226">
        <v>17</v>
      </c>
      <c r="C38" s="76">
        <v>229</v>
      </c>
      <c r="D38" s="76">
        <v>143726</v>
      </c>
      <c r="E38" s="76">
        <v>12088</v>
      </c>
      <c r="F38" s="76" t="s">
        <v>143</v>
      </c>
      <c r="G38" s="76">
        <v>38414</v>
      </c>
      <c r="H38" s="76">
        <v>52327</v>
      </c>
      <c r="I38" s="76">
        <v>7322</v>
      </c>
      <c r="J38" s="30">
        <v>254106</v>
      </c>
    </row>
    <row r="39" spans="2:11" x14ac:dyDescent="0.3">
      <c r="B39" s="226">
        <v>18</v>
      </c>
      <c r="C39" s="76">
        <v>193</v>
      </c>
      <c r="D39" s="76">
        <v>115096</v>
      </c>
      <c r="E39" s="76">
        <v>7270</v>
      </c>
      <c r="F39" s="76" t="s">
        <v>143</v>
      </c>
      <c r="G39" s="76">
        <v>47808</v>
      </c>
      <c r="H39" s="76">
        <v>42709</v>
      </c>
      <c r="I39" s="76">
        <v>7453</v>
      </c>
      <c r="J39" s="30">
        <v>220529</v>
      </c>
    </row>
    <row r="40" spans="2:11" x14ac:dyDescent="0.3">
      <c r="B40" s="226">
        <v>19</v>
      </c>
      <c r="C40" s="76">
        <v>994</v>
      </c>
      <c r="D40" s="76">
        <v>109057</v>
      </c>
      <c r="E40" s="76">
        <v>9320</v>
      </c>
      <c r="F40" s="76" t="s">
        <v>143</v>
      </c>
      <c r="G40" s="76">
        <v>45615</v>
      </c>
      <c r="H40" s="76">
        <v>54388</v>
      </c>
      <c r="I40" s="76">
        <v>9387</v>
      </c>
      <c r="J40" s="30">
        <f>SUM(C40:I40)</f>
        <v>228761</v>
      </c>
      <c r="K40"/>
    </row>
    <row r="41" spans="2:11" x14ac:dyDescent="0.3">
      <c r="B41" s="226">
        <v>20</v>
      </c>
      <c r="C41" s="76">
        <v>807</v>
      </c>
      <c r="D41" s="76">
        <v>141917</v>
      </c>
      <c r="E41" s="76">
        <v>12277</v>
      </c>
      <c r="F41" s="76" t="s">
        <v>143</v>
      </c>
      <c r="G41" s="76">
        <v>38828</v>
      </c>
      <c r="H41" s="76">
        <v>47265</v>
      </c>
      <c r="I41" s="76">
        <v>7704</v>
      </c>
      <c r="J41" s="30">
        <v>248798</v>
      </c>
      <c r="K41"/>
    </row>
    <row r="42" spans="2:11" x14ac:dyDescent="0.3">
      <c r="B42" s="226">
        <v>21</v>
      </c>
      <c r="C42" s="76">
        <v>1150</v>
      </c>
      <c r="D42" s="76">
        <v>125436</v>
      </c>
      <c r="E42" s="76">
        <v>11988</v>
      </c>
      <c r="F42" s="76" t="s">
        <v>143</v>
      </c>
      <c r="G42" s="76">
        <v>51793</v>
      </c>
      <c r="H42" s="76">
        <v>48555</v>
      </c>
      <c r="I42" s="76">
        <v>7380</v>
      </c>
      <c r="J42" s="30">
        <v>246302</v>
      </c>
      <c r="K42"/>
    </row>
    <row r="43" spans="2:11" x14ac:dyDescent="0.3">
      <c r="B43" s="226">
        <v>22</v>
      </c>
      <c r="C43" s="76">
        <v>478</v>
      </c>
      <c r="D43" s="76">
        <v>117148</v>
      </c>
      <c r="E43" s="76">
        <v>10771</v>
      </c>
      <c r="F43" s="76" t="s">
        <v>143</v>
      </c>
      <c r="G43" s="76">
        <v>33011</v>
      </c>
      <c r="H43" s="76">
        <v>59093</v>
      </c>
      <c r="I43" s="76">
        <v>8000</v>
      </c>
      <c r="J43" s="30">
        <v>228501</v>
      </c>
      <c r="K43"/>
    </row>
    <row r="44" spans="2:11" x14ac:dyDescent="0.3">
      <c r="B44" s="226">
        <v>23</v>
      </c>
      <c r="C44" s="76">
        <v>631</v>
      </c>
      <c r="D44" s="76">
        <v>141669</v>
      </c>
      <c r="E44" s="76">
        <v>9851</v>
      </c>
      <c r="F44" s="76">
        <v>335</v>
      </c>
      <c r="G44" s="76">
        <v>49865</v>
      </c>
      <c r="H44" s="76">
        <v>46108</v>
      </c>
      <c r="I44" s="76" t="s">
        <v>177</v>
      </c>
      <c r="J44" s="30">
        <v>248459</v>
      </c>
      <c r="K44"/>
    </row>
    <row r="45" spans="2:11" x14ac:dyDescent="0.3">
      <c r="B45" s="226">
        <v>24</v>
      </c>
      <c r="C45" s="76"/>
      <c r="D45" s="76">
        <v>135245</v>
      </c>
      <c r="E45" s="76">
        <v>9218</v>
      </c>
      <c r="F45" s="76">
        <v>361</v>
      </c>
      <c r="G45" s="76">
        <v>39246</v>
      </c>
      <c r="H45" s="76">
        <v>63858</v>
      </c>
      <c r="I45" s="76">
        <v>9745</v>
      </c>
      <c r="J45" s="30">
        <v>257673</v>
      </c>
      <c r="K45"/>
    </row>
    <row r="46" spans="2:11" x14ac:dyDescent="0.3">
      <c r="B46" s="226">
        <v>25</v>
      </c>
      <c r="C46" s="76">
        <v>217</v>
      </c>
      <c r="D46" s="76">
        <v>152208</v>
      </c>
      <c r="E46" s="76">
        <v>8685</v>
      </c>
      <c r="F46" s="76" t="s">
        <v>143</v>
      </c>
      <c r="G46" s="76">
        <v>46000</v>
      </c>
      <c r="H46" s="76">
        <v>47212</v>
      </c>
      <c r="I46" s="76">
        <v>7801</v>
      </c>
      <c r="J46" s="30">
        <v>262123</v>
      </c>
    </row>
    <row r="47" spans="2:11" x14ac:dyDescent="0.3">
      <c r="B47" s="226">
        <v>26</v>
      </c>
      <c r="C47" s="76">
        <v>729</v>
      </c>
      <c r="D47" s="76">
        <v>149435</v>
      </c>
      <c r="E47" s="76">
        <v>12217</v>
      </c>
      <c r="F47" s="76" t="s">
        <v>143</v>
      </c>
      <c r="G47" s="76">
        <v>45074</v>
      </c>
      <c r="H47" s="76">
        <v>48229</v>
      </c>
      <c r="I47" s="76">
        <v>7053</v>
      </c>
      <c r="J47" s="30">
        <v>262737</v>
      </c>
      <c r="K47"/>
    </row>
    <row r="48" spans="2:11" x14ac:dyDescent="0.3">
      <c r="B48" s="226">
        <v>27</v>
      </c>
      <c r="C48" s="76" t="s">
        <v>143</v>
      </c>
      <c r="D48" s="76">
        <v>149825</v>
      </c>
      <c r="E48" s="76">
        <v>6710</v>
      </c>
      <c r="F48" s="76" t="s">
        <v>143</v>
      </c>
      <c r="G48" s="76">
        <v>47644</v>
      </c>
      <c r="H48" s="76">
        <v>51477</v>
      </c>
      <c r="I48" s="76">
        <v>9672</v>
      </c>
      <c r="J48" s="30">
        <v>265328</v>
      </c>
      <c r="K48"/>
    </row>
    <row r="49" spans="2:11" x14ac:dyDescent="0.3">
      <c r="B49" s="226">
        <v>28</v>
      </c>
      <c r="C49" s="76">
        <v>1036</v>
      </c>
      <c r="D49" s="76">
        <v>134849</v>
      </c>
      <c r="E49" s="76">
        <v>6401</v>
      </c>
      <c r="F49" s="76">
        <v>860</v>
      </c>
      <c r="G49" s="76">
        <v>24722</v>
      </c>
      <c r="H49" s="76">
        <v>57566</v>
      </c>
      <c r="I49" s="76">
        <v>8059</v>
      </c>
      <c r="J49" s="30">
        <v>233493</v>
      </c>
      <c r="K49"/>
    </row>
    <row r="50" spans="2:11" x14ac:dyDescent="0.3">
      <c r="B50" s="226">
        <v>29</v>
      </c>
      <c r="C50" s="76">
        <v>609</v>
      </c>
      <c r="D50" s="76">
        <v>115716</v>
      </c>
      <c r="E50" s="76">
        <v>9262</v>
      </c>
      <c r="F50" s="76">
        <v>345</v>
      </c>
      <c r="G50" s="76">
        <v>59907</v>
      </c>
      <c r="H50" s="76">
        <v>48629</v>
      </c>
      <c r="I50" s="76">
        <v>9212</v>
      </c>
      <c r="J50" s="30">
        <v>243680</v>
      </c>
      <c r="K50"/>
    </row>
    <row r="51" spans="2:11" x14ac:dyDescent="0.3">
      <c r="B51" s="226">
        <v>30</v>
      </c>
      <c r="C51" s="76">
        <v>902</v>
      </c>
      <c r="D51" s="76">
        <v>133113</v>
      </c>
      <c r="E51" s="76">
        <v>16679</v>
      </c>
      <c r="F51" s="76" t="s">
        <v>143</v>
      </c>
      <c r="G51" s="76">
        <v>39195</v>
      </c>
      <c r="H51" s="76">
        <v>44689</v>
      </c>
      <c r="I51" s="76">
        <v>8403</v>
      </c>
      <c r="J51" s="30">
        <v>242981</v>
      </c>
      <c r="K51" s="31"/>
    </row>
    <row r="52" spans="2:11" x14ac:dyDescent="0.3">
      <c r="B52" s="226">
        <v>31</v>
      </c>
      <c r="C52" s="76">
        <v>330</v>
      </c>
      <c r="D52" s="76">
        <v>136366</v>
      </c>
      <c r="E52" s="76">
        <v>10473</v>
      </c>
      <c r="F52" s="76" t="s">
        <v>143</v>
      </c>
      <c r="G52" s="76">
        <v>65806</v>
      </c>
      <c r="H52" s="76">
        <v>48605</v>
      </c>
      <c r="I52" s="76">
        <v>6774</v>
      </c>
      <c r="J52" s="30">
        <v>268354</v>
      </c>
      <c r="K52" s="31"/>
    </row>
    <row r="53" spans="2:11" x14ac:dyDescent="0.3">
      <c r="B53" s="226">
        <v>32</v>
      </c>
      <c r="C53" s="76">
        <v>839</v>
      </c>
      <c r="D53" s="76">
        <v>109667</v>
      </c>
      <c r="E53" s="76">
        <v>11645</v>
      </c>
      <c r="F53" s="76" t="s">
        <v>143</v>
      </c>
      <c r="G53" s="76">
        <v>41176</v>
      </c>
      <c r="H53" s="76">
        <v>40743</v>
      </c>
      <c r="I53" s="76">
        <v>8797</v>
      </c>
      <c r="J53" s="30">
        <v>212867</v>
      </c>
      <c r="K53" s="31"/>
    </row>
    <row r="54" spans="2:11" x14ac:dyDescent="0.3">
      <c r="B54" s="226">
        <v>33</v>
      </c>
      <c r="C54" s="76">
        <v>112</v>
      </c>
      <c r="D54" s="76">
        <v>143922</v>
      </c>
      <c r="E54" s="76">
        <v>14589</v>
      </c>
      <c r="F54" s="76" t="s">
        <v>143</v>
      </c>
      <c r="G54" s="76">
        <v>60904</v>
      </c>
      <c r="H54" s="76">
        <v>58568</v>
      </c>
      <c r="I54" s="76">
        <v>9434</v>
      </c>
      <c r="J54" s="30">
        <v>287529</v>
      </c>
      <c r="K54" s="31"/>
    </row>
    <row r="55" spans="2:11" x14ac:dyDescent="0.3">
      <c r="B55" s="226">
        <v>34</v>
      </c>
      <c r="C55" s="76">
        <v>969</v>
      </c>
      <c r="D55" s="76">
        <v>131539</v>
      </c>
      <c r="E55" s="76">
        <v>8800</v>
      </c>
      <c r="F55" s="76" t="s">
        <v>143</v>
      </c>
      <c r="G55" s="76">
        <v>41341</v>
      </c>
      <c r="H55" s="76">
        <v>36733</v>
      </c>
      <c r="I55" s="76">
        <v>7919</v>
      </c>
      <c r="J55" s="30">
        <v>227301</v>
      </c>
      <c r="K55" s="31"/>
    </row>
    <row r="56" spans="2:11" x14ac:dyDescent="0.3">
      <c r="B56" s="226">
        <v>35</v>
      </c>
      <c r="C56" s="76">
        <v>389</v>
      </c>
      <c r="D56" s="76">
        <v>122720</v>
      </c>
      <c r="E56" s="76">
        <v>9376</v>
      </c>
      <c r="F56" s="76" t="s">
        <v>143</v>
      </c>
      <c r="G56" s="76">
        <v>63726</v>
      </c>
      <c r="H56" s="76">
        <v>56171</v>
      </c>
      <c r="I56" s="76">
        <v>8135</v>
      </c>
      <c r="J56" s="30">
        <v>260517</v>
      </c>
      <c r="K56" s="31"/>
    </row>
    <row r="57" spans="2:11" ht="15.75" thickBot="1" x14ac:dyDescent="0.35">
      <c r="B57" s="306">
        <v>36</v>
      </c>
      <c r="C57" s="307">
        <v>799</v>
      </c>
      <c r="D57" s="307">
        <v>134945</v>
      </c>
      <c r="E57" s="307">
        <v>13435</v>
      </c>
      <c r="F57" s="307" t="s">
        <v>143</v>
      </c>
      <c r="G57" s="307">
        <v>56258</v>
      </c>
      <c r="H57" s="307">
        <v>60262</v>
      </c>
      <c r="I57" s="307">
        <v>9278</v>
      </c>
      <c r="J57" s="310">
        <f>SUM(C57:I57)</f>
        <v>274977</v>
      </c>
      <c r="K57" s="31"/>
    </row>
    <row r="58" spans="2:11" ht="15.75" thickBot="1" x14ac:dyDescent="0.35">
      <c r="B58" s="306">
        <v>37</v>
      </c>
      <c r="C58" s="307">
        <v>450</v>
      </c>
      <c r="D58" s="307">
        <v>105532</v>
      </c>
      <c r="E58" s="307">
        <v>16362</v>
      </c>
      <c r="F58" s="307" t="s">
        <v>143</v>
      </c>
      <c r="G58" s="307">
        <v>52908</v>
      </c>
      <c r="H58" s="307">
        <v>54925</v>
      </c>
      <c r="I58" s="307">
        <v>8868</v>
      </c>
      <c r="J58" s="310">
        <v>239045</v>
      </c>
      <c r="K58" s="31"/>
    </row>
    <row r="59" spans="2:11" x14ac:dyDescent="0.3">
      <c r="K59" s="31"/>
    </row>
    <row r="60" spans="2:11" x14ac:dyDescent="0.3">
      <c r="K60" s="31"/>
    </row>
    <row r="61" spans="2:11" x14ac:dyDescent="0.3">
      <c r="K61" s="26"/>
    </row>
    <row r="62" spans="2:11" x14ac:dyDescent="0.3">
      <c r="K62" s="26"/>
    </row>
    <row r="63" spans="2:11" x14ac:dyDescent="0.3">
      <c r="K63" s="26"/>
    </row>
    <row r="64" spans="2:11" x14ac:dyDescent="0.3">
      <c r="K64" s="26"/>
    </row>
    <row r="65" spans="11:11" x14ac:dyDescent="0.3">
      <c r="K65" s="26"/>
    </row>
    <row r="66" spans="11:11" x14ac:dyDescent="0.3">
      <c r="K66" s="26"/>
    </row>
    <row r="67" spans="11:11" x14ac:dyDescent="0.3">
      <c r="K67" s="26"/>
    </row>
    <row r="68" spans="11:11" x14ac:dyDescent="0.3">
      <c r="K68" s="26"/>
    </row>
    <row r="69" spans="11:11" x14ac:dyDescent="0.3">
      <c r="K69" s="26"/>
    </row>
    <row r="70" spans="11:11" x14ac:dyDescent="0.3">
      <c r="K70" s="26"/>
    </row>
    <row r="71" spans="11:11" x14ac:dyDescent="0.3">
      <c r="K71" s="26"/>
    </row>
    <row r="72" spans="11:11" x14ac:dyDescent="0.3">
      <c r="K72" s="26"/>
    </row>
    <row r="73" spans="11:11" x14ac:dyDescent="0.3">
      <c r="K73" s="26"/>
    </row>
    <row r="74" spans="11:11" x14ac:dyDescent="0.3">
      <c r="K74" s="26"/>
    </row>
    <row r="75" spans="11:11" x14ac:dyDescent="0.3">
      <c r="K75" s="26"/>
    </row>
    <row r="76" spans="11:11" x14ac:dyDescent="0.3">
      <c r="K76" s="26"/>
    </row>
    <row r="77" spans="11:11" x14ac:dyDescent="0.3">
      <c r="K77" s="26"/>
    </row>
    <row r="78" spans="11:11" x14ac:dyDescent="0.3">
      <c r="K78" s="26"/>
    </row>
    <row r="79" spans="11:11" x14ac:dyDescent="0.3">
      <c r="K79" s="26"/>
    </row>
    <row r="80" spans="11:11" x14ac:dyDescent="0.3">
      <c r="K80" s="26"/>
    </row>
    <row r="81" spans="11:11" x14ac:dyDescent="0.3">
      <c r="K81" s="26"/>
    </row>
    <row r="82" spans="11:11" x14ac:dyDescent="0.3">
      <c r="K82" s="26"/>
    </row>
    <row r="83" spans="11:11" x14ac:dyDescent="0.3">
      <c r="K83" s="26"/>
    </row>
    <row r="84" spans="11:11" x14ac:dyDescent="0.3">
      <c r="K84" s="26"/>
    </row>
    <row r="85" spans="11:11" x14ac:dyDescent="0.3">
      <c r="K85" s="26"/>
    </row>
    <row r="86" spans="11:11" x14ac:dyDescent="0.3">
      <c r="K86" s="26"/>
    </row>
    <row r="87" spans="11:11" x14ac:dyDescent="0.3">
      <c r="K87" s="26"/>
    </row>
    <row r="88" spans="11:11" x14ac:dyDescent="0.3">
      <c r="K88" s="26"/>
    </row>
    <row r="89" spans="11:11" x14ac:dyDescent="0.3">
      <c r="K89" s="26"/>
    </row>
    <row r="90" spans="11:11" x14ac:dyDescent="0.3">
      <c r="K90" s="26"/>
    </row>
    <row r="91" spans="11:11" x14ac:dyDescent="0.3">
      <c r="K91" s="26"/>
    </row>
    <row r="92" spans="11:11" x14ac:dyDescent="0.3">
      <c r="K92" s="26"/>
    </row>
    <row r="93" spans="11:11" x14ac:dyDescent="0.3">
      <c r="K93" s="26"/>
    </row>
    <row r="94" spans="11:11" x14ac:dyDescent="0.3">
      <c r="K94" s="26"/>
    </row>
    <row r="95" spans="11:11" x14ac:dyDescent="0.3">
      <c r="K95" s="26"/>
    </row>
    <row r="96" spans="11:11" x14ac:dyDescent="0.3">
      <c r="K96" s="26"/>
    </row>
    <row r="97" spans="11:11" x14ac:dyDescent="0.3">
      <c r="K97" s="26"/>
    </row>
    <row r="98" spans="11:11" x14ac:dyDescent="0.3">
      <c r="K98" s="26"/>
    </row>
    <row r="99" spans="11:11" x14ac:dyDescent="0.3">
      <c r="K99" s="26"/>
    </row>
    <row r="100" spans="11:11" x14ac:dyDescent="0.3">
      <c r="K100" s="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A22" zoomScale="116" zoomScaleNormal="116" workbookViewId="0">
      <selection activeCell="AB8" sqref="AB8"/>
    </sheetView>
  </sheetViews>
  <sheetFormatPr defaultRowHeight="15.05" x14ac:dyDescent="0.3"/>
  <cols>
    <col min="1" max="1" width="9.109375" style="79"/>
    <col min="2" max="2" width="14.88671875" customWidth="1"/>
    <col min="5" max="5" width="9.109375" customWidth="1"/>
  </cols>
  <sheetData>
    <row r="1" spans="2:28" x14ac:dyDescent="0.3">
      <c r="B1" s="308"/>
    </row>
    <row r="2" spans="2:28" x14ac:dyDescent="0.3">
      <c r="B2" s="39" t="s">
        <v>140</v>
      </c>
      <c r="C2" s="38"/>
      <c r="E2" s="39"/>
      <c r="F2" s="40"/>
      <c r="G2" s="40"/>
      <c r="H2" s="40"/>
      <c r="I2" s="40"/>
      <c r="J2" s="41"/>
      <c r="K2" s="40"/>
      <c r="L2" s="40"/>
      <c r="M2" s="40"/>
      <c r="P2" s="42"/>
      <c r="Q2" s="42"/>
      <c r="R2" s="42"/>
      <c r="S2" s="42"/>
      <c r="T2" s="42"/>
      <c r="U2" s="43"/>
      <c r="V2" s="44"/>
      <c r="W2" s="44"/>
      <c r="X2" s="44"/>
      <c r="Y2" s="44"/>
    </row>
    <row r="3" spans="2:28" x14ac:dyDescent="0.3">
      <c r="C3" s="4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6"/>
      <c r="R3" s="47"/>
      <c r="S3" s="44"/>
      <c r="T3" s="44"/>
      <c r="U3" s="44"/>
      <c r="V3" s="44"/>
      <c r="W3" s="44"/>
      <c r="X3" s="44"/>
      <c r="Y3" s="44"/>
    </row>
    <row r="4" spans="2:28" x14ac:dyDescent="0.3">
      <c r="B4" s="39" t="s">
        <v>144</v>
      </c>
      <c r="C4" s="48"/>
      <c r="D4" s="49"/>
      <c r="E4" s="49"/>
      <c r="F4" s="49"/>
      <c r="G4" s="49"/>
      <c r="H4" s="40"/>
      <c r="I4" s="40"/>
      <c r="J4" s="40"/>
      <c r="K4" s="40"/>
      <c r="L4" s="40"/>
      <c r="M4" s="40"/>
      <c r="N4" s="40"/>
      <c r="O4" s="40"/>
      <c r="P4" s="40"/>
      <c r="Q4" s="50"/>
      <c r="R4" s="51"/>
      <c r="S4" s="44"/>
      <c r="T4" s="44"/>
      <c r="U4" s="44"/>
      <c r="V4" s="44"/>
      <c r="W4" s="44"/>
      <c r="X4" s="44"/>
      <c r="Y4" s="44"/>
    </row>
    <row r="5" spans="2:28" x14ac:dyDescent="0.3">
      <c r="B5" s="177" t="s">
        <v>176</v>
      </c>
      <c r="C5" s="175" t="s">
        <v>184</v>
      </c>
      <c r="D5" s="176"/>
      <c r="E5" s="176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52"/>
      <c r="S5" s="44"/>
      <c r="T5" s="44"/>
      <c r="U5" s="44"/>
      <c r="V5" s="44"/>
      <c r="W5" s="44"/>
      <c r="X5" s="44"/>
      <c r="Y5" s="44"/>
    </row>
    <row r="6" spans="2:28" x14ac:dyDescent="0.3">
      <c r="B6" s="335" t="s">
        <v>54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155"/>
      <c r="AA6" s="155"/>
      <c r="AB6" s="155"/>
    </row>
    <row r="7" spans="2:28" x14ac:dyDescent="0.3">
      <c r="B7" s="140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0"/>
      <c r="Z7" s="156"/>
      <c r="AA7" s="156"/>
      <c r="AB7" s="156"/>
    </row>
    <row r="8" spans="2:28" ht="15.75" thickBot="1" x14ac:dyDescent="0.35">
      <c r="B8" s="157"/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7"/>
      <c r="Z8" s="156"/>
      <c r="AA8" s="156"/>
      <c r="AB8" s="156"/>
    </row>
    <row r="9" spans="2:28" ht="15.75" thickBot="1" x14ac:dyDescent="0.35">
      <c r="B9" s="149" t="s">
        <v>55</v>
      </c>
      <c r="C9" s="140"/>
      <c r="D9" s="336" t="s">
        <v>153</v>
      </c>
      <c r="E9" s="337"/>
      <c r="F9" s="337"/>
      <c r="G9" s="337"/>
      <c r="H9" s="338"/>
      <c r="I9" s="141"/>
      <c r="J9" s="156"/>
      <c r="K9" s="159"/>
      <c r="L9" s="145" t="s">
        <v>154</v>
      </c>
      <c r="M9" s="146"/>
      <c r="N9" s="148"/>
      <c r="O9" s="147"/>
      <c r="P9" s="156"/>
      <c r="Q9" s="156"/>
      <c r="R9" s="336" t="s">
        <v>155</v>
      </c>
      <c r="S9" s="337"/>
      <c r="T9" s="337"/>
      <c r="U9" s="337"/>
      <c r="V9" s="338"/>
      <c r="W9" s="141"/>
      <c r="X9" s="156"/>
      <c r="Y9" s="143"/>
      <c r="Z9" s="144" t="s">
        <v>85</v>
      </c>
      <c r="AA9" s="144"/>
      <c r="AB9" s="156"/>
    </row>
    <row r="10" spans="2:28" x14ac:dyDescent="0.3">
      <c r="B10" s="142"/>
      <c r="C10" s="140"/>
      <c r="D10" s="348" t="s">
        <v>156</v>
      </c>
      <c r="E10" s="339" t="s">
        <v>157</v>
      </c>
      <c r="F10" s="339" t="s">
        <v>158</v>
      </c>
      <c r="G10" s="341" t="s">
        <v>159</v>
      </c>
      <c r="H10" s="150" t="s">
        <v>160</v>
      </c>
      <c r="I10" s="141"/>
      <c r="J10" s="156"/>
      <c r="K10" s="348" t="s">
        <v>161</v>
      </c>
      <c r="L10" s="345" t="s">
        <v>162</v>
      </c>
      <c r="M10" s="346" t="s">
        <v>32</v>
      </c>
      <c r="N10" s="350" t="s">
        <v>159</v>
      </c>
      <c r="O10" s="152" t="s">
        <v>160</v>
      </c>
      <c r="P10" s="156"/>
      <c r="Q10" s="156"/>
      <c r="R10" s="348" t="s">
        <v>156</v>
      </c>
      <c r="S10" s="339" t="s">
        <v>157</v>
      </c>
      <c r="T10" s="339" t="s">
        <v>158</v>
      </c>
      <c r="U10" s="341" t="s">
        <v>159</v>
      </c>
      <c r="V10" s="150" t="s">
        <v>160</v>
      </c>
      <c r="W10" s="141"/>
      <c r="X10" s="156"/>
      <c r="Y10" s="343" t="s">
        <v>28</v>
      </c>
      <c r="Z10" s="153" t="s">
        <v>163</v>
      </c>
      <c r="AA10" s="152" t="s">
        <v>160</v>
      </c>
      <c r="AB10" s="156"/>
    </row>
    <row r="11" spans="2:28" ht="15.75" thickBot="1" x14ac:dyDescent="0.35">
      <c r="B11" s="156"/>
      <c r="C11" s="140"/>
      <c r="D11" s="349"/>
      <c r="E11" s="340"/>
      <c r="F11" s="340"/>
      <c r="G11" s="342"/>
      <c r="H11" s="151" t="s">
        <v>164</v>
      </c>
      <c r="I11" s="160" t="s">
        <v>56</v>
      </c>
      <c r="J11" s="156"/>
      <c r="K11" s="349"/>
      <c r="L11" s="340"/>
      <c r="M11" s="347"/>
      <c r="N11" s="342"/>
      <c r="O11" s="151" t="s">
        <v>164</v>
      </c>
      <c r="P11" s="161" t="s">
        <v>56</v>
      </c>
      <c r="Q11" s="156"/>
      <c r="R11" s="349"/>
      <c r="S11" s="340"/>
      <c r="T11" s="340"/>
      <c r="U11" s="342"/>
      <c r="V11" s="151" t="s">
        <v>164</v>
      </c>
      <c r="W11" s="160" t="s">
        <v>56</v>
      </c>
      <c r="X11" s="156"/>
      <c r="Y11" s="344"/>
      <c r="Z11" s="154" t="s">
        <v>165</v>
      </c>
      <c r="AA11" s="151" t="s">
        <v>164</v>
      </c>
      <c r="AB11" s="161" t="s">
        <v>56</v>
      </c>
    </row>
    <row r="12" spans="2:28" ht="15.75" thickBot="1" x14ac:dyDescent="0.35">
      <c r="B12" s="162" t="s">
        <v>57</v>
      </c>
      <c r="C12" s="157"/>
      <c r="D12" s="266">
        <v>391.63499999999999</v>
      </c>
      <c r="E12" s="267">
        <v>393.73399999999998</v>
      </c>
      <c r="F12" s="268"/>
      <c r="G12" s="269">
        <v>389.2</v>
      </c>
      <c r="H12" s="194">
        <v>2.9799999999999613</v>
      </c>
      <c r="I12" s="195">
        <v>7.7158096421727773E-3</v>
      </c>
      <c r="J12" s="270"/>
      <c r="K12" s="266">
        <v>330.70699999999999</v>
      </c>
      <c r="L12" s="267">
        <v>420.03</v>
      </c>
      <c r="M12" s="268">
        <v>420.09199999999998</v>
      </c>
      <c r="N12" s="269">
        <v>414.15800000000002</v>
      </c>
      <c r="O12" s="194">
        <v>1.1240000000000236</v>
      </c>
      <c r="P12" s="195">
        <v>2.7213256051561441E-3</v>
      </c>
      <c r="Q12" s="271"/>
      <c r="R12" s="266">
        <v>386.964</v>
      </c>
      <c r="S12" s="267">
        <v>386.267</v>
      </c>
      <c r="T12" s="268"/>
      <c r="U12" s="269">
        <v>382.61599999999999</v>
      </c>
      <c r="V12" s="194">
        <v>2.4559999999999604</v>
      </c>
      <c r="W12" s="195">
        <v>6.4604377104375832E-3</v>
      </c>
      <c r="X12" s="271"/>
      <c r="Y12" s="272">
        <v>391.71530000000001</v>
      </c>
      <c r="Z12" s="234">
        <v>176.13098021582735</v>
      </c>
      <c r="AA12" s="194">
        <v>2.5692999999999984</v>
      </c>
      <c r="AB12" s="195">
        <v>6.6024062948095708E-3</v>
      </c>
    </row>
    <row r="13" spans="2:28" x14ac:dyDescent="0.3">
      <c r="B13" s="163"/>
      <c r="C13" s="157"/>
      <c r="D13" s="273"/>
      <c r="E13" s="274"/>
      <c r="F13" s="274"/>
      <c r="G13" s="274"/>
      <c r="H13" s="274"/>
      <c r="I13" s="196"/>
      <c r="J13" s="274"/>
      <c r="K13" s="274"/>
      <c r="L13" s="274"/>
      <c r="M13" s="274"/>
      <c r="N13" s="274"/>
      <c r="O13" s="274"/>
      <c r="P13" s="197"/>
      <c r="Q13" s="271"/>
      <c r="R13" s="273"/>
      <c r="S13" s="274"/>
      <c r="T13" s="274"/>
      <c r="U13" s="274"/>
      <c r="V13" s="274"/>
      <c r="W13" s="196"/>
      <c r="X13" s="271"/>
      <c r="Y13" s="275"/>
      <c r="Z13" s="276"/>
      <c r="AA13" s="273"/>
      <c r="AB13" s="273"/>
    </row>
    <row r="14" spans="2:28" x14ac:dyDescent="0.3">
      <c r="B14" s="164"/>
      <c r="C14" s="157"/>
      <c r="D14" s="277"/>
      <c r="E14" s="277"/>
      <c r="F14" s="277"/>
      <c r="G14" s="277"/>
      <c r="H14" s="198"/>
      <c r="I14" s="199"/>
      <c r="J14" s="277"/>
      <c r="K14" s="277"/>
      <c r="L14" s="277"/>
      <c r="M14" s="277"/>
      <c r="N14" s="277"/>
      <c r="O14" s="277"/>
      <c r="P14" s="200"/>
      <c r="Q14" s="277"/>
      <c r="R14" s="277"/>
      <c r="S14" s="277"/>
      <c r="T14" s="277"/>
      <c r="U14" s="277"/>
      <c r="V14" s="198"/>
      <c r="W14" s="199"/>
      <c r="X14" s="277"/>
      <c r="Y14" s="277"/>
      <c r="Z14" s="277"/>
      <c r="AA14" s="278"/>
      <c r="AB14" s="278"/>
    </row>
    <row r="15" spans="2:28" ht="15.75" thickBot="1" x14ac:dyDescent="0.35">
      <c r="B15" s="164"/>
      <c r="C15" s="157"/>
      <c r="D15" s="279" t="s">
        <v>180</v>
      </c>
      <c r="E15" s="279" t="s">
        <v>181</v>
      </c>
      <c r="F15" s="279" t="s">
        <v>182</v>
      </c>
      <c r="G15" s="279" t="s">
        <v>183</v>
      </c>
      <c r="H15" s="279"/>
      <c r="I15" s="201"/>
      <c r="J15" s="274"/>
      <c r="K15" s="279" t="s">
        <v>180</v>
      </c>
      <c r="L15" s="279" t="s">
        <v>181</v>
      </c>
      <c r="M15" s="279" t="s">
        <v>182</v>
      </c>
      <c r="N15" s="279" t="s">
        <v>183</v>
      </c>
      <c r="O15" s="280"/>
      <c r="P15" s="202"/>
      <c r="Q15" s="274"/>
      <c r="R15" s="279" t="s">
        <v>180</v>
      </c>
      <c r="S15" s="279" t="s">
        <v>181</v>
      </c>
      <c r="T15" s="279" t="s">
        <v>182</v>
      </c>
      <c r="U15" s="279" t="s">
        <v>183</v>
      </c>
      <c r="V15" s="279"/>
      <c r="W15" s="201"/>
      <c r="X15" s="271"/>
      <c r="Y15" s="281" t="s">
        <v>28</v>
      </c>
      <c r="Z15" s="274"/>
      <c r="AA15" s="278"/>
      <c r="AB15" s="278"/>
    </row>
    <row r="16" spans="2:28" x14ac:dyDescent="0.3">
      <c r="B16" s="165" t="s">
        <v>58</v>
      </c>
      <c r="C16" s="157"/>
      <c r="D16" s="282">
        <v>370.60899999999998</v>
      </c>
      <c r="E16" s="283">
        <v>347.47989999999999</v>
      </c>
      <c r="F16" s="283" t="s">
        <v>178</v>
      </c>
      <c r="G16" s="284">
        <v>367.8229</v>
      </c>
      <c r="H16" s="203">
        <v>-8.3899999999971442E-2</v>
      </c>
      <c r="I16" s="204">
        <v>-2.2804688578725862E-4</v>
      </c>
      <c r="J16" s="285"/>
      <c r="K16" s="282" t="s">
        <v>178</v>
      </c>
      <c r="L16" s="283" t="s">
        <v>178</v>
      </c>
      <c r="M16" s="283" t="s">
        <v>178</v>
      </c>
      <c r="N16" s="284" t="s">
        <v>178</v>
      </c>
      <c r="O16" s="203"/>
      <c r="P16" s="204"/>
      <c r="Q16" s="271"/>
      <c r="R16" s="282" t="s">
        <v>178</v>
      </c>
      <c r="S16" s="283" t="s">
        <v>178</v>
      </c>
      <c r="T16" s="283" t="s">
        <v>178</v>
      </c>
      <c r="U16" s="284" t="s">
        <v>178</v>
      </c>
      <c r="V16" s="203" t="s">
        <v>178</v>
      </c>
      <c r="W16" s="205" t="s">
        <v>178</v>
      </c>
      <c r="X16" s="271"/>
      <c r="Y16" s="286">
        <v>367.8229</v>
      </c>
      <c r="Z16" s="287"/>
      <c r="AA16" s="206">
        <v>-8.3899999999971442E-2</v>
      </c>
      <c r="AB16" s="205">
        <v>-2.2804688578725862E-4</v>
      </c>
    </row>
    <row r="17" spans="2:28" x14ac:dyDescent="0.3">
      <c r="B17" s="166" t="s">
        <v>59</v>
      </c>
      <c r="C17" s="157"/>
      <c r="D17" s="288" t="s">
        <v>178</v>
      </c>
      <c r="E17" s="289">
        <v>271.62799999999999</v>
      </c>
      <c r="F17" s="289" t="s">
        <v>178</v>
      </c>
      <c r="G17" s="290">
        <v>271.62799999999999</v>
      </c>
      <c r="H17" s="207"/>
      <c r="I17" s="208" t="s">
        <v>178</v>
      </c>
      <c r="J17" s="285"/>
      <c r="K17" s="288" t="s">
        <v>178</v>
      </c>
      <c r="L17" s="289" t="s">
        <v>178</v>
      </c>
      <c r="M17" s="289" t="s">
        <v>178</v>
      </c>
      <c r="N17" s="290" t="s">
        <v>178</v>
      </c>
      <c r="O17" s="207" t="s">
        <v>178</v>
      </c>
      <c r="P17" s="209" t="s">
        <v>178</v>
      </c>
      <c r="Q17" s="271"/>
      <c r="R17" s="288" t="s">
        <v>178</v>
      </c>
      <c r="S17" s="289" t="s">
        <v>178</v>
      </c>
      <c r="T17" s="289" t="s">
        <v>178</v>
      </c>
      <c r="U17" s="290" t="s">
        <v>178</v>
      </c>
      <c r="V17" s="207" t="s">
        <v>178</v>
      </c>
      <c r="W17" s="209" t="s">
        <v>178</v>
      </c>
      <c r="X17" s="271"/>
      <c r="Y17" s="291" t="s">
        <v>178</v>
      </c>
      <c r="Z17" s="274"/>
      <c r="AA17" s="210" t="s">
        <v>178</v>
      </c>
      <c r="AB17" s="209" t="s">
        <v>178</v>
      </c>
    </row>
    <row r="18" spans="2:28" x14ac:dyDescent="0.3">
      <c r="B18" s="166" t="s">
        <v>60</v>
      </c>
      <c r="C18" s="157"/>
      <c r="D18" s="288">
        <v>342.29730000000001</v>
      </c>
      <c r="E18" s="289">
        <v>347.79730000000001</v>
      </c>
      <c r="F18" s="289">
        <v>345.67340000000002</v>
      </c>
      <c r="G18" s="290">
        <v>345.8571</v>
      </c>
      <c r="H18" s="207">
        <v>27.60899999999998</v>
      </c>
      <c r="I18" s="208">
        <v>8.6753070953133671E-2</v>
      </c>
      <c r="J18" s="285"/>
      <c r="K18" s="288" t="s">
        <v>178</v>
      </c>
      <c r="L18" s="289" t="s">
        <v>178</v>
      </c>
      <c r="M18" s="289" t="s">
        <v>178</v>
      </c>
      <c r="N18" s="290" t="s">
        <v>178</v>
      </c>
      <c r="O18" s="207" t="s">
        <v>178</v>
      </c>
      <c r="P18" s="209" t="s">
        <v>178</v>
      </c>
      <c r="Q18" s="271"/>
      <c r="R18" s="288" t="s">
        <v>178</v>
      </c>
      <c r="S18" s="289" t="s">
        <v>178</v>
      </c>
      <c r="T18" s="289" t="s">
        <v>178</v>
      </c>
      <c r="U18" s="290" t="s">
        <v>178</v>
      </c>
      <c r="V18" s="207" t="s">
        <v>178</v>
      </c>
      <c r="W18" s="209" t="s">
        <v>178</v>
      </c>
      <c r="X18" s="271"/>
      <c r="Y18" s="291">
        <v>345.8571</v>
      </c>
      <c r="Z18" s="274"/>
      <c r="AA18" s="210">
        <v>27.60899999999998</v>
      </c>
      <c r="AB18" s="209">
        <v>8.6753070953133671E-2</v>
      </c>
    </row>
    <row r="19" spans="2:28" x14ac:dyDescent="0.3">
      <c r="B19" s="166" t="s">
        <v>61</v>
      </c>
      <c r="C19" s="157"/>
      <c r="D19" s="288" t="s">
        <v>178</v>
      </c>
      <c r="E19" s="289">
        <v>365.7253</v>
      </c>
      <c r="F19" s="289">
        <v>354.26420000000002</v>
      </c>
      <c r="G19" s="290">
        <v>358.33159999999998</v>
      </c>
      <c r="H19" s="207">
        <v>-2.8581000000000358</v>
      </c>
      <c r="I19" s="208">
        <v>-7.9130163457042935E-3</v>
      </c>
      <c r="J19" s="285"/>
      <c r="K19" s="288" t="s">
        <v>178</v>
      </c>
      <c r="L19" s="289" t="s">
        <v>178</v>
      </c>
      <c r="M19" s="289" t="s">
        <v>178</v>
      </c>
      <c r="N19" s="290" t="s">
        <v>178</v>
      </c>
      <c r="O19" s="207" t="s">
        <v>178</v>
      </c>
      <c r="P19" s="209" t="s">
        <v>178</v>
      </c>
      <c r="Q19" s="271"/>
      <c r="R19" s="288" t="s">
        <v>178</v>
      </c>
      <c r="S19" s="289">
        <v>378.12470000000002</v>
      </c>
      <c r="T19" s="289">
        <v>388.07209999999998</v>
      </c>
      <c r="U19" s="290">
        <v>385.78930000000003</v>
      </c>
      <c r="V19" s="207">
        <v>-1.6405999999999494</v>
      </c>
      <c r="W19" s="209">
        <v>-4.2345724994378164E-3</v>
      </c>
      <c r="X19" s="271"/>
      <c r="Y19" s="292">
        <v>376.77170000000001</v>
      </c>
      <c r="Z19" s="271"/>
      <c r="AA19" s="210">
        <v>-2.0405000000000086</v>
      </c>
      <c r="AB19" s="209">
        <v>-5.3865741388476884E-3</v>
      </c>
    </row>
    <row r="20" spans="2:28" x14ac:dyDescent="0.3">
      <c r="B20" s="166" t="s">
        <v>62</v>
      </c>
      <c r="C20" s="157"/>
      <c r="D20" s="288">
        <v>402.83960000000002</v>
      </c>
      <c r="E20" s="289">
        <v>415.34269999999998</v>
      </c>
      <c r="F20" s="289" t="s">
        <v>178</v>
      </c>
      <c r="G20" s="290">
        <v>408.69229999999999</v>
      </c>
      <c r="H20" s="207">
        <v>3.1474000000000046</v>
      </c>
      <c r="I20" s="208">
        <v>7.7609162388678765E-3</v>
      </c>
      <c r="J20" s="285"/>
      <c r="K20" s="288" t="s">
        <v>178</v>
      </c>
      <c r="L20" s="289" t="s">
        <v>178</v>
      </c>
      <c r="M20" s="289" t="s">
        <v>178</v>
      </c>
      <c r="N20" s="290" t="s">
        <v>178</v>
      </c>
      <c r="O20" s="207" t="s">
        <v>178</v>
      </c>
      <c r="P20" s="209" t="s">
        <v>178</v>
      </c>
      <c r="Q20" s="271"/>
      <c r="R20" s="288" t="s">
        <v>178</v>
      </c>
      <c r="S20" s="289" t="s">
        <v>178</v>
      </c>
      <c r="T20" s="289" t="s">
        <v>178</v>
      </c>
      <c r="U20" s="290" t="s">
        <v>178</v>
      </c>
      <c r="V20" s="207" t="s">
        <v>178</v>
      </c>
      <c r="W20" s="209" t="s">
        <v>178</v>
      </c>
      <c r="X20" s="271"/>
      <c r="Y20" s="292">
        <v>408.69229999999999</v>
      </c>
      <c r="Z20" s="274"/>
      <c r="AA20" s="210">
        <v>3.1474000000000046</v>
      </c>
      <c r="AB20" s="209">
        <v>7.7609162388678765E-3</v>
      </c>
    </row>
    <row r="21" spans="2:28" x14ac:dyDescent="0.3">
      <c r="B21" s="166" t="s">
        <v>63</v>
      </c>
      <c r="C21" s="157"/>
      <c r="D21" s="288" t="s">
        <v>178</v>
      </c>
      <c r="E21" s="289" t="s">
        <v>179</v>
      </c>
      <c r="F21" s="289" t="s">
        <v>178</v>
      </c>
      <c r="G21" s="290" t="s">
        <v>179</v>
      </c>
      <c r="H21" s="235" t="s">
        <v>178</v>
      </c>
      <c r="I21" s="236" t="s">
        <v>178</v>
      </c>
      <c r="J21" s="285"/>
      <c r="K21" s="288" t="s">
        <v>178</v>
      </c>
      <c r="L21" s="289" t="s">
        <v>178</v>
      </c>
      <c r="M21" s="289" t="s">
        <v>178</v>
      </c>
      <c r="N21" s="290" t="s">
        <v>178</v>
      </c>
      <c r="O21" s="207" t="s">
        <v>178</v>
      </c>
      <c r="P21" s="209" t="s">
        <v>178</v>
      </c>
      <c r="Q21" s="271"/>
      <c r="R21" s="288" t="s">
        <v>178</v>
      </c>
      <c r="S21" s="289" t="s">
        <v>178</v>
      </c>
      <c r="T21" s="289" t="s">
        <v>178</v>
      </c>
      <c r="U21" s="290" t="s">
        <v>178</v>
      </c>
      <c r="V21" s="207" t="s">
        <v>178</v>
      </c>
      <c r="W21" s="209" t="s">
        <v>178</v>
      </c>
      <c r="X21" s="271"/>
      <c r="Y21" s="292" t="s">
        <v>179</v>
      </c>
      <c r="Z21" s="274"/>
      <c r="AA21" s="210" t="s">
        <v>178</v>
      </c>
      <c r="AB21" s="209" t="s">
        <v>178</v>
      </c>
    </row>
    <row r="22" spans="2:28" x14ac:dyDescent="0.3">
      <c r="B22" s="166" t="s">
        <v>64</v>
      </c>
      <c r="C22" s="157"/>
      <c r="D22" s="293" t="s">
        <v>178</v>
      </c>
      <c r="E22" s="294" t="s">
        <v>178</v>
      </c>
      <c r="F22" s="294" t="s">
        <v>178</v>
      </c>
      <c r="G22" s="295" t="s">
        <v>178</v>
      </c>
      <c r="H22" s="207"/>
      <c r="I22" s="208"/>
      <c r="J22" s="296"/>
      <c r="K22" s="293">
        <v>413.029</v>
      </c>
      <c r="L22" s="294">
        <v>422.79160000000002</v>
      </c>
      <c r="M22" s="294">
        <v>431.7867</v>
      </c>
      <c r="N22" s="295">
        <v>424.85169999999999</v>
      </c>
      <c r="O22" s="207">
        <v>0.33209999999996853</v>
      </c>
      <c r="P22" s="209">
        <v>7.8229603533030989E-4</v>
      </c>
      <c r="Q22" s="271"/>
      <c r="R22" s="293" t="s">
        <v>178</v>
      </c>
      <c r="S22" s="294" t="s">
        <v>178</v>
      </c>
      <c r="T22" s="294" t="s">
        <v>178</v>
      </c>
      <c r="U22" s="295" t="s">
        <v>178</v>
      </c>
      <c r="V22" s="207" t="s">
        <v>178</v>
      </c>
      <c r="W22" s="209" t="s">
        <v>178</v>
      </c>
      <c r="X22" s="271"/>
      <c r="Y22" s="292">
        <v>424.85169999999999</v>
      </c>
      <c r="Z22" s="287"/>
      <c r="AA22" s="210">
        <v>0.33209999999996853</v>
      </c>
      <c r="AB22" s="209">
        <v>7.8229603533030989E-4</v>
      </c>
    </row>
    <row r="23" spans="2:28" x14ac:dyDescent="0.3">
      <c r="B23" s="166" t="s">
        <v>65</v>
      </c>
      <c r="C23" s="157"/>
      <c r="D23" s="288" t="s">
        <v>178</v>
      </c>
      <c r="E23" s="289">
        <v>403.58620000000002</v>
      </c>
      <c r="F23" s="289">
        <v>374.27820000000003</v>
      </c>
      <c r="G23" s="290">
        <v>391.24189999999999</v>
      </c>
      <c r="H23" s="207">
        <v>0</v>
      </c>
      <c r="I23" s="208">
        <v>0</v>
      </c>
      <c r="J23" s="285"/>
      <c r="K23" s="288" t="s">
        <v>178</v>
      </c>
      <c r="L23" s="289" t="s">
        <v>178</v>
      </c>
      <c r="M23" s="289" t="s">
        <v>178</v>
      </c>
      <c r="N23" s="290" t="s">
        <v>178</v>
      </c>
      <c r="O23" s="207" t="s">
        <v>178</v>
      </c>
      <c r="P23" s="209" t="s">
        <v>178</v>
      </c>
      <c r="Q23" s="271"/>
      <c r="R23" s="288" t="s">
        <v>178</v>
      </c>
      <c r="S23" s="289" t="s">
        <v>178</v>
      </c>
      <c r="T23" s="289" t="s">
        <v>178</v>
      </c>
      <c r="U23" s="290" t="s">
        <v>178</v>
      </c>
      <c r="V23" s="207" t="s">
        <v>178</v>
      </c>
      <c r="W23" s="209" t="s">
        <v>178</v>
      </c>
      <c r="X23" s="271"/>
      <c r="Y23" s="292">
        <v>391.24189999999999</v>
      </c>
      <c r="Z23" s="287"/>
      <c r="AA23" s="210" t="s">
        <v>178</v>
      </c>
      <c r="AB23" s="209" t="s">
        <v>178</v>
      </c>
    </row>
    <row r="24" spans="2:28" x14ac:dyDescent="0.3">
      <c r="B24" s="166" t="s">
        <v>66</v>
      </c>
      <c r="C24" s="157"/>
      <c r="D24" s="288">
        <v>365.9393</v>
      </c>
      <c r="E24" s="289">
        <v>373.32909999999998</v>
      </c>
      <c r="F24" s="289" t="s">
        <v>178</v>
      </c>
      <c r="G24" s="290">
        <v>368.74680000000001</v>
      </c>
      <c r="H24" s="207">
        <v>6.7273999999999887</v>
      </c>
      <c r="I24" s="208">
        <v>1.8582982016985827E-2</v>
      </c>
      <c r="J24" s="285"/>
      <c r="K24" s="288" t="s">
        <v>178</v>
      </c>
      <c r="L24" s="289" t="s">
        <v>178</v>
      </c>
      <c r="M24" s="289" t="s">
        <v>178</v>
      </c>
      <c r="N24" s="290" t="s">
        <v>178</v>
      </c>
      <c r="O24" s="207" t="s">
        <v>178</v>
      </c>
      <c r="P24" s="209" t="s">
        <v>178</v>
      </c>
      <c r="Q24" s="271"/>
      <c r="R24" s="288">
        <v>379.101</v>
      </c>
      <c r="S24" s="289">
        <v>389.24680000000001</v>
      </c>
      <c r="T24" s="289" t="s">
        <v>178</v>
      </c>
      <c r="U24" s="290">
        <v>385.31229999999999</v>
      </c>
      <c r="V24" s="207">
        <v>1.300200000000018</v>
      </c>
      <c r="W24" s="209">
        <v>3.3858308110603641E-3</v>
      </c>
      <c r="X24" s="271"/>
      <c r="Y24" s="292">
        <v>378.29450000000003</v>
      </c>
      <c r="Z24" s="287"/>
      <c r="AA24" s="210">
        <v>3.5994000000000028</v>
      </c>
      <c r="AB24" s="209">
        <v>9.6062104895420219E-3</v>
      </c>
    </row>
    <row r="25" spans="2:28" x14ac:dyDescent="0.3">
      <c r="B25" s="166" t="s">
        <v>67</v>
      </c>
      <c r="C25" s="157"/>
      <c r="D25" s="293">
        <v>399.50310000000002</v>
      </c>
      <c r="E25" s="294">
        <v>396.67160000000001</v>
      </c>
      <c r="F25" s="294">
        <v>367.91410000000002</v>
      </c>
      <c r="G25" s="295">
        <v>393.85730000000001</v>
      </c>
      <c r="H25" s="207">
        <v>2.5108999999999924</v>
      </c>
      <c r="I25" s="208">
        <v>6.416054932407711E-3</v>
      </c>
      <c r="J25" s="285"/>
      <c r="K25" s="293">
        <v>239.46360000000001</v>
      </c>
      <c r="L25" s="294">
        <v>391</v>
      </c>
      <c r="M25" s="294">
        <v>376.85770000000002</v>
      </c>
      <c r="N25" s="295">
        <v>365.79129999999998</v>
      </c>
      <c r="O25" s="207">
        <v>4.7054999999999723</v>
      </c>
      <c r="P25" s="209">
        <v>1.3031528794541281E-2</v>
      </c>
      <c r="Q25" s="271"/>
      <c r="R25" s="293" t="s">
        <v>178</v>
      </c>
      <c r="S25" s="294" t="s">
        <v>178</v>
      </c>
      <c r="T25" s="294" t="s">
        <v>178</v>
      </c>
      <c r="U25" s="295" t="s">
        <v>178</v>
      </c>
      <c r="V25" s="207" t="s">
        <v>178</v>
      </c>
      <c r="W25" s="209" t="s">
        <v>178</v>
      </c>
      <c r="X25" s="271"/>
      <c r="Y25" s="292">
        <v>389.47890000000001</v>
      </c>
      <c r="Z25" s="274"/>
      <c r="AA25" s="210">
        <v>2.8532000000000153</v>
      </c>
      <c r="AB25" s="209">
        <v>7.3797473887535769E-3</v>
      </c>
    </row>
    <row r="26" spans="2:28" x14ac:dyDescent="0.3">
      <c r="B26" s="166" t="s">
        <v>68</v>
      </c>
      <c r="C26" s="157"/>
      <c r="D26" s="293">
        <v>356.63099999999997</v>
      </c>
      <c r="E26" s="294">
        <v>366.46069999999997</v>
      </c>
      <c r="F26" s="294" t="s">
        <v>178</v>
      </c>
      <c r="G26" s="295">
        <v>363.8947</v>
      </c>
      <c r="H26" s="207">
        <v>-0.63479999999998427</v>
      </c>
      <c r="I26" s="208">
        <v>-1.7414228478078719E-3</v>
      </c>
      <c r="J26" s="285"/>
      <c r="K26" s="293" t="s">
        <v>178</v>
      </c>
      <c r="L26" s="294" t="s">
        <v>178</v>
      </c>
      <c r="M26" s="294" t="s">
        <v>178</v>
      </c>
      <c r="N26" s="295" t="s">
        <v>178</v>
      </c>
      <c r="O26" s="207" t="s">
        <v>178</v>
      </c>
      <c r="P26" s="209" t="s">
        <v>178</v>
      </c>
      <c r="Q26" s="271"/>
      <c r="R26" s="293" t="s">
        <v>178</v>
      </c>
      <c r="S26" s="294" t="s">
        <v>178</v>
      </c>
      <c r="T26" s="294" t="s">
        <v>178</v>
      </c>
      <c r="U26" s="295" t="s">
        <v>178</v>
      </c>
      <c r="V26" s="207" t="s">
        <v>178</v>
      </c>
      <c r="W26" s="209" t="s">
        <v>178</v>
      </c>
      <c r="X26" s="271"/>
      <c r="Y26" s="292">
        <v>363.8947</v>
      </c>
      <c r="Z26" s="274"/>
      <c r="AA26" s="210">
        <v>-0.63479999999998427</v>
      </c>
      <c r="AB26" s="209">
        <v>-1.7414228478078719E-3</v>
      </c>
    </row>
    <row r="27" spans="2:28" x14ac:dyDescent="0.3">
      <c r="B27" s="166" t="s">
        <v>69</v>
      </c>
      <c r="C27" s="157"/>
      <c r="D27" s="288">
        <v>400.01679999999999</v>
      </c>
      <c r="E27" s="289">
        <v>384.0804</v>
      </c>
      <c r="F27" s="289">
        <v>354.76060000000001</v>
      </c>
      <c r="G27" s="290">
        <v>396.84930000000003</v>
      </c>
      <c r="H27" s="211">
        <v>2.9527000000000498</v>
      </c>
      <c r="I27" s="208">
        <v>7.4961296949505041E-3</v>
      </c>
      <c r="J27" s="285"/>
      <c r="K27" s="288" t="s">
        <v>178</v>
      </c>
      <c r="L27" s="289" t="s">
        <v>178</v>
      </c>
      <c r="M27" s="289" t="s">
        <v>178</v>
      </c>
      <c r="N27" s="290" t="s">
        <v>178</v>
      </c>
      <c r="O27" s="207" t="s">
        <v>178</v>
      </c>
      <c r="P27" s="209" t="s">
        <v>178</v>
      </c>
      <c r="Q27" s="271"/>
      <c r="R27" s="288">
        <v>481.17939999999999</v>
      </c>
      <c r="S27" s="289">
        <v>471.66390000000001</v>
      </c>
      <c r="T27" s="289">
        <v>439.43970000000002</v>
      </c>
      <c r="U27" s="290">
        <v>469.46100000000001</v>
      </c>
      <c r="V27" s="207">
        <v>16.520199999999988</v>
      </c>
      <c r="W27" s="209">
        <v>3.6473199146555002E-2</v>
      </c>
      <c r="X27" s="271"/>
      <c r="Y27" s="292">
        <v>400.65960000000001</v>
      </c>
      <c r="Z27" s="274"/>
      <c r="AA27" s="210">
        <v>3.6647000000000389</v>
      </c>
      <c r="AB27" s="209">
        <v>9.2311009536898414E-3</v>
      </c>
    </row>
    <row r="28" spans="2:28" x14ac:dyDescent="0.3">
      <c r="B28" s="166" t="s">
        <v>70</v>
      </c>
      <c r="C28" s="157"/>
      <c r="D28" s="288" t="s">
        <v>178</v>
      </c>
      <c r="E28" s="289" t="s">
        <v>178</v>
      </c>
      <c r="F28" s="289" t="s">
        <v>178</v>
      </c>
      <c r="G28" s="290" t="s">
        <v>178</v>
      </c>
      <c r="H28" s="207">
        <v>0</v>
      </c>
      <c r="I28" s="208">
        <v>0</v>
      </c>
      <c r="J28" s="285"/>
      <c r="K28" s="288" t="s">
        <v>178</v>
      </c>
      <c r="L28" s="289" t="s">
        <v>178</v>
      </c>
      <c r="M28" s="289" t="s">
        <v>178</v>
      </c>
      <c r="N28" s="290" t="s">
        <v>178</v>
      </c>
      <c r="O28" s="207" t="s">
        <v>178</v>
      </c>
      <c r="P28" s="209" t="s">
        <v>178</v>
      </c>
      <c r="Q28" s="271"/>
      <c r="R28" s="288" t="s">
        <v>178</v>
      </c>
      <c r="S28" s="289" t="s">
        <v>178</v>
      </c>
      <c r="T28" s="289" t="s">
        <v>178</v>
      </c>
      <c r="U28" s="290" t="s">
        <v>178</v>
      </c>
      <c r="V28" s="207" t="s">
        <v>178</v>
      </c>
      <c r="W28" s="209" t="s">
        <v>178</v>
      </c>
      <c r="X28" s="271"/>
      <c r="Y28" s="292" t="s">
        <v>178</v>
      </c>
      <c r="Z28" s="287"/>
      <c r="AA28" s="210" t="s">
        <v>178</v>
      </c>
      <c r="AB28" s="209" t="s">
        <v>178</v>
      </c>
    </row>
    <row r="29" spans="2:28" x14ac:dyDescent="0.3">
      <c r="B29" s="166" t="s">
        <v>71</v>
      </c>
      <c r="C29" s="157"/>
      <c r="D29" s="288" t="s">
        <v>178</v>
      </c>
      <c r="E29" s="289">
        <v>301.08730000000003</v>
      </c>
      <c r="F29" s="289" t="s">
        <v>178</v>
      </c>
      <c r="G29" s="290">
        <v>301.08730000000003</v>
      </c>
      <c r="H29" s="207">
        <v>-46.244099999999946</v>
      </c>
      <c r="I29" s="208">
        <v>-0.13314114416375811</v>
      </c>
      <c r="J29" s="285"/>
      <c r="K29" s="288" t="s">
        <v>178</v>
      </c>
      <c r="L29" s="289" t="s">
        <v>178</v>
      </c>
      <c r="M29" s="289" t="s">
        <v>178</v>
      </c>
      <c r="N29" s="290" t="s">
        <v>178</v>
      </c>
      <c r="O29" s="207" t="s">
        <v>178</v>
      </c>
      <c r="P29" s="209" t="s">
        <v>178</v>
      </c>
      <c r="Q29" s="271"/>
      <c r="R29" s="288" t="s">
        <v>178</v>
      </c>
      <c r="S29" s="289">
        <v>263.73399999999998</v>
      </c>
      <c r="T29" s="289" t="s">
        <v>178</v>
      </c>
      <c r="U29" s="290">
        <v>263.73399999999998</v>
      </c>
      <c r="V29" s="207">
        <v>-67.27600000000001</v>
      </c>
      <c r="W29" s="209">
        <v>-0.2032446149663153</v>
      </c>
      <c r="X29" s="271"/>
      <c r="Y29" s="292">
        <v>292.89769999999999</v>
      </c>
      <c r="Z29" s="287"/>
      <c r="AA29" s="210">
        <v>-50.8553</v>
      </c>
      <c r="AB29" s="209">
        <v>-0.14794139978414733</v>
      </c>
    </row>
    <row r="30" spans="2:28" x14ac:dyDescent="0.3">
      <c r="B30" s="166" t="s">
        <v>72</v>
      </c>
      <c r="C30" s="157"/>
      <c r="D30" s="288" t="s">
        <v>178</v>
      </c>
      <c r="E30" s="289">
        <v>299.97269999999997</v>
      </c>
      <c r="F30" s="289">
        <v>319.97399999999999</v>
      </c>
      <c r="G30" s="290">
        <v>314.47579999999999</v>
      </c>
      <c r="H30" s="207">
        <v>2.8163000000000125</v>
      </c>
      <c r="I30" s="208">
        <v>9.0364644748515133E-3</v>
      </c>
      <c r="J30" s="285"/>
      <c r="K30" s="288" t="s">
        <v>178</v>
      </c>
      <c r="L30" s="289" t="s">
        <v>178</v>
      </c>
      <c r="M30" s="289" t="s">
        <v>178</v>
      </c>
      <c r="N30" s="290" t="s">
        <v>178</v>
      </c>
      <c r="O30" s="207" t="s">
        <v>178</v>
      </c>
      <c r="P30" s="209" t="s">
        <v>178</v>
      </c>
      <c r="Q30" s="271"/>
      <c r="R30" s="288" t="s">
        <v>178</v>
      </c>
      <c r="S30" s="289" t="s">
        <v>178</v>
      </c>
      <c r="T30" s="289" t="s">
        <v>178</v>
      </c>
      <c r="U30" s="290" t="s">
        <v>178</v>
      </c>
      <c r="V30" s="207" t="s">
        <v>178</v>
      </c>
      <c r="W30" s="209" t="s">
        <v>178</v>
      </c>
      <c r="X30" s="271"/>
      <c r="Y30" s="292">
        <v>314.47579999999999</v>
      </c>
      <c r="Z30" s="287"/>
      <c r="AA30" s="210">
        <v>6.4089000000000169</v>
      </c>
      <c r="AB30" s="209">
        <v>2.0803598179486293E-2</v>
      </c>
    </row>
    <row r="31" spans="2:28" x14ac:dyDescent="0.3">
      <c r="B31" s="166" t="s">
        <v>73</v>
      </c>
      <c r="C31" s="157"/>
      <c r="D31" s="288" t="s">
        <v>179</v>
      </c>
      <c r="E31" s="294" t="s">
        <v>179</v>
      </c>
      <c r="F31" s="294" t="s">
        <v>178</v>
      </c>
      <c r="G31" s="295" t="s">
        <v>179</v>
      </c>
      <c r="H31" s="207" t="s">
        <v>178</v>
      </c>
      <c r="I31" s="208" t="s">
        <v>178</v>
      </c>
      <c r="J31" s="285"/>
      <c r="K31" s="288" t="s">
        <v>178</v>
      </c>
      <c r="L31" s="294" t="s">
        <v>178</v>
      </c>
      <c r="M31" s="294" t="s">
        <v>178</v>
      </c>
      <c r="N31" s="295" t="s">
        <v>178</v>
      </c>
      <c r="O31" s="207" t="s">
        <v>178</v>
      </c>
      <c r="P31" s="209" t="s">
        <v>178</v>
      </c>
      <c r="Q31" s="271"/>
      <c r="R31" s="288" t="s">
        <v>178</v>
      </c>
      <c r="S31" s="294" t="s">
        <v>178</v>
      </c>
      <c r="T31" s="294" t="s">
        <v>178</v>
      </c>
      <c r="U31" s="295" t="s">
        <v>178</v>
      </c>
      <c r="V31" s="207" t="s">
        <v>178</v>
      </c>
      <c r="W31" s="209" t="s">
        <v>178</v>
      </c>
      <c r="X31" s="271"/>
      <c r="Y31" s="292" t="s">
        <v>179</v>
      </c>
      <c r="Z31" s="287"/>
      <c r="AA31" s="210" t="s">
        <v>178</v>
      </c>
      <c r="AB31" s="209" t="s">
        <v>178</v>
      </c>
    </row>
    <row r="32" spans="2:28" x14ac:dyDescent="0.3">
      <c r="B32" s="166" t="s">
        <v>74</v>
      </c>
      <c r="C32" s="157"/>
      <c r="D32" s="288" t="s">
        <v>178</v>
      </c>
      <c r="E32" s="294">
        <v>187.9102</v>
      </c>
      <c r="F32" s="294" t="s">
        <v>178</v>
      </c>
      <c r="G32" s="295">
        <v>187.9102</v>
      </c>
      <c r="H32" s="207">
        <v>-7.147500000000008</v>
      </c>
      <c r="I32" s="208">
        <v>-3.6643003583042399E-2</v>
      </c>
      <c r="J32" s="285"/>
      <c r="K32" s="288" t="s">
        <v>178</v>
      </c>
      <c r="L32" s="294" t="s">
        <v>178</v>
      </c>
      <c r="M32" s="294" t="s">
        <v>178</v>
      </c>
      <c r="N32" s="295" t="s">
        <v>178</v>
      </c>
      <c r="O32" s="207" t="s">
        <v>178</v>
      </c>
      <c r="P32" s="209" t="s">
        <v>178</v>
      </c>
      <c r="Q32" s="271"/>
      <c r="R32" s="288" t="s">
        <v>178</v>
      </c>
      <c r="S32" s="294" t="s">
        <v>178</v>
      </c>
      <c r="T32" s="294" t="s">
        <v>178</v>
      </c>
      <c r="U32" s="295" t="s">
        <v>178</v>
      </c>
      <c r="V32" s="207" t="s">
        <v>178</v>
      </c>
      <c r="W32" s="209" t="s">
        <v>178</v>
      </c>
      <c r="X32" s="271"/>
      <c r="Y32" s="292">
        <v>187.9102</v>
      </c>
      <c r="Z32" s="287"/>
      <c r="AA32" s="210">
        <v>-7.147500000000008</v>
      </c>
      <c r="AB32" s="209">
        <v>-3.6643003583042399E-2</v>
      </c>
    </row>
    <row r="33" spans="2:29" x14ac:dyDescent="0.3">
      <c r="B33" s="166" t="s">
        <v>75</v>
      </c>
      <c r="C33" s="157"/>
      <c r="D33" s="288" t="s">
        <v>178</v>
      </c>
      <c r="E33" s="294" t="s">
        <v>178</v>
      </c>
      <c r="F33" s="294" t="s">
        <v>178</v>
      </c>
      <c r="G33" s="295" t="s">
        <v>178</v>
      </c>
      <c r="H33" s="207"/>
      <c r="I33" s="208" t="s">
        <v>178</v>
      </c>
      <c r="J33" s="285"/>
      <c r="K33" s="288" t="s">
        <v>178</v>
      </c>
      <c r="L33" s="294" t="s">
        <v>178</v>
      </c>
      <c r="M33" s="294" t="s">
        <v>178</v>
      </c>
      <c r="N33" s="295" t="s">
        <v>178</v>
      </c>
      <c r="O33" s="207" t="s">
        <v>178</v>
      </c>
      <c r="P33" s="209" t="s">
        <v>178</v>
      </c>
      <c r="Q33" s="271"/>
      <c r="R33" s="288" t="s">
        <v>178</v>
      </c>
      <c r="S33" s="294" t="s">
        <v>178</v>
      </c>
      <c r="T33" s="294" t="s">
        <v>178</v>
      </c>
      <c r="U33" s="295" t="s">
        <v>178</v>
      </c>
      <c r="V33" s="207" t="s">
        <v>178</v>
      </c>
      <c r="W33" s="209" t="s">
        <v>178</v>
      </c>
      <c r="X33" s="271"/>
      <c r="Y33" s="292" t="s">
        <v>178</v>
      </c>
      <c r="Z33" s="287"/>
      <c r="AA33" s="210" t="s">
        <v>178</v>
      </c>
      <c r="AB33" s="209" t="s">
        <v>178</v>
      </c>
    </row>
    <row r="34" spans="2:29" x14ac:dyDescent="0.3">
      <c r="B34" s="166" t="s">
        <v>76</v>
      </c>
      <c r="C34" s="157"/>
      <c r="D34" s="288" t="s">
        <v>178</v>
      </c>
      <c r="E34" s="289">
        <v>378.31299999999999</v>
      </c>
      <c r="F34" s="289">
        <v>355.30549999999999</v>
      </c>
      <c r="G34" s="290">
        <v>367.74680000000001</v>
      </c>
      <c r="H34" s="207">
        <v>6.9630000000000223</v>
      </c>
      <c r="I34" s="208">
        <v>1.9299647046236545E-2</v>
      </c>
      <c r="J34" s="285"/>
      <c r="K34" s="288" t="s">
        <v>178</v>
      </c>
      <c r="L34" s="289" t="s">
        <v>178</v>
      </c>
      <c r="M34" s="289" t="s">
        <v>178</v>
      </c>
      <c r="N34" s="290" t="s">
        <v>178</v>
      </c>
      <c r="O34" s="207" t="s">
        <v>178</v>
      </c>
      <c r="P34" s="209" t="s">
        <v>178</v>
      </c>
      <c r="Q34" s="271"/>
      <c r="R34" s="288" t="s">
        <v>178</v>
      </c>
      <c r="S34" s="289">
        <v>384.80700000000002</v>
      </c>
      <c r="T34" s="289">
        <v>362.65499999999997</v>
      </c>
      <c r="U34" s="290">
        <v>365.72949999999997</v>
      </c>
      <c r="V34" s="207">
        <v>7.150799999999947</v>
      </c>
      <c r="W34" s="209">
        <v>1.9942065716675117E-2</v>
      </c>
      <c r="X34" s="271"/>
      <c r="Y34" s="292">
        <v>366.16019999999997</v>
      </c>
      <c r="Z34" s="274"/>
      <c r="AA34" s="210">
        <v>7.1106999999999516</v>
      </c>
      <c r="AB34" s="209">
        <v>1.9804233121059722E-2</v>
      </c>
    </row>
    <row r="35" spans="2:29" x14ac:dyDescent="0.3">
      <c r="B35" s="166" t="s">
        <v>77</v>
      </c>
      <c r="C35" s="157"/>
      <c r="D35" s="288">
        <v>390.61950000000002</v>
      </c>
      <c r="E35" s="289">
        <v>393.40379999999999</v>
      </c>
      <c r="F35" s="289" t="s">
        <v>178</v>
      </c>
      <c r="G35" s="290">
        <v>391.57049999999998</v>
      </c>
      <c r="H35" s="207">
        <v>4.9576999999999884</v>
      </c>
      <c r="I35" s="208">
        <v>1.2823424366704916E-2</v>
      </c>
      <c r="J35" s="285"/>
      <c r="K35" s="288" t="s">
        <v>178</v>
      </c>
      <c r="L35" s="289" t="s">
        <v>178</v>
      </c>
      <c r="M35" s="289" t="s">
        <v>178</v>
      </c>
      <c r="N35" s="290" t="s">
        <v>178</v>
      </c>
      <c r="O35" s="207" t="s">
        <v>178</v>
      </c>
      <c r="P35" s="209" t="s">
        <v>178</v>
      </c>
      <c r="Q35" s="271"/>
      <c r="R35" s="288">
        <v>472.40460000000002</v>
      </c>
      <c r="S35" s="289">
        <v>466.1771</v>
      </c>
      <c r="T35" s="289" t="s">
        <v>178</v>
      </c>
      <c r="U35" s="290">
        <v>469.85789999999997</v>
      </c>
      <c r="V35" s="207">
        <v>4.6344999999999459</v>
      </c>
      <c r="W35" s="209">
        <v>9.9618806792607373E-3</v>
      </c>
      <c r="X35" s="271"/>
      <c r="Y35" s="292">
        <v>393.55180000000001</v>
      </c>
      <c r="Z35" s="274"/>
      <c r="AA35" s="210">
        <v>4.9496000000000322</v>
      </c>
      <c r="AB35" s="209">
        <v>1.2736932523799593E-2</v>
      </c>
    </row>
    <row r="36" spans="2:29" x14ac:dyDescent="0.3">
      <c r="B36" s="166" t="s">
        <v>78</v>
      </c>
      <c r="C36" s="157"/>
      <c r="D36" s="288" t="s">
        <v>178</v>
      </c>
      <c r="E36" s="289">
        <v>370.9554</v>
      </c>
      <c r="F36" s="289">
        <v>382.44049999999999</v>
      </c>
      <c r="G36" s="290">
        <v>378.44349999999997</v>
      </c>
      <c r="H36" s="207">
        <v>0.85759999999999081</v>
      </c>
      <c r="I36" s="208">
        <v>2.2712712524488587E-3</v>
      </c>
      <c r="J36" s="285"/>
      <c r="K36" s="288" t="s">
        <v>178</v>
      </c>
      <c r="L36" s="289" t="s">
        <v>178</v>
      </c>
      <c r="M36" s="289" t="s">
        <v>178</v>
      </c>
      <c r="N36" s="290" t="s">
        <v>178</v>
      </c>
      <c r="O36" s="207" t="s">
        <v>178</v>
      </c>
      <c r="P36" s="209" t="s">
        <v>178</v>
      </c>
      <c r="Q36" s="271"/>
      <c r="R36" s="288" t="s">
        <v>178</v>
      </c>
      <c r="S36" s="289" t="s">
        <v>178</v>
      </c>
      <c r="T36" s="289">
        <v>359.14879999999999</v>
      </c>
      <c r="U36" s="290">
        <v>359.14879999999999</v>
      </c>
      <c r="V36" s="207">
        <v>18.812299999999993</v>
      </c>
      <c r="W36" s="209">
        <v>5.5275587543504701E-2</v>
      </c>
      <c r="X36" s="271"/>
      <c r="Y36" s="292">
        <v>378.31369999999998</v>
      </c>
      <c r="Z36" s="274"/>
      <c r="AA36" s="210">
        <v>0.97849999999999682</v>
      </c>
      <c r="AB36" s="209">
        <v>2.593185051381397E-3</v>
      </c>
    </row>
    <row r="37" spans="2:29" x14ac:dyDescent="0.3">
      <c r="B37" s="166" t="s">
        <v>79</v>
      </c>
      <c r="C37" s="157"/>
      <c r="D37" s="288">
        <v>364.1617</v>
      </c>
      <c r="E37" s="289">
        <v>378.58699999999999</v>
      </c>
      <c r="F37" s="289" t="s">
        <v>178</v>
      </c>
      <c r="G37" s="290">
        <v>370.8861</v>
      </c>
      <c r="H37" s="207">
        <v>-1.8473999999999933</v>
      </c>
      <c r="I37" s="208">
        <v>-4.9563562169754327E-3</v>
      </c>
      <c r="J37" s="285"/>
      <c r="K37" s="288" t="s">
        <v>178</v>
      </c>
      <c r="L37" s="289" t="s">
        <v>178</v>
      </c>
      <c r="M37" s="289" t="s">
        <v>178</v>
      </c>
      <c r="N37" s="290" t="s">
        <v>178</v>
      </c>
      <c r="O37" s="207" t="s">
        <v>178</v>
      </c>
      <c r="P37" s="209" t="s">
        <v>178</v>
      </c>
      <c r="Q37" s="271"/>
      <c r="R37" s="288">
        <v>360.35140000000001</v>
      </c>
      <c r="S37" s="289">
        <v>352.82589999999999</v>
      </c>
      <c r="T37" s="289" t="s">
        <v>178</v>
      </c>
      <c r="U37" s="290">
        <v>353.8963</v>
      </c>
      <c r="V37" s="207">
        <v>2.0115999999999872</v>
      </c>
      <c r="W37" s="209">
        <v>5.7166452534025414E-3</v>
      </c>
      <c r="X37" s="271"/>
      <c r="Y37" s="292">
        <v>363.14229999999998</v>
      </c>
      <c r="Z37" s="274"/>
      <c r="AA37" s="210">
        <v>-8.8500000000010459E-2</v>
      </c>
      <c r="AB37" s="209">
        <v>-2.4364673920829194E-4</v>
      </c>
    </row>
    <row r="38" spans="2:29" x14ac:dyDescent="0.3">
      <c r="B38" s="166" t="s">
        <v>80</v>
      </c>
      <c r="C38" s="157"/>
      <c r="D38" s="288">
        <v>390.89800000000002</v>
      </c>
      <c r="E38" s="289">
        <v>329.68180000000001</v>
      </c>
      <c r="F38" s="289">
        <v>316.66019999999997</v>
      </c>
      <c r="G38" s="290">
        <v>321.74880000000002</v>
      </c>
      <c r="H38" s="207">
        <v>-5.4481000000000108</v>
      </c>
      <c r="I38" s="208">
        <v>-1.6650830127058036E-2</v>
      </c>
      <c r="J38" s="285"/>
      <c r="K38" s="288" t="s">
        <v>178</v>
      </c>
      <c r="L38" s="289" t="s">
        <v>178</v>
      </c>
      <c r="M38" s="289" t="s">
        <v>178</v>
      </c>
      <c r="N38" s="290" t="s">
        <v>178</v>
      </c>
      <c r="O38" s="207" t="s">
        <v>178</v>
      </c>
      <c r="P38" s="209" t="s">
        <v>178</v>
      </c>
      <c r="Q38" s="271"/>
      <c r="R38" s="288" t="s">
        <v>178</v>
      </c>
      <c r="S38" s="289">
        <v>382.86619999999999</v>
      </c>
      <c r="T38" s="289">
        <v>304.10559999999998</v>
      </c>
      <c r="U38" s="290">
        <v>312.59320000000002</v>
      </c>
      <c r="V38" s="207">
        <v>13.092300000000023</v>
      </c>
      <c r="W38" s="209">
        <v>4.3713725067270337E-2</v>
      </c>
      <c r="X38" s="271"/>
      <c r="Y38" s="292">
        <v>315.44260000000003</v>
      </c>
      <c r="Z38" s="274"/>
      <c r="AA38" s="210">
        <v>7.3221000000000345</v>
      </c>
      <c r="AB38" s="209">
        <v>2.3763754764775546E-2</v>
      </c>
    </row>
    <row r="39" spans="2:29" x14ac:dyDescent="0.3">
      <c r="B39" s="166" t="s">
        <v>81</v>
      </c>
      <c r="C39" s="157"/>
      <c r="D39" s="288">
        <v>329.28500000000003</v>
      </c>
      <c r="E39" s="289">
        <v>337.73559999999998</v>
      </c>
      <c r="F39" s="289">
        <v>334.72800000000001</v>
      </c>
      <c r="G39" s="290">
        <v>334.55540000000002</v>
      </c>
      <c r="H39" s="207">
        <v>5.3562000000000012</v>
      </c>
      <c r="I39" s="208">
        <v>1.6270391908607351E-2</v>
      </c>
      <c r="J39" s="285"/>
      <c r="K39" s="288" t="s">
        <v>178</v>
      </c>
      <c r="L39" s="289" t="s">
        <v>178</v>
      </c>
      <c r="M39" s="289" t="s">
        <v>178</v>
      </c>
      <c r="N39" s="290" t="s">
        <v>178</v>
      </c>
      <c r="O39" s="207" t="s">
        <v>178</v>
      </c>
      <c r="P39" s="209" t="s">
        <v>178</v>
      </c>
      <c r="Q39" s="271"/>
      <c r="R39" s="288" t="s">
        <v>178</v>
      </c>
      <c r="S39" s="289">
        <v>346.34480000000002</v>
      </c>
      <c r="T39" s="289">
        <v>428.64019999999999</v>
      </c>
      <c r="U39" s="290">
        <v>369.48160000000001</v>
      </c>
      <c r="V39" s="207">
        <v>-42.369899999999973</v>
      </c>
      <c r="W39" s="209">
        <v>-0.10287664364461457</v>
      </c>
      <c r="X39" s="271"/>
      <c r="Y39" s="292">
        <v>336.93990000000002</v>
      </c>
      <c r="Z39" s="274"/>
      <c r="AA39" s="210">
        <v>2.0977000000000317</v>
      </c>
      <c r="AB39" s="209">
        <v>6.2647420187778025E-3</v>
      </c>
    </row>
    <row r="40" spans="2:29" x14ac:dyDescent="0.3">
      <c r="B40" s="166" t="s">
        <v>82</v>
      </c>
      <c r="C40" s="157"/>
      <c r="D40" s="288" t="s">
        <v>178</v>
      </c>
      <c r="E40" s="289">
        <v>328.03789999999998</v>
      </c>
      <c r="F40" s="289">
        <v>287.5686</v>
      </c>
      <c r="G40" s="290">
        <v>306.8372</v>
      </c>
      <c r="H40" s="207">
        <v>3.8360000000000127</v>
      </c>
      <c r="I40" s="208">
        <v>1.2660015867923979E-2</v>
      </c>
      <c r="J40" s="285"/>
      <c r="K40" s="288" t="s">
        <v>178</v>
      </c>
      <c r="L40" s="289" t="s">
        <v>178</v>
      </c>
      <c r="M40" s="289" t="s">
        <v>178</v>
      </c>
      <c r="N40" s="290" t="s">
        <v>178</v>
      </c>
      <c r="O40" s="207" t="s">
        <v>178</v>
      </c>
      <c r="P40" s="209" t="s">
        <v>178</v>
      </c>
      <c r="Q40" s="271"/>
      <c r="R40" s="288" t="s">
        <v>178</v>
      </c>
      <c r="S40" s="289" t="s">
        <v>178</v>
      </c>
      <c r="T40" s="289" t="s">
        <v>179</v>
      </c>
      <c r="U40" s="290" t="s">
        <v>179</v>
      </c>
      <c r="V40" s="207" t="s">
        <v>178</v>
      </c>
      <c r="W40" s="209" t="s">
        <v>178</v>
      </c>
      <c r="X40" s="271"/>
      <c r="Y40" s="292" t="s">
        <v>179</v>
      </c>
      <c r="Z40" s="274"/>
      <c r="AA40" s="210" t="s">
        <v>178</v>
      </c>
      <c r="AB40" s="209" t="s">
        <v>178</v>
      </c>
    </row>
    <row r="41" spans="2:29" x14ac:dyDescent="0.3">
      <c r="B41" s="166" t="s">
        <v>83</v>
      </c>
      <c r="C41" s="157"/>
      <c r="D41" s="288" t="s">
        <v>178</v>
      </c>
      <c r="E41" s="289">
        <v>381.77</v>
      </c>
      <c r="F41" s="289">
        <v>367.01139999999998</v>
      </c>
      <c r="G41" s="290">
        <v>369.57709999999997</v>
      </c>
      <c r="H41" s="207">
        <v>0.90589999999997417</v>
      </c>
      <c r="I41" s="208">
        <v>2.4572030579008697E-3</v>
      </c>
      <c r="J41" s="285"/>
      <c r="K41" s="288" t="s">
        <v>178</v>
      </c>
      <c r="L41" s="289" t="s">
        <v>178</v>
      </c>
      <c r="M41" s="289" t="s">
        <v>178</v>
      </c>
      <c r="N41" s="290" t="s">
        <v>178</v>
      </c>
      <c r="O41" s="207" t="s">
        <v>178</v>
      </c>
      <c r="P41" s="209" t="s">
        <v>178</v>
      </c>
      <c r="Q41" s="271"/>
      <c r="R41" s="288" t="s">
        <v>178</v>
      </c>
      <c r="S41" s="289" t="s">
        <v>178</v>
      </c>
      <c r="T41" s="289" t="s">
        <v>178</v>
      </c>
      <c r="U41" s="290" t="s">
        <v>178</v>
      </c>
      <c r="V41" s="207" t="s">
        <v>178</v>
      </c>
      <c r="W41" s="209" t="s">
        <v>178</v>
      </c>
      <c r="X41" s="271"/>
      <c r="Y41" s="292">
        <v>369.57709999999997</v>
      </c>
      <c r="Z41" s="274"/>
      <c r="AA41" s="210">
        <v>0.90589999999997417</v>
      </c>
      <c r="AB41" s="209">
        <v>2.4572030579008697E-3</v>
      </c>
    </row>
    <row r="42" spans="2:29" ht="15.75" thickBot="1" x14ac:dyDescent="0.35">
      <c r="B42" s="167" t="s">
        <v>84</v>
      </c>
      <c r="C42" s="157"/>
      <c r="D42" s="297" t="s">
        <v>178</v>
      </c>
      <c r="E42" s="298">
        <v>464.21339999999998</v>
      </c>
      <c r="F42" s="298">
        <v>482.30619999999999</v>
      </c>
      <c r="G42" s="299">
        <v>474.84660000000002</v>
      </c>
      <c r="H42" s="212">
        <v>1.5615999999999985</v>
      </c>
      <c r="I42" s="213">
        <v>3.2994918495199421E-3</v>
      </c>
      <c r="J42" s="285"/>
      <c r="K42" s="297" t="s">
        <v>178</v>
      </c>
      <c r="L42" s="298" t="s">
        <v>178</v>
      </c>
      <c r="M42" s="298" t="s">
        <v>178</v>
      </c>
      <c r="N42" s="299" t="s">
        <v>178</v>
      </c>
      <c r="O42" s="212" t="s">
        <v>178</v>
      </c>
      <c r="P42" s="214" t="s">
        <v>178</v>
      </c>
      <c r="Q42" s="271"/>
      <c r="R42" s="297" t="s">
        <v>178</v>
      </c>
      <c r="S42" s="298">
        <v>480.01760000000002</v>
      </c>
      <c r="T42" s="298" t="s">
        <v>178</v>
      </c>
      <c r="U42" s="299">
        <v>480.01760000000002</v>
      </c>
      <c r="V42" s="212">
        <v>-7.0917999999999779</v>
      </c>
      <c r="W42" s="214">
        <v>-1.4558947127688349E-2</v>
      </c>
      <c r="X42" s="271"/>
      <c r="Y42" s="300">
        <v>475.20940000000002</v>
      </c>
      <c r="Z42" s="274"/>
      <c r="AA42" s="215">
        <v>0.95449999999999591</v>
      </c>
      <c r="AB42" s="214">
        <v>2.0126307603780536E-3</v>
      </c>
    </row>
    <row r="43" spans="2:29" x14ac:dyDescent="0.3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2:29" x14ac:dyDescent="0.3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2:29" x14ac:dyDescent="0.3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2:29" x14ac:dyDescent="0.3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2:29" x14ac:dyDescent="0.3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2:29" x14ac:dyDescent="0.3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3:26" x14ac:dyDescent="0.3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3:26" x14ac:dyDescent="0.3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0"/>
  <sheetViews>
    <sheetView zoomScaleNormal="100" workbookViewId="0">
      <selection activeCell="AM84" sqref="AM84:AM88"/>
    </sheetView>
  </sheetViews>
  <sheetFormatPr defaultRowHeight="15.05" x14ac:dyDescent="0.3"/>
  <cols>
    <col min="1" max="1" width="9.109375" style="79"/>
    <col min="2" max="2" width="25.88671875" customWidth="1"/>
    <col min="3" max="5" width="7.109375" bestFit="1" customWidth="1"/>
    <col min="6" max="6" width="7.109375" customWidth="1"/>
    <col min="7" max="19" width="7.109375" bestFit="1" customWidth="1"/>
    <col min="20" max="20" width="7.109375" customWidth="1"/>
    <col min="21" max="21" width="7.109375" bestFit="1" customWidth="1"/>
    <col min="22" max="23" width="7.109375" customWidth="1"/>
    <col min="24" max="31" width="7.109375" bestFit="1" customWidth="1"/>
    <col min="32" max="32" width="7.5546875" bestFit="1" customWidth="1"/>
    <col min="33" max="35" width="7.5546875" customWidth="1"/>
  </cols>
  <sheetData>
    <row r="1" spans="2:33" x14ac:dyDescent="0.3">
      <c r="B1" t="s">
        <v>140</v>
      </c>
      <c r="C1" s="25" t="s">
        <v>176</v>
      </c>
      <c r="D1" s="25" t="str">
        <f>'EVROPSKE CENE'!C5</f>
        <v>36. teden (6. 9. 2021 - 12. 9. 2021)</v>
      </c>
      <c r="E1" s="25"/>
      <c r="F1" s="25"/>
      <c r="G1" s="25"/>
    </row>
    <row r="2" spans="2:33" x14ac:dyDescent="0.3">
      <c r="B2" s="357" t="s">
        <v>86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62"/>
    </row>
    <row r="3" spans="2:33" ht="16.55" customHeight="1" thickBot="1" x14ac:dyDescent="0.35">
      <c r="B3" s="30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3"/>
      <c r="AC3" s="21"/>
      <c r="AD3" s="21"/>
      <c r="AE3" s="63"/>
      <c r="AF3" s="43"/>
    </row>
    <row r="4" spans="2:33" x14ac:dyDescent="0.3">
      <c r="B4" s="353" t="s">
        <v>87</v>
      </c>
      <c r="C4" s="351" t="s">
        <v>58</v>
      </c>
      <c r="D4" s="355" t="s">
        <v>59</v>
      </c>
      <c r="E4" s="355" t="s">
        <v>60</v>
      </c>
      <c r="F4" s="355" t="s">
        <v>61</v>
      </c>
      <c r="G4" s="355" t="s">
        <v>62</v>
      </c>
      <c r="H4" s="355" t="s">
        <v>63</v>
      </c>
      <c r="I4" s="355" t="s">
        <v>64</v>
      </c>
      <c r="J4" s="355" t="s">
        <v>65</v>
      </c>
      <c r="K4" s="355" t="s">
        <v>66</v>
      </c>
      <c r="L4" s="355" t="s">
        <v>67</v>
      </c>
      <c r="M4" s="355" t="s">
        <v>68</v>
      </c>
      <c r="N4" s="355" t="s">
        <v>69</v>
      </c>
      <c r="O4" s="355" t="s">
        <v>70</v>
      </c>
      <c r="P4" s="355" t="s">
        <v>71</v>
      </c>
      <c r="Q4" s="355" t="s">
        <v>72</v>
      </c>
      <c r="R4" s="355" t="s">
        <v>73</v>
      </c>
      <c r="S4" s="355" t="s">
        <v>74</v>
      </c>
      <c r="T4" s="355" t="s">
        <v>75</v>
      </c>
      <c r="U4" s="355" t="s">
        <v>76</v>
      </c>
      <c r="V4" s="355" t="s">
        <v>77</v>
      </c>
      <c r="W4" s="355" t="s">
        <v>78</v>
      </c>
      <c r="X4" s="355" t="s">
        <v>79</v>
      </c>
      <c r="Y4" s="355" t="s">
        <v>80</v>
      </c>
      <c r="Z4" s="355" t="s">
        <v>81</v>
      </c>
      <c r="AA4" s="355" t="s">
        <v>82</v>
      </c>
      <c r="AB4" s="355" t="s">
        <v>83</v>
      </c>
      <c r="AC4" s="355" t="s">
        <v>84</v>
      </c>
      <c r="AD4" s="360" t="s">
        <v>88</v>
      </c>
      <c r="AE4" s="360" t="s">
        <v>160</v>
      </c>
      <c r="AF4" s="358" t="s">
        <v>166</v>
      </c>
      <c r="AG4" s="187"/>
    </row>
    <row r="5" spans="2:33" ht="15.75" thickBot="1" x14ac:dyDescent="0.35">
      <c r="B5" s="354"/>
      <c r="C5" s="352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61"/>
      <c r="AE5" s="361"/>
      <c r="AF5" s="359"/>
      <c r="AG5" s="188"/>
    </row>
    <row r="6" spans="2:33" ht="15.05" customHeight="1" x14ac:dyDescent="0.3">
      <c r="B6" s="64" t="s">
        <v>89</v>
      </c>
      <c r="C6" s="241" t="s">
        <v>178</v>
      </c>
      <c r="D6" s="242" t="s">
        <v>178</v>
      </c>
      <c r="E6" s="242" t="s">
        <v>179</v>
      </c>
      <c r="F6" s="242">
        <v>381.91919999999999</v>
      </c>
      <c r="G6" s="242" t="s">
        <v>178</v>
      </c>
      <c r="H6" s="242" t="s">
        <v>178</v>
      </c>
      <c r="I6" s="242">
        <v>407.2</v>
      </c>
      <c r="J6" s="242" t="s">
        <v>178</v>
      </c>
      <c r="K6" s="242">
        <v>401.47</v>
      </c>
      <c r="L6" s="242" t="s">
        <v>178</v>
      </c>
      <c r="M6" s="242" t="s">
        <v>178</v>
      </c>
      <c r="N6" s="242">
        <v>518.11</v>
      </c>
      <c r="O6" s="242" t="s">
        <v>178</v>
      </c>
      <c r="P6" s="242" t="s">
        <v>178</v>
      </c>
      <c r="Q6" s="242" t="s">
        <v>178</v>
      </c>
      <c r="R6" s="242" t="s">
        <v>178</v>
      </c>
      <c r="S6" s="242" t="s">
        <v>178</v>
      </c>
      <c r="T6" s="242" t="s">
        <v>178</v>
      </c>
      <c r="U6" s="242">
        <v>390</v>
      </c>
      <c r="V6" s="242">
        <v>496.16</v>
      </c>
      <c r="W6" s="242" t="s">
        <v>178</v>
      </c>
      <c r="X6" s="242">
        <v>379.61</v>
      </c>
      <c r="Y6" s="242" t="s">
        <v>178</v>
      </c>
      <c r="Z6" s="242" t="s">
        <v>178</v>
      </c>
      <c r="AA6" s="242" t="s">
        <v>178</v>
      </c>
      <c r="AB6" s="242" t="s">
        <v>178</v>
      </c>
      <c r="AC6" s="242">
        <v>468.25900000000001</v>
      </c>
      <c r="AD6" s="243">
        <v>412.90629999999999</v>
      </c>
      <c r="AE6" s="244">
        <v>5.5664999999999623</v>
      </c>
      <c r="AF6" s="245">
        <v>1.3665494999506533E-2</v>
      </c>
      <c r="AG6" s="246"/>
    </row>
    <row r="7" spans="2:33" ht="15.05" customHeight="1" x14ac:dyDescent="0.3">
      <c r="B7" s="64" t="s">
        <v>90</v>
      </c>
      <c r="C7" s="242" t="s">
        <v>178</v>
      </c>
      <c r="D7" s="242" t="s">
        <v>178</v>
      </c>
      <c r="E7" s="242" t="s">
        <v>178</v>
      </c>
      <c r="F7" s="242">
        <v>378.28820000000002</v>
      </c>
      <c r="G7" s="242" t="s">
        <v>178</v>
      </c>
      <c r="H7" s="242" t="s">
        <v>178</v>
      </c>
      <c r="I7" s="242" t="s">
        <v>178</v>
      </c>
      <c r="J7" s="242" t="s">
        <v>178</v>
      </c>
      <c r="K7" s="242">
        <v>395.47</v>
      </c>
      <c r="L7" s="242" t="s">
        <v>178</v>
      </c>
      <c r="M7" s="242" t="s">
        <v>178</v>
      </c>
      <c r="N7" s="242">
        <v>419.72</v>
      </c>
      <c r="O7" s="242" t="s">
        <v>178</v>
      </c>
      <c r="P7" s="242" t="s">
        <v>178</v>
      </c>
      <c r="Q7" s="242" t="s">
        <v>178</v>
      </c>
      <c r="R7" s="242" t="s">
        <v>178</v>
      </c>
      <c r="S7" s="242" t="s">
        <v>178</v>
      </c>
      <c r="T7" s="242" t="s">
        <v>178</v>
      </c>
      <c r="U7" s="242">
        <v>387</v>
      </c>
      <c r="V7" s="242">
        <v>496.52</v>
      </c>
      <c r="W7" s="242" t="s">
        <v>178</v>
      </c>
      <c r="X7" s="242">
        <v>380</v>
      </c>
      <c r="Y7" s="242" t="s">
        <v>178</v>
      </c>
      <c r="Z7" s="242" t="s">
        <v>178</v>
      </c>
      <c r="AA7" s="242" t="s">
        <v>178</v>
      </c>
      <c r="AB7" s="242" t="s">
        <v>178</v>
      </c>
      <c r="AC7" s="242" t="s">
        <v>178</v>
      </c>
      <c r="AD7" s="243">
        <v>396.72089999999997</v>
      </c>
      <c r="AE7" s="244">
        <v>-3.3601000000000454</v>
      </c>
      <c r="AF7" s="245">
        <v>-8.3985492937681538E-3</v>
      </c>
      <c r="AG7" s="246"/>
    </row>
    <row r="8" spans="2:33" ht="15.05" customHeight="1" x14ac:dyDescent="0.3">
      <c r="B8" s="64" t="s">
        <v>91</v>
      </c>
      <c r="C8" s="242" t="s">
        <v>178</v>
      </c>
      <c r="D8" s="242" t="s">
        <v>178</v>
      </c>
      <c r="E8" s="242" t="s">
        <v>178</v>
      </c>
      <c r="F8" s="242">
        <v>380.9778</v>
      </c>
      <c r="G8" s="242" t="s">
        <v>178</v>
      </c>
      <c r="H8" s="242" t="s">
        <v>178</v>
      </c>
      <c r="I8" s="242">
        <v>379.48</v>
      </c>
      <c r="J8" s="242" t="s">
        <v>178</v>
      </c>
      <c r="K8" s="242">
        <v>385.95</v>
      </c>
      <c r="L8" s="242" t="s">
        <v>178</v>
      </c>
      <c r="M8" s="242" t="s">
        <v>178</v>
      </c>
      <c r="N8" s="242">
        <v>480.37</v>
      </c>
      <c r="O8" s="242" t="s">
        <v>178</v>
      </c>
      <c r="P8" s="242">
        <v>267.69</v>
      </c>
      <c r="Q8" s="242" t="s">
        <v>178</v>
      </c>
      <c r="R8" s="242" t="s">
        <v>179</v>
      </c>
      <c r="S8" s="242" t="s">
        <v>178</v>
      </c>
      <c r="T8" s="242" t="s">
        <v>178</v>
      </c>
      <c r="U8" s="242">
        <v>390</v>
      </c>
      <c r="V8" s="242">
        <v>466.06</v>
      </c>
      <c r="W8" s="242" t="s">
        <v>178</v>
      </c>
      <c r="X8" s="242">
        <v>352.7</v>
      </c>
      <c r="Y8" s="242">
        <v>388.60919999999999</v>
      </c>
      <c r="Z8" s="242">
        <v>351.54</v>
      </c>
      <c r="AA8" s="242" t="s">
        <v>178</v>
      </c>
      <c r="AB8" s="242" t="s">
        <v>178</v>
      </c>
      <c r="AC8" s="242">
        <v>454.10509999999999</v>
      </c>
      <c r="AD8" s="243">
        <v>388.09550000000002</v>
      </c>
      <c r="AE8" s="244">
        <v>4.9005000000000223</v>
      </c>
      <c r="AF8" s="245">
        <v>1.2788528034029634E-2</v>
      </c>
      <c r="AG8" s="246"/>
    </row>
    <row r="9" spans="2:33" ht="15.05" customHeight="1" x14ac:dyDescent="0.3">
      <c r="B9" s="64" t="s">
        <v>92</v>
      </c>
      <c r="C9" s="247" t="s">
        <v>178</v>
      </c>
      <c r="D9" s="247" t="s">
        <v>178</v>
      </c>
      <c r="E9" s="247" t="s">
        <v>178</v>
      </c>
      <c r="F9" s="247">
        <v>380.03649999999999</v>
      </c>
      <c r="G9" s="247" t="s">
        <v>178</v>
      </c>
      <c r="H9" s="247" t="s">
        <v>178</v>
      </c>
      <c r="I9" s="247" t="s">
        <v>178</v>
      </c>
      <c r="J9" s="247" t="s">
        <v>178</v>
      </c>
      <c r="K9" s="247">
        <v>393.7</v>
      </c>
      <c r="L9" s="247" t="s">
        <v>178</v>
      </c>
      <c r="M9" s="247" t="s">
        <v>178</v>
      </c>
      <c r="N9" s="247">
        <v>449.42</v>
      </c>
      <c r="O9" s="247" t="s">
        <v>178</v>
      </c>
      <c r="P9" s="247" t="s">
        <v>178</v>
      </c>
      <c r="Q9" s="247" t="s">
        <v>178</v>
      </c>
      <c r="R9" s="247" t="s">
        <v>178</v>
      </c>
      <c r="S9" s="247" t="s">
        <v>178</v>
      </c>
      <c r="T9" s="247" t="s">
        <v>178</v>
      </c>
      <c r="U9" s="247">
        <v>385</v>
      </c>
      <c r="V9" s="247">
        <v>482.14</v>
      </c>
      <c r="W9" s="247" t="s">
        <v>178</v>
      </c>
      <c r="X9" s="247">
        <v>365.67</v>
      </c>
      <c r="Y9" s="247" t="s">
        <v>178</v>
      </c>
      <c r="Z9" s="247" t="s">
        <v>178</v>
      </c>
      <c r="AA9" s="247" t="s">
        <v>178</v>
      </c>
      <c r="AB9" s="247" t="s">
        <v>178</v>
      </c>
      <c r="AC9" s="247">
        <v>514.75070000000005</v>
      </c>
      <c r="AD9" s="248">
        <v>392.28730000000002</v>
      </c>
      <c r="AE9" s="249">
        <v>3.3405999999999949</v>
      </c>
      <c r="AF9" s="250">
        <v>8.588837493672008E-3</v>
      </c>
      <c r="AG9" s="251"/>
    </row>
    <row r="10" spans="2:33" ht="15.05" customHeight="1" x14ac:dyDescent="0.3">
      <c r="B10" s="64" t="s">
        <v>93</v>
      </c>
      <c r="C10" s="242" t="s">
        <v>178</v>
      </c>
      <c r="D10" s="242" t="s">
        <v>178</v>
      </c>
      <c r="E10" s="242" t="s">
        <v>178</v>
      </c>
      <c r="F10" s="242">
        <v>367.26100000000002</v>
      </c>
      <c r="G10" s="242">
        <v>359.16</v>
      </c>
      <c r="H10" s="242" t="s">
        <v>178</v>
      </c>
      <c r="I10" s="242" t="s">
        <v>178</v>
      </c>
      <c r="J10" s="242" t="s">
        <v>178</v>
      </c>
      <c r="K10" s="242">
        <v>323.58999999999997</v>
      </c>
      <c r="L10" s="242" t="s">
        <v>178</v>
      </c>
      <c r="M10" s="242" t="s">
        <v>178</v>
      </c>
      <c r="N10" s="242">
        <v>417.22</v>
      </c>
      <c r="O10" s="242" t="s">
        <v>178</v>
      </c>
      <c r="P10" s="242">
        <v>188.41</v>
      </c>
      <c r="Q10" s="242" t="s">
        <v>178</v>
      </c>
      <c r="R10" s="242" t="s">
        <v>178</v>
      </c>
      <c r="S10" s="242" t="s">
        <v>178</v>
      </c>
      <c r="T10" s="242" t="s">
        <v>178</v>
      </c>
      <c r="U10" s="242">
        <v>345</v>
      </c>
      <c r="V10" s="242">
        <v>329</v>
      </c>
      <c r="W10" s="242">
        <v>343.34629999999999</v>
      </c>
      <c r="X10" s="242">
        <v>331.79</v>
      </c>
      <c r="Y10" s="242">
        <v>290.72500000000002</v>
      </c>
      <c r="Z10" s="242">
        <v>409.78</v>
      </c>
      <c r="AA10" s="242" t="s">
        <v>179</v>
      </c>
      <c r="AB10" s="242" t="s">
        <v>178</v>
      </c>
      <c r="AC10" s="242">
        <v>477.69490000000002</v>
      </c>
      <c r="AD10" s="243">
        <v>334.8485</v>
      </c>
      <c r="AE10" s="244">
        <v>-5.231899999999996</v>
      </c>
      <c r="AF10" s="245">
        <v>-1.5384303241233521E-2</v>
      </c>
      <c r="AG10" s="246"/>
    </row>
    <row r="11" spans="2:33" ht="15.75" customHeight="1" thickBot="1" x14ac:dyDescent="0.35">
      <c r="B11" s="64" t="s">
        <v>94</v>
      </c>
      <c r="C11" s="242" t="s">
        <v>178</v>
      </c>
      <c r="D11" s="242" t="s">
        <v>178</v>
      </c>
      <c r="E11" s="242" t="s">
        <v>178</v>
      </c>
      <c r="F11" s="242">
        <v>368.20229999999998</v>
      </c>
      <c r="G11" s="242" t="s">
        <v>178</v>
      </c>
      <c r="H11" s="242" t="s">
        <v>178</v>
      </c>
      <c r="I11" s="242">
        <v>409.09</v>
      </c>
      <c r="J11" s="242" t="s">
        <v>178</v>
      </c>
      <c r="K11" s="242">
        <v>338.83</v>
      </c>
      <c r="L11" s="242" t="s">
        <v>178</v>
      </c>
      <c r="M11" s="242" t="s">
        <v>178</v>
      </c>
      <c r="N11" s="242">
        <v>459.76</v>
      </c>
      <c r="O11" s="242" t="s">
        <v>178</v>
      </c>
      <c r="P11" s="242" t="s">
        <v>178</v>
      </c>
      <c r="Q11" s="242" t="s">
        <v>178</v>
      </c>
      <c r="R11" s="242" t="s">
        <v>178</v>
      </c>
      <c r="S11" s="242" t="s">
        <v>178</v>
      </c>
      <c r="T11" s="242" t="s">
        <v>178</v>
      </c>
      <c r="U11" s="242">
        <v>343</v>
      </c>
      <c r="V11" s="242" t="s">
        <v>178</v>
      </c>
      <c r="W11" s="242" t="s">
        <v>178</v>
      </c>
      <c r="X11" s="242">
        <v>342.69</v>
      </c>
      <c r="Y11" s="242" t="s">
        <v>178</v>
      </c>
      <c r="Z11" s="242" t="s">
        <v>178</v>
      </c>
      <c r="AA11" s="242" t="s">
        <v>178</v>
      </c>
      <c r="AB11" s="242" t="s">
        <v>178</v>
      </c>
      <c r="AC11" s="242">
        <v>512.29340000000002</v>
      </c>
      <c r="AD11" s="243">
        <v>346.3895</v>
      </c>
      <c r="AE11" s="244">
        <v>1.5131999999999834</v>
      </c>
      <c r="AF11" s="245">
        <v>4.3876601552497174E-3</v>
      </c>
      <c r="AG11" s="246"/>
    </row>
    <row r="12" spans="2:33" ht="15.75" customHeight="1" thickBot="1" x14ac:dyDescent="0.35">
      <c r="B12" s="65" t="s">
        <v>95</v>
      </c>
      <c r="C12" s="252" t="s">
        <v>178</v>
      </c>
      <c r="D12" s="252" t="s">
        <v>178</v>
      </c>
      <c r="E12" s="252" t="s">
        <v>179</v>
      </c>
      <c r="F12" s="252">
        <v>371.15789999999998</v>
      </c>
      <c r="G12" s="252">
        <v>359.16</v>
      </c>
      <c r="H12" s="252" t="s">
        <v>178</v>
      </c>
      <c r="I12" s="252">
        <v>397.61200000000002</v>
      </c>
      <c r="J12" s="252" t="s">
        <v>178</v>
      </c>
      <c r="K12" s="252">
        <v>367.0883</v>
      </c>
      <c r="L12" s="252" t="s">
        <v>178</v>
      </c>
      <c r="M12" s="252" t="s">
        <v>178</v>
      </c>
      <c r="N12" s="252">
        <v>479.87709999999998</v>
      </c>
      <c r="O12" s="252" t="s">
        <v>178</v>
      </c>
      <c r="P12" s="252">
        <v>204.893</v>
      </c>
      <c r="Q12" s="252" t="s">
        <v>178</v>
      </c>
      <c r="R12" s="252" t="s">
        <v>179</v>
      </c>
      <c r="S12" s="252" t="s">
        <v>178</v>
      </c>
      <c r="T12" s="252" t="s">
        <v>178</v>
      </c>
      <c r="U12" s="252">
        <v>350.50810000000001</v>
      </c>
      <c r="V12" s="252">
        <v>481.45260000000002</v>
      </c>
      <c r="W12" s="252">
        <v>343.34629999999999</v>
      </c>
      <c r="X12" s="252">
        <v>343.21800000000002</v>
      </c>
      <c r="Y12" s="252">
        <v>301.27339999999998</v>
      </c>
      <c r="Z12" s="252">
        <v>367.91379999999998</v>
      </c>
      <c r="AA12" s="252" t="s">
        <v>179</v>
      </c>
      <c r="AB12" s="252" t="s">
        <v>178</v>
      </c>
      <c r="AC12" s="252">
        <v>484.38229999999999</v>
      </c>
      <c r="AD12" s="253">
        <v>368.839</v>
      </c>
      <c r="AE12" s="254">
        <v>0.39850000000001273</v>
      </c>
      <c r="AF12" s="255">
        <v>1.0815857648658334E-3</v>
      </c>
      <c r="AG12" s="256"/>
    </row>
    <row r="13" spans="2:33" ht="15.05" customHeight="1" x14ac:dyDescent="0.3">
      <c r="B13" s="66" t="s">
        <v>96</v>
      </c>
      <c r="C13" s="241">
        <v>393.8</v>
      </c>
      <c r="D13" s="241" t="s">
        <v>178</v>
      </c>
      <c r="E13" s="241">
        <v>362.15050000000002</v>
      </c>
      <c r="F13" s="241">
        <v>378.42270000000002</v>
      </c>
      <c r="G13" s="241">
        <v>424.89</v>
      </c>
      <c r="H13" s="241" t="s">
        <v>179</v>
      </c>
      <c r="I13" s="241">
        <v>408.24</v>
      </c>
      <c r="J13" s="241" t="s">
        <v>178</v>
      </c>
      <c r="K13" s="241">
        <v>385.79</v>
      </c>
      <c r="L13" s="241">
        <v>427</v>
      </c>
      <c r="M13" s="241">
        <v>370.70330000000001</v>
      </c>
      <c r="N13" s="241">
        <v>424.43</v>
      </c>
      <c r="O13" s="241" t="s">
        <v>178</v>
      </c>
      <c r="P13" s="241" t="s">
        <v>178</v>
      </c>
      <c r="Q13" s="241">
        <v>333.01</v>
      </c>
      <c r="R13" s="241">
        <v>438.79</v>
      </c>
      <c r="S13" s="241" t="s">
        <v>178</v>
      </c>
      <c r="T13" s="241" t="s">
        <v>178</v>
      </c>
      <c r="U13" s="241">
        <v>362</v>
      </c>
      <c r="V13" s="241">
        <v>410.73</v>
      </c>
      <c r="W13" s="241">
        <v>375.60399999999998</v>
      </c>
      <c r="X13" s="241">
        <v>380.79</v>
      </c>
      <c r="Y13" s="241">
        <v>409.64909999999998</v>
      </c>
      <c r="Z13" s="241">
        <v>346.54</v>
      </c>
      <c r="AA13" s="241" t="s">
        <v>179</v>
      </c>
      <c r="AB13" s="241">
        <v>406.59</v>
      </c>
      <c r="AC13" s="241">
        <v>468.947</v>
      </c>
      <c r="AD13" s="243">
        <v>413.75380000000001</v>
      </c>
      <c r="AE13" s="244">
        <v>1.6861000000000104</v>
      </c>
      <c r="AF13" s="189">
        <v>4.0918033614378846E-3</v>
      </c>
      <c r="AG13" s="257"/>
    </row>
    <row r="14" spans="2:33" ht="15.05" customHeight="1" x14ac:dyDescent="0.3">
      <c r="B14" s="66" t="s">
        <v>97</v>
      </c>
      <c r="C14" s="242">
        <v>362.49</v>
      </c>
      <c r="D14" s="242" t="s">
        <v>178</v>
      </c>
      <c r="E14" s="242">
        <v>355.01710000000003</v>
      </c>
      <c r="F14" s="242">
        <v>378.01929999999999</v>
      </c>
      <c r="G14" s="242">
        <v>422.31</v>
      </c>
      <c r="H14" s="242" t="s">
        <v>179</v>
      </c>
      <c r="I14" s="242">
        <v>410.84</v>
      </c>
      <c r="J14" s="242" t="s">
        <v>178</v>
      </c>
      <c r="K14" s="242">
        <v>383.29</v>
      </c>
      <c r="L14" s="242">
        <v>414</v>
      </c>
      <c r="M14" s="242">
        <v>374.31009999999998</v>
      </c>
      <c r="N14" s="242">
        <v>407.21</v>
      </c>
      <c r="O14" s="242" t="s">
        <v>178</v>
      </c>
      <c r="P14" s="242" t="s">
        <v>178</v>
      </c>
      <c r="Q14" s="242">
        <v>330.04</v>
      </c>
      <c r="R14" s="242" t="s">
        <v>179</v>
      </c>
      <c r="S14" s="242" t="s">
        <v>178</v>
      </c>
      <c r="T14" s="242" t="s">
        <v>178</v>
      </c>
      <c r="U14" s="242">
        <v>443</v>
      </c>
      <c r="V14" s="242">
        <v>410.73</v>
      </c>
      <c r="W14" s="242">
        <v>375.16219999999998</v>
      </c>
      <c r="X14" s="242">
        <v>389.06</v>
      </c>
      <c r="Y14" s="242">
        <v>416.30919999999998</v>
      </c>
      <c r="Z14" s="242">
        <v>345.15</v>
      </c>
      <c r="AA14" s="242" t="s">
        <v>178</v>
      </c>
      <c r="AB14" s="242">
        <v>407.18</v>
      </c>
      <c r="AC14" s="242">
        <v>473.9599</v>
      </c>
      <c r="AD14" s="243">
        <v>407.45179999999999</v>
      </c>
      <c r="AE14" s="244">
        <v>3.7993000000000166</v>
      </c>
      <c r="AF14" s="189">
        <v>9.4123039000131303E-3</v>
      </c>
      <c r="AG14" s="246"/>
    </row>
    <row r="15" spans="2:33" ht="15.05" customHeight="1" x14ac:dyDescent="0.3">
      <c r="B15" s="66" t="s">
        <v>98</v>
      </c>
      <c r="C15" s="242">
        <v>356.81</v>
      </c>
      <c r="D15" s="242" t="s">
        <v>178</v>
      </c>
      <c r="E15" s="242">
        <v>353.24360000000001</v>
      </c>
      <c r="F15" s="242">
        <v>363.76459999999997</v>
      </c>
      <c r="G15" s="242">
        <v>420.79</v>
      </c>
      <c r="H15" s="242" t="s">
        <v>179</v>
      </c>
      <c r="I15" s="242">
        <v>398.35</v>
      </c>
      <c r="J15" s="242">
        <v>409.64</v>
      </c>
      <c r="K15" s="242">
        <v>370.98</v>
      </c>
      <c r="L15" s="242">
        <v>402</v>
      </c>
      <c r="M15" s="242">
        <v>371.77199999999999</v>
      </c>
      <c r="N15" s="242">
        <v>389.85</v>
      </c>
      <c r="O15" s="242" t="s">
        <v>178</v>
      </c>
      <c r="P15" s="242">
        <v>301.24</v>
      </c>
      <c r="Q15" s="242">
        <v>307.39999999999998</v>
      </c>
      <c r="R15" s="242">
        <v>406.38</v>
      </c>
      <c r="S15" s="242">
        <v>190.72890000000001</v>
      </c>
      <c r="T15" s="242" t="s">
        <v>178</v>
      </c>
      <c r="U15" s="242">
        <v>377</v>
      </c>
      <c r="V15" s="242">
        <v>395.92</v>
      </c>
      <c r="W15" s="242">
        <v>374.05739999999997</v>
      </c>
      <c r="X15" s="242">
        <v>369.23</v>
      </c>
      <c r="Y15" s="242">
        <v>314.60969999999998</v>
      </c>
      <c r="Z15" s="242">
        <v>341.46</v>
      </c>
      <c r="AA15" s="242">
        <v>329.89</v>
      </c>
      <c r="AB15" s="242">
        <v>384.26</v>
      </c>
      <c r="AC15" s="242">
        <v>459.60939999999999</v>
      </c>
      <c r="AD15" s="243">
        <v>395.48320000000001</v>
      </c>
      <c r="AE15" s="244">
        <v>4.5400000000000205</v>
      </c>
      <c r="AF15" s="189">
        <v>1.161294019182324E-2</v>
      </c>
      <c r="AG15" s="246"/>
    </row>
    <row r="16" spans="2:33" ht="15.05" customHeight="1" x14ac:dyDescent="0.3">
      <c r="B16" s="67" t="s">
        <v>99</v>
      </c>
      <c r="C16" s="247">
        <v>320.95999999999998</v>
      </c>
      <c r="D16" s="247">
        <v>271.62799999999999</v>
      </c>
      <c r="E16" s="247">
        <v>346.7801</v>
      </c>
      <c r="F16" s="247">
        <v>369.27820000000003</v>
      </c>
      <c r="G16" s="247">
        <v>416.42</v>
      </c>
      <c r="H16" s="247" t="s">
        <v>179</v>
      </c>
      <c r="I16" s="247">
        <v>400.32</v>
      </c>
      <c r="J16" s="247" t="s">
        <v>178</v>
      </c>
      <c r="K16" s="247">
        <v>380.16</v>
      </c>
      <c r="L16" s="247">
        <v>397</v>
      </c>
      <c r="M16" s="247">
        <v>366.56209999999999</v>
      </c>
      <c r="N16" s="247">
        <v>384.03</v>
      </c>
      <c r="O16" s="247" t="s">
        <v>178</v>
      </c>
      <c r="P16" s="247">
        <v>336.27</v>
      </c>
      <c r="Q16" s="247">
        <v>297.82</v>
      </c>
      <c r="R16" s="247" t="s">
        <v>179</v>
      </c>
      <c r="S16" s="247" t="s">
        <v>178</v>
      </c>
      <c r="T16" s="247" t="s">
        <v>178</v>
      </c>
      <c r="U16" s="247">
        <v>384</v>
      </c>
      <c r="V16" s="247">
        <v>400.68</v>
      </c>
      <c r="W16" s="247">
        <v>374.27839999999998</v>
      </c>
      <c r="X16" s="247">
        <v>403.43</v>
      </c>
      <c r="Y16" s="247">
        <v>365.30680000000001</v>
      </c>
      <c r="Z16" s="247">
        <v>340.3</v>
      </c>
      <c r="AA16" s="247">
        <v>348.86</v>
      </c>
      <c r="AB16" s="247">
        <v>385.15</v>
      </c>
      <c r="AC16" s="247">
        <v>469.92989999999998</v>
      </c>
      <c r="AD16" s="248">
        <v>398.18520000000001</v>
      </c>
      <c r="AE16" s="258">
        <v>2.613900000000001</v>
      </c>
      <c r="AF16" s="190">
        <v>6.6079111401662338E-3</v>
      </c>
      <c r="AG16" s="251"/>
    </row>
    <row r="17" spans="2:33" ht="15.05" customHeight="1" x14ac:dyDescent="0.3">
      <c r="B17" s="66" t="s">
        <v>100</v>
      </c>
      <c r="C17" s="242">
        <v>311.19</v>
      </c>
      <c r="D17" s="242">
        <v>332.34480000000002</v>
      </c>
      <c r="E17" s="242">
        <v>330.46379999999999</v>
      </c>
      <c r="F17" s="242">
        <v>333.7758</v>
      </c>
      <c r="G17" s="242">
        <v>387.07</v>
      </c>
      <c r="H17" s="242">
        <v>285</v>
      </c>
      <c r="I17" s="242">
        <v>382.74</v>
      </c>
      <c r="J17" s="242">
        <v>357.81</v>
      </c>
      <c r="K17" s="242">
        <v>332.41</v>
      </c>
      <c r="L17" s="242">
        <v>350</v>
      </c>
      <c r="M17" s="242">
        <v>367.36360000000002</v>
      </c>
      <c r="N17" s="242">
        <v>336.73</v>
      </c>
      <c r="O17" s="242">
        <v>342</v>
      </c>
      <c r="P17" s="242">
        <v>275.98</v>
      </c>
      <c r="Q17" s="242">
        <v>300.13</v>
      </c>
      <c r="R17" s="242">
        <v>346.71</v>
      </c>
      <c r="S17" s="242">
        <v>224.60489999999999</v>
      </c>
      <c r="T17" s="242" t="s">
        <v>178</v>
      </c>
      <c r="U17" s="242">
        <v>346</v>
      </c>
      <c r="V17" s="242">
        <v>348.86</v>
      </c>
      <c r="W17" s="242">
        <v>363.2312</v>
      </c>
      <c r="X17" s="242">
        <v>319.20999999999998</v>
      </c>
      <c r="Y17" s="242">
        <v>301.45319999999998</v>
      </c>
      <c r="Z17" s="242">
        <v>320</v>
      </c>
      <c r="AA17" s="242">
        <v>272.10000000000002</v>
      </c>
      <c r="AB17" s="242">
        <v>345.46</v>
      </c>
      <c r="AC17" s="242">
        <v>451.64780000000002</v>
      </c>
      <c r="AD17" s="243">
        <v>359.80779999999999</v>
      </c>
      <c r="AE17" s="244">
        <v>4.8900999999999613</v>
      </c>
      <c r="AF17" s="189">
        <v>1.3778123773483086E-2</v>
      </c>
      <c r="AG17" s="246"/>
    </row>
    <row r="18" spans="2:33" ht="15.75" customHeight="1" thickBot="1" x14ac:dyDescent="0.35">
      <c r="B18" s="66" t="s">
        <v>101</v>
      </c>
      <c r="C18" s="242">
        <v>287.69</v>
      </c>
      <c r="D18" s="242">
        <v>254.86760000000001</v>
      </c>
      <c r="E18" s="242">
        <v>326.68029999999999</v>
      </c>
      <c r="F18" s="242">
        <v>336.19639999999998</v>
      </c>
      <c r="G18" s="242">
        <v>395.98</v>
      </c>
      <c r="H18" s="242" t="s">
        <v>178</v>
      </c>
      <c r="I18" s="242">
        <v>388.02</v>
      </c>
      <c r="J18" s="242" t="s">
        <v>178</v>
      </c>
      <c r="K18" s="242">
        <v>362.5</v>
      </c>
      <c r="L18" s="242">
        <v>347</v>
      </c>
      <c r="M18" s="242">
        <v>364.69189999999998</v>
      </c>
      <c r="N18" s="242">
        <v>340.81</v>
      </c>
      <c r="O18" s="242" t="s">
        <v>178</v>
      </c>
      <c r="P18" s="242">
        <v>305.14</v>
      </c>
      <c r="Q18" s="242">
        <v>308.66000000000003</v>
      </c>
      <c r="R18" s="242">
        <v>340.5</v>
      </c>
      <c r="S18" s="242" t="s">
        <v>178</v>
      </c>
      <c r="T18" s="242" t="s">
        <v>178</v>
      </c>
      <c r="U18" s="242">
        <v>326</v>
      </c>
      <c r="V18" s="242">
        <v>353.76</v>
      </c>
      <c r="W18" s="242">
        <v>364.77780000000001</v>
      </c>
      <c r="X18" s="242">
        <v>337.06</v>
      </c>
      <c r="Y18" s="242">
        <v>305.19569999999999</v>
      </c>
      <c r="Z18" s="242">
        <v>331.55</v>
      </c>
      <c r="AA18" s="242">
        <v>315.67</v>
      </c>
      <c r="AB18" s="242">
        <v>353.44</v>
      </c>
      <c r="AC18" s="242">
        <v>461.96839999999997</v>
      </c>
      <c r="AD18" s="243">
        <v>373.99200000000002</v>
      </c>
      <c r="AE18" s="244">
        <v>2.4553999999999974</v>
      </c>
      <c r="AF18" s="189">
        <v>6.6087701723060999E-3</v>
      </c>
      <c r="AG18" s="246"/>
    </row>
    <row r="19" spans="2:33" ht="15.75" customHeight="1" thickBot="1" x14ac:dyDescent="0.35">
      <c r="B19" s="65" t="s">
        <v>102</v>
      </c>
      <c r="C19" s="252">
        <v>382.38220000000001</v>
      </c>
      <c r="D19" s="252">
        <v>302.6671</v>
      </c>
      <c r="E19" s="252">
        <v>348.96600000000001</v>
      </c>
      <c r="F19" s="252">
        <v>353.68990000000002</v>
      </c>
      <c r="G19" s="252">
        <v>416.00049999999999</v>
      </c>
      <c r="H19" s="252" t="s">
        <v>179</v>
      </c>
      <c r="I19" s="252">
        <v>401.93790000000001</v>
      </c>
      <c r="J19" s="252">
        <v>387.80959999999999</v>
      </c>
      <c r="K19" s="252">
        <v>375.23020000000002</v>
      </c>
      <c r="L19" s="252">
        <v>402.70929999999998</v>
      </c>
      <c r="M19" s="252">
        <v>369.18419999999998</v>
      </c>
      <c r="N19" s="252">
        <v>416.38850000000002</v>
      </c>
      <c r="O19" s="252">
        <v>342</v>
      </c>
      <c r="P19" s="252">
        <v>285.91820000000001</v>
      </c>
      <c r="Q19" s="252">
        <v>305.67689999999999</v>
      </c>
      <c r="R19" s="252" t="s">
        <v>179</v>
      </c>
      <c r="S19" s="252">
        <v>217.49289999999999</v>
      </c>
      <c r="T19" s="252" t="s">
        <v>178</v>
      </c>
      <c r="U19" s="252">
        <v>376.9436</v>
      </c>
      <c r="V19" s="252">
        <v>404.07760000000002</v>
      </c>
      <c r="W19" s="252">
        <v>367.99250000000001</v>
      </c>
      <c r="X19" s="252">
        <v>373.03089999999997</v>
      </c>
      <c r="Y19" s="252">
        <v>312.18990000000002</v>
      </c>
      <c r="Z19" s="252">
        <v>339.58420000000001</v>
      </c>
      <c r="AA19" s="252" t="s">
        <v>179</v>
      </c>
      <c r="AB19" s="252">
        <v>359.41219999999998</v>
      </c>
      <c r="AC19" s="252">
        <v>462.18720000000002</v>
      </c>
      <c r="AD19" s="253">
        <v>394.92039999999997</v>
      </c>
      <c r="AE19" s="259">
        <v>3.2053999999999974</v>
      </c>
      <c r="AF19" s="191">
        <v>8.1829901841901087E-3</v>
      </c>
      <c r="AG19" s="256"/>
    </row>
    <row r="20" spans="2:33" ht="15.75" customHeight="1" thickBot="1" x14ac:dyDescent="0.35">
      <c r="B20" s="66" t="s">
        <v>103</v>
      </c>
      <c r="C20" s="241" t="s">
        <v>178</v>
      </c>
      <c r="D20" s="241">
        <v>289.73820000000001</v>
      </c>
      <c r="E20" s="241">
        <v>340.11959999999999</v>
      </c>
      <c r="F20" s="241" t="s">
        <v>178</v>
      </c>
      <c r="G20" s="241">
        <v>351.96</v>
      </c>
      <c r="H20" s="241" t="s">
        <v>178</v>
      </c>
      <c r="I20" s="241">
        <v>300.56</v>
      </c>
      <c r="J20" s="241" t="s">
        <v>178</v>
      </c>
      <c r="K20" s="241" t="s">
        <v>178</v>
      </c>
      <c r="L20" s="241">
        <v>316</v>
      </c>
      <c r="M20" s="241">
        <v>378.3177</v>
      </c>
      <c r="N20" s="241">
        <v>293.31</v>
      </c>
      <c r="O20" s="241" t="s">
        <v>178</v>
      </c>
      <c r="P20" s="241">
        <v>331.01</v>
      </c>
      <c r="Q20" s="241">
        <v>307.76</v>
      </c>
      <c r="R20" s="241" t="s">
        <v>179</v>
      </c>
      <c r="S20" s="241" t="s">
        <v>178</v>
      </c>
      <c r="T20" s="241" t="s">
        <v>178</v>
      </c>
      <c r="U20" s="241" t="s">
        <v>178</v>
      </c>
      <c r="V20" s="241">
        <v>339.94</v>
      </c>
      <c r="W20" s="241">
        <v>373.39460000000003</v>
      </c>
      <c r="X20" s="241">
        <v>325.98</v>
      </c>
      <c r="Y20" s="241">
        <v>305.30689999999998</v>
      </c>
      <c r="Z20" s="241">
        <v>318.43</v>
      </c>
      <c r="AA20" s="241">
        <v>307.12</v>
      </c>
      <c r="AB20" s="241" t="s">
        <v>178</v>
      </c>
      <c r="AC20" s="241">
        <v>432.97250000000003</v>
      </c>
      <c r="AD20" s="243">
        <v>361.12630000000001</v>
      </c>
      <c r="AE20" s="244">
        <v>-0.52240000000000464</v>
      </c>
      <c r="AF20" s="189">
        <v>-1.4444957219533761E-3</v>
      </c>
      <c r="AG20" s="257"/>
    </row>
    <row r="21" spans="2:33" ht="15.75" customHeight="1" thickBot="1" x14ac:dyDescent="0.35">
      <c r="B21" s="65" t="s">
        <v>104</v>
      </c>
      <c r="C21" s="252" t="s">
        <v>178</v>
      </c>
      <c r="D21" s="252">
        <v>289.73820000000001</v>
      </c>
      <c r="E21" s="252">
        <v>340.11959999999999</v>
      </c>
      <c r="F21" s="252" t="s">
        <v>178</v>
      </c>
      <c r="G21" s="252">
        <v>351.96</v>
      </c>
      <c r="H21" s="252" t="s">
        <v>178</v>
      </c>
      <c r="I21" s="252">
        <v>300.56</v>
      </c>
      <c r="J21" s="252" t="s">
        <v>178</v>
      </c>
      <c r="K21" s="252" t="s">
        <v>178</v>
      </c>
      <c r="L21" s="252">
        <v>316</v>
      </c>
      <c r="M21" s="252">
        <v>378.3177</v>
      </c>
      <c r="N21" s="252">
        <v>293.31</v>
      </c>
      <c r="O21" s="252" t="s">
        <v>178</v>
      </c>
      <c r="P21" s="252">
        <v>331.01</v>
      </c>
      <c r="Q21" s="252">
        <v>307.76</v>
      </c>
      <c r="R21" s="252" t="s">
        <v>179</v>
      </c>
      <c r="S21" s="252" t="s">
        <v>178</v>
      </c>
      <c r="T21" s="252" t="s">
        <v>178</v>
      </c>
      <c r="U21" s="252" t="s">
        <v>178</v>
      </c>
      <c r="V21" s="252">
        <v>339.94</v>
      </c>
      <c r="W21" s="252">
        <v>373.39460000000003</v>
      </c>
      <c r="X21" s="252">
        <v>325.98</v>
      </c>
      <c r="Y21" s="252">
        <v>305.30689999999998</v>
      </c>
      <c r="Z21" s="252">
        <v>318.43</v>
      </c>
      <c r="AA21" s="252">
        <v>307.12</v>
      </c>
      <c r="AB21" s="252" t="s">
        <v>178</v>
      </c>
      <c r="AC21" s="252">
        <v>432.97250000000003</v>
      </c>
      <c r="AD21" s="253">
        <v>361.12630000000001</v>
      </c>
      <c r="AE21" s="259">
        <v>-0.52240000000000464</v>
      </c>
      <c r="AF21" s="191">
        <v>-1.4444957219533761E-3</v>
      </c>
      <c r="AG21" s="256"/>
    </row>
    <row r="22" spans="2:33" ht="15.05" customHeight="1" x14ac:dyDescent="0.3">
      <c r="B22" s="66" t="s">
        <v>105</v>
      </c>
      <c r="C22" s="241" t="s">
        <v>178</v>
      </c>
      <c r="D22" s="241" t="s">
        <v>178</v>
      </c>
      <c r="E22" s="241" t="s">
        <v>178</v>
      </c>
      <c r="F22" s="241" t="s">
        <v>178</v>
      </c>
      <c r="G22" s="241" t="s">
        <v>178</v>
      </c>
      <c r="H22" s="241" t="s">
        <v>178</v>
      </c>
      <c r="I22" s="241">
        <v>423.65</v>
      </c>
      <c r="J22" s="241" t="s">
        <v>178</v>
      </c>
      <c r="K22" s="241" t="s">
        <v>178</v>
      </c>
      <c r="L22" s="241" t="s">
        <v>178</v>
      </c>
      <c r="M22" s="241" t="s">
        <v>178</v>
      </c>
      <c r="N22" s="241">
        <v>422.57</v>
      </c>
      <c r="O22" s="241" t="s">
        <v>178</v>
      </c>
      <c r="P22" s="241" t="s">
        <v>178</v>
      </c>
      <c r="Q22" s="241" t="s">
        <v>178</v>
      </c>
      <c r="R22" s="241" t="s">
        <v>178</v>
      </c>
      <c r="S22" s="241" t="s">
        <v>178</v>
      </c>
      <c r="T22" s="241" t="s">
        <v>178</v>
      </c>
      <c r="U22" s="241" t="s">
        <v>178</v>
      </c>
      <c r="V22" s="241">
        <v>451.54</v>
      </c>
      <c r="W22" s="241" t="s">
        <v>178</v>
      </c>
      <c r="X22" s="241" t="s">
        <v>178</v>
      </c>
      <c r="Y22" s="241" t="s">
        <v>178</v>
      </c>
      <c r="Z22" s="241" t="s">
        <v>178</v>
      </c>
      <c r="AA22" s="241" t="s">
        <v>178</v>
      </c>
      <c r="AB22" s="241" t="s">
        <v>178</v>
      </c>
      <c r="AC22" s="241" t="s">
        <v>178</v>
      </c>
      <c r="AD22" s="243">
        <v>427.33089999999999</v>
      </c>
      <c r="AE22" s="244">
        <v>1.983099999999979</v>
      </c>
      <c r="AF22" s="189">
        <v>4.6623022383094348E-3</v>
      </c>
      <c r="AG22" s="257"/>
    </row>
    <row r="23" spans="2:33" ht="15.05" customHeight="1" x14ac:dyDescent="0.3">
      <c r="B23" s="66" t="s">
        <v>106</v>
      </c>
      <c r="C23" s="242" t="s">
        <v>178</v>
      </c>
      <c r="D23" s="242" t="s">
        <v>178</v>
      </c>
      <c r="E23" s="242" t="s">
        <v>178</v>
      </c>
      <c r="F23" s="242" t="s">
        <v>178</v>
      </c>
      <c r="G23" s="242">
        <v>484.42</v>
      </c>
      <c r="H23" s="242" t="s">
        <v>178</v>
      </c>
      <c r="I23" s="242">
        <v>426.77</v>
      </c>
      <c r="J23" s="242" t="s">
        <v>178</v>
      </c>
      <c r="K23" s="242" t="s">
        <v>178</v>
      </c>
      <c r="L23" s="242">
        <v>250</v>
      </c>
      <c r="M23" s="242" t="s">
        <v>178</v>
      </c>
      <c r="N23" s="242" t="s">
        <v>178</v>
      </c>
      <c r="O23" s="242" t="s">
        <v>178</v>
      </c>
      <c r="P23" s="242" t="s">
        <v>178</v>
      </c>
      <c r="Q23" s="242" t="s">
        <v>178</v>
      </c>
      <c r="R23" s="242" t="s">
        <v>179</v>
      </c>
      <c r="S23" s="242" t="s">
        <v>178</v>
      </c>
      <c r="T23" s="242" t="s">
        <v>178</v>
      </c>
      <c r="U23" s="242" t="s">
        <v>178</v>
      </c>
      <c r="V23" s="242">
        <v>460.08</v>
      </c>
      <c r="W23" s="242" t="s">
        <v>178</v>
      </c>
      <c r="X23" s="242" t="s">
        <v>178</v>
      </c>
      <c r="Y23" s="242" t="s">
        <v>178</v>
      </c>
      <c r="Z23" s="242" t="s">
        <v>178</v>
      </c>
      <c r="AA23" s="242" t="s">
        <v>178</v>
      </c>
      <c r="AB23" s="242" t="s">
        <v>178</v>
      </c>
      <c r="AC23" s="242" t="s">
        <v>178</v>
      </c>
      <c r="AD23" s="243">
        <v>404.70690000000002</v>
      </c>
      <c r="AE23" s="244">
        <v>9.8401000000000067</v>
      </c>
      <c r="AF23" s="189">
        <v>2.4920048988671617E-2</v>
      </c>
      <c r="AG23" s="246"/>
    </row>
    <row r="24" spans="2:33" ht="15.05" customHeight="1" x14ac:dyDescent="0.3">
      <c r="B24" s="66" t="s">
        <v>107</v>
      </c>
      <c r="C24" s="242" t="s">
        <v>178</v>
      </c>
      <c r="D24" s="242" t="s">
        <v>178</v>
      </c>
      <c r="E24" s="242" t="s">
        <v>178</v>
      </c>
      <c r="F24" s="242" t="s">
        <v>178</v>
      </c>
      <c r="G24" s="242" t="s">
        <v>178</v>
      </c>
      <c r="H24" s="242" t="s">
        <v>178</v>
      </c>
      <c r="I24" s="242">
        <v>424.34</v>
      </c>
      <c r="J24" s="242" t="s">
        <v>178</v>
      </c>
      <c r="K24" s="242" t="s">
        <v>178</v>
      </c>
      <c r="L24" s="242" t="s">
        <v>178</v>
      </c>
      <c r="M24" s="242" t="s">
        <v>178</v>
      </c>
      <c r="N24" s="242" t="s">
        <v>178</v>
      </c>
      <c r="O24" s="242" t="s">
        <v>178</v>
      </c>
      <c r="P24" s="242" t="s">
        <v>178</v>
      </c>
      <c r="Q24" s="242" t="s">
        <v>178</v>
      </c>
      <c r="R24" s="242" t="s">
        <v>178</v>
      </c>
      <c r="S24" s="242" t="s">
        <v>178</v>
      </c>
      <c r="T24" s="242" t="s">
        <v>178</v>
      </c>
      <c r="U24" s="242" t="s">
        <v>178</v>
      </c>
      <c r="V24" s="242">
        <v>451.23</v>
      </c>
      <c r="W24" s="242" t="s">
        <v>178</v>
      </c>
      <c r="X24" s="242" t="s">
        <v>178</v>
      </c>
      <c r="Y24" s="242" t="s">
        <v>178</v>
      </c>
      <c r="Z24" s="242" t="s">
        <v>178</v>
      </c>
      <c r="AA24" s="242" t="s">
        <v>178</v>
      </c>
      <c r="AB24" s="242" t="s">
        <v>178</v>
      </c>
      <c r="AC24" s="242" t="s">
        <v>178</v>
      </c>
      <c r="AD24" s="243">
        <v>426.721</v>
      </c>
      <c r="AE24" s="244">
        <v>1.6394999999999982</v>
      </c>
      <c r="AF24" s="189">
        <v>3.856907440102697E-3</v>
      </c>
      <c r="AG24" s="246"/>
    </row>
    <row r="25" spans="2:33" ht="15.05" customHeight="1" x14ac:dyDescent="0.3">
      <c r="B25" s="67" t="s">
        <v>108</v>
      </c>
      <c r="C25" s="247" t="s">
        <v>178</v>
      </c>
      <c r="D25" s="247" t="s">
        <v>178</v>
      </c>
      <c r="E25" s="247" t="s">
        <v>178</v>
      </c>
      <c r="F25" s="247">
        <v>449.83080000000001</v>
      </c>
      <c r="G25" s="247">
        <v>447.83</v>
      </c>
      <c r="H25" s="247" t="s">
        <v>178</v>
      </c>
      <c r="I25" s="247">
        <v>416.71</v>
      </c>
      <c r="J25" s="247" t="s">
        <v>178</v>
      </c>
      <c r="K25" s="247" t="s">
        <v>178</v>
      </c>
      <c r="L25" s="247">
        <v>391</v>
      </c>
      <c r="M25" s="247" t="s">
        <v>178</v>
      </c>
      <c r="N25" s="247">
        <v>320</v>
      </c>
      <c r="O25" s="247" t="s">
        <v>178</v>
      </c>
      <c r="P25" s="247" t="s">
        <v>178</v>
      </c>
      <c r="Q25" s="247" t="s">
        <v>178</v>
      </c>
      <c r="R25" s="247">
        <v>382.67</v>
      </c>
      <c r="S25" s="247" t="s">
        <v>178</v>
      </c>
      <c r="T25" s="247" t="s">
        <v>178</v>
      </c>
      <c r="U25" s="247" t="s">
        <v>178</v>
      </c>
      <c r="V25" s="247">
        <v>447.9</v>
      </c>
      <c r="W25" s="247" t="s">
        <v>178</v>
      </c>
      <c r="X25" s="247" t="s">
        <v>178</v>
      </c>
      <c r="Y25" s="247">
        <v>282.27140000000003</v>
      </c>
      <c r="Z25" s="247" t="s">
        <v>178</v>
      </c>
      <c r="AA25" s="247" t="s">
        <v>178</v>
      </c>
      <c r="AB25" s="247" t="s">
        <v>178</v>
      </c>
      <c r="AC25" s="247">
        <v>472.4855</v>
      </c>
      <c r="AD25" s="248">
        <v>415.7518</v>
      </c>
      <c r="AE25" s="258">
        <v>0.4666000000000281</v>
      </c>
      <c r="AF25" s="190">
        <v>1.1235652029015775E-3</v>
      </c>
      <c r="AG25" s="251"/>
    </row>
    <row r="26" spans="2:33" ht="15.05" customHeight="1" x14ac:dyDescent="0.3">
      <c r="B26" s="66" t="s">
        <v>109</v>
      </c>
      <c r="C26" s="242" t="s">
        <v>178</v>
      </c>
      <c r="D26" s="242" t="s">
        <v>178</v>
      </c>
      <c r="E26" s="242" t="s">
        <v>178</v>
      </c>
      <c r="F26" s="242">
        <v>413.65609999999998</v>
      </c>
      <c r="G26" s="242" t="s">
        <v>178</v>
      </c>
      <c r="H26" s="242" t="s">
        <v>178</v>
      </c>
      <c r="I26" s="242">
        <v>415.97</v>
      </c>
      <c r="J26" s="242" t="s">
        <v>178</v>
      </c>
      <c r="K26" s="242" t="s">
        <v>178</v>
      </c>
      <c r="L26" s="242" t="s">
        <v>178</v>
      </c>
      <c r="M26" s="242" t="s">
        <v>178</v>
      </c>
      <c r="N26" s="242" t="s">
        <v>178</v>
      </c>
      <c r="O26" s="242" t="s">
        <v>178</v>
      </c>
      <c r="P26" s="242" t="s">
        <v>178</v>
      </c>
      <c r="Q26" s="242" t="s">
        <v>178</v>
      </c>
      <c r="R26" s="242" t="s">
        <v>179</v>
      </c>
      <c r="S26" s="242" t="s">
        <v>178</v>
      </c>
      <c r="T26" s="242" t="s">
        <v>178</v>
      </c>
      <c r="U26" s="242" t="s">
        <v>178</v>
      </c>
      <c r="V26" s="242">
        <v>446.08</v>
      </c>
      <c r="W26" s="242" t="s">
        <v>178</v>
      </c>
      <c r="X26" s="242" t="s">
        <v>178</v>
      </c>
      <c r="Y26" s="242">
        <v>303.48719999999997</v>
      </c>
      <c r="Z26" s="242" t="s">
        <v>178</v>
      </c>
      <c r="AA26" s="242" t="s">
        <v>178</v>
      </c>
      <c r="AB26" s="242" t="s">
        <v>178</v>
      </c>
      <c r="AC26" s="242">
        <v>474.5496</v>
      </c>
      <c r="AD26" s="243">
        <v>416.63339999999999</v>
      </c>
      <c r="AE26" s="244">
        <v>1.1888000000000147</v>
      </c>
      <c r="AF26" s="189">
        <v>2.861512702295288E-3</v>
      </c>
      <c r="AG26" s="246"/>
    </row>
    <row r="27" spans="2:33" ht="15.05" customHeight="1" x14ac:dyDescent="0.3">
      <c r="B27" s="66" t="s">
        <v>110</v>
      </c>
      <c r="C27" s="241" t="s">
        <v>178</v>
      </c>
      <c r="D27" s="241" t="s">
        <v>178</v>
      </c>
      <c r="E27" s="241" t="s">
        <v>178</v>
      </c>
      <c r="F27" s="241">
        <v>424.2799</v>
      </c>
      <c r="G27" s="241">
        <v>387.85</v>
      </c>
      <c r="H27" s="241" t="s">
        <v>179</v>
      </c>
      <c r="I27" s="241">
        <v>399.85</v>
      </c>
      <c r="J27" s="241" t="s">
        <v>178</v>
      </c>
      <c r="K27" s="241" t="s">
        <v>178</v>
      </c>
      <c r="L27" s="241">
        <v>355</v>
      </c>
      <c r="M27" s="241" t="s">
        <v>178</v>
      </c>
      <c r="N27" s="241" t="s">
        <v>178</v>
      </c>
      <c r="O27" s="241" t="s">
        <v>178</v>
      </c>
      <c r="P27" s="241" t="s">
        <v>178</v>
      </c>
      <c r="Q27" s="241" t="s">
        <v>179</v>
      </c>
      <c r="R27" s="241">
        <v>352.62</v>
      </c>
      <c r="S27" s="241" t="s">
        <v>178</v>
      </c>
      <c r="T27" s="241" t="s">
        <v>178</v>
      </c>
      <c r="U27" s="241" t="s">
        <v>178</v>
      </c>
      <c r="V27" s="241">
        <v>392.53</v>
      </c>
      <c r="W27" s="241" t="s">
        <v>178</v>
      </c>
      <c r="X27" s="241">
        <v>330</v>
      </c>
      <c r="Y27" s="241">
        <v>297.26780000000002</v>
      </c>
      <c r="Z27" s="241" t="s">
        <v>178</v>
      </c>
      <c r="AA27" s="241" t="s">
        <v>179</v>
      </c>
      <c r="AB27" s="241" t="s">
        <v>178</v>
      </c>
      <c r="AC27" s="241">
        <v>436.90410000000003</v>
      </c>
      <c r="AD27" s="243">
        <v>389.57740000000001</v>
      </c>
      <c r="AE27" s="244">
        <v>-0.46359999999998536</v>
      </c>
      <c r="AF27" s="189">
        <v>-1.1885929940698148E-3</v>
      </c>
      <c r="AG27" s="257"/>
    </row>
    <row r="28" spans="2:33" ht="15.75" customHeight="1" thickBot="1" x14ac:dyDescent="0.35">
      <c r="B28" s="66" t="s">
        <v>111</v>
      </c>
      <c r="C28" s="242" t="s">
        <v>178</v>
      </c>
      <c r="D28" s="242" t="s">
        <v>178</v>
      </c>
      <c r="E28" s="242" t="s">
        <v>178</v>
      </c>
      <c r="F28" s="242">
        <v>440.82080000000002</v>
      </c>
      <c r="G28" s="242" t="s">
        <v>178</v>
      </c>
      <c r="H28" s="242" t="s">
        <v>178</v>
      </c>
      <c r="I28" s="242">
        <v>401.06</v>
      </c>
      <c r="J28" s="242" t="s">
        <v>178</v>
      </c>
      <c r="K28" s="242" t="s">
        <v>178</v>
      </c>
      <c r="L28" s="242">
        <v>237</v>
      </c>
      <c r="M28" s="242" t="s">
        <v>178</v>
      </c>
      <c r="N28" s="242" t="s">
        <v>178</v>
      </c>
      <c r="O28" s="242" t="s">
        <v>178</v>
      </c>
      <c r="P28" s="242" t="s">
        <v>178</v>
      </c>
      <c r="Q28" s="242" t="s">
        <v>178</v>
      </c>
      <c r="R28" s="242" t="s">
        <v>179</v>
      </c>
      <c r="S28" s="242" t="s">
        <v>178</v>
      </c>
      <c r="T28" s="242" t="s">
        <v>178</v>
      </c>
      <c r="U28" s="242" t="s">
        <v>178</v>
      </c>
      <c r="V28" s="242">
        <v>387</v>
      </c>
      <c r="W28" s="242" t="s">
        <v>178</v>
      </c>
      <c r="X28" s="242" t="s">
        <v>178</v>
      </c>
      <c r="Y28" s="242" t="s">
        <v>178</v>
      </c>
      <c r="Z28" s="242" t="s">
        <v>178</v>
      </c>
      <c r="AA28" s="242" t="s">
        <v>178</v>
      </c>
      <c r="AB28" s="242" t="s">
        <v>178</v>
      </c>
      <c r="AC28" s="242">
        <v>436.11779999999999</v>
      </c>
      <c r="AD28" s="243">
        <v>396.34690000000001</v>
      </c>
      <c r="AE28" s="244">
        <v>-2.0486000000000217</v>
      </c>
      <c r="AF28" s="189">
        <v>-5.1421263543388607E-3</v>
      </c>
      <c r="AG28" s="246"/>
    </row>
    <row r="29" spans="2:33" ht="15.75" customHeight="1" thickBot="1" x14ac:dyDescent="0.35">
      <c r="B29" s="65" t="s">
        <v>112</v>
      </c>
      <c r="C29" s="252" t="s">
        <v>178</v>
      </c>
      <c r="D29" s="252" t="s">
        <v>178</v>
      </c>
      <c r="E29" s="252" t="s">
        <v>178</v>
      </c>
      <c r="F29" s="252">
        <v>430.43790000000001</v>
      </c>
      <c r="G29" s="252">
        <v>430.74529999999999</v>
      </c>
      <c r="H29" s="252" t="s">
        <v>179</v>
      </c>
      <c r="I29" s="252">
        <v>411.98200000000003</v>
      </c>
      <c r="J29" s="252" t="s">
        <v>178</v>
      </c>
      <c r="K29" s="252" t="s">
        <v>178</v>
      </c>
      <c r="L29" s="252">
        <v>349.89440000000002</v>
      </c>
      <c r="M29" s="252" t="s">
        <v>178</v>
      </c>
      <c r="N29" s="252">
        <v>403.72489999999999</v>
      </c>
      <c r="O29" s="252" t="s">
        <v>178</v>
      </c>
      <c r="P29" s="252" t="s">
        <v>178</v>
      </c>
      <c r="Q29" s="252" t="s">
        <v>179</v>
      </c>
      <c r="R29" s="252" t="s">
        <v>179</v>
      </c>
      <c r="S29" s="252" t="s">
        <v>178</v>
      </c>
      <c r="T29" s="252" t="s">
        <v>178</v>
      </c>
      <c r="U29" s="252" t="s">
        <v>178</v>
      </c>
      <c r="V29" s="252">
        <v>450.25549999999998</v>
      </c>
      <c r="W29" s="252" t="s">
        <v>178</v>
      </c>
      <c r="X29" s="252">
        <v>330</v>
      </c>
      <c r="Y29" s="252">
        <v>288.10500000000002</v>
      </c>
      <c r="Z29" s="252" t="s">
        <v>178</v>
      </c>
      <c r="AA29" s="252" t="s">
        <v>179</v>
      </c>
      <c r="AB29" s="252" t="s">
        <v>178</v>
      </c>
      <c r="AC29" s="252">
        <v>443.92989999999998</v>
      </c>
      <c r="AD29" s="253">
        <v>406.53410000000002</v>
      </c>
      <c r="AE29" s="259">
        <v>0.98640000000000327</v>
      </c>
      <c r="AF29" s="191">
        <v>2.4322662907469983E-3</v>
      </c>
      <c r="AG29" s="256"/>
    </row>
    <row r="30" spans="2:33" ht="15.05" customHeight="1" x14ac:dyDescent="0.3">
      <c r="B30" s="66" t="s">
        <v>113</v>
      </c>
      <c r="C30" s="241">
        <v>337.51</v>
      </c>
      <c r="D30" s="241" t="s">
        <v>178</v>
      </c>
      <c r="E30" s="241" t="s">
        <v>178</v>
      </c>
      <c r="F30" s="241" t="s">
        <v>178</v>
      </c>
      <c r="G30" s="241" t="s">
        <v>178</v>
      </c>
      <c r="H30" s="241" t="s">
        <v>178</v>
      </c>
      <c r="I30" s="241" t="s">
        <v>178</v>
      </c>
      <c r="J30" s="241" t="s">
        <v>178</v>
      </c>
      <c r="K30" s="241" t="s">
        <v>178</v>
      </c>
      <c r="L30" s="241">
        <v>411</v>
      </c>
      <c r="M30" s="241" t="s">
        <v>178</v>
      </c>
      <c r="N30" s="241">
        <v>327.66000000000003</v>
      </c>
      <c r="O30" s="241" t="s">
        <v>178</v>
      </c>
      <c r="P30" s="241" t="s">
        <v>178</v>
      </c>
      <c r="Q30" s="241" t="s">
        <v>178</v>
      </c>
      <c r="R30" s="241" t="s">
        <v>178</v>
      </c>
      <c r="S30" s="241" t="s">
        <v>178</v>
      </c>
      <c r="T30" s="241" t="s">
        <v>178</v>
      </c>
      <c r="U30" s="241" t="s">
        <v>178</v>
      </c>
      <c r="V30" s="241" t="s">
        <v>178</v>
      </c>
      <c r="W30" s="241" t="s">
        <v>178</v>
      </c>
      <c r="X30" s="241" t="s">
        <v>178</v>
      </c>
      <c r="Y30" s="241" t="s">
        <v>178</v>
      </c>
      <c r="Z30" s="241" t="s">
        <v>178</v>
      </c>
      <c r="AA30" s="241" t="s">
        <v>178</v>
      </c>
      <c r="AB30" s="241" t="s">
        <v>178</v>
      </c>
      <c r="AC30" s="241" t="s">
        <v>178</v>
      </c>
      <c r="AD30" s="243">
        <v>397.41750000000002</v>
      </c>
      <c r="AE30" s="244">
        <v>-0.63029999999997699</v>
      </c>
      <c r="AF30" s="189">
        <v>-1.5834781651851149E-3</v>
      </c>
      <c r="AG30" s="257"/>
    </row>
    <row r="31" spans="2:33" ht="15.05" customHeight="1" x14ac:dyDescent="0.3">
      <c r="B31" s="66" t="s">
        <v>114</v>
      </c>
      <c r="C31" s="242">
        <v>343.75</v>
      </c>
      <c r="D31" s="242" t="s">
        <v>178</v>
      </c>
      <c r="E31" s="242">
        <v>298.9348</v>
      </c>
      <c r="F31" s="242">
        <v>342.78590000000003</v>
      </c>
      <c r="G31" s="242">
        <v>375.59</v>
      </c>
      <c r="H31" s="242">
        <v>275.08999999999997</v>
      </c>
      <c r="I31" s="242">
        <v>371.19</v>
      </c>
      <c r="J31" s="242" t="s">
        <v>178</v>
      </c>
      <c r="K31" s="242">
        <v>274.81</v>
      </c>
      <c r="L31" s="242">
        <v>420</v>
      </c>
      <c r="M31" s="242" t="s">
        <v>178</v>
      </c>
      <c r="N31" s="242">
        <v>324</v>
      </c>
      <c r="O31" s="242" t="s">
        <v>178</v>
      </c>
      <c r="P31" s="242">
        <v>272.62</v>
      </c>
      <c r="Q31" s="242">
        <v>295.51</v>
      </c>
      <c r="R31" s="242">
        <v>387.44</v>
      </c>
      <c r="S31" s="242">
        <v>174.45490000000001</v>
      </c>
      <c r="T31" s="242" t="s">
        <v>178</v>
      </c>
      <c r="U31" s="242">
        <v>387</v>
      </c>
      <c r="V31" s="242">
        <v>337.32</v>
      </c>
      <c r="W31" s="242">
        <v>305.78590000000003</v>
      </c>
      <c r="X31" s="242">
        <v>288.06</v>
      </c>
      <c r="Y31" s="242">
        <v>274.13929999999999</v>
      </c>
      <c r="Z31" s="242">
        <v>259.06</v>
      </c>
      <c r="AA31" s="242">
        <v>266.01</v>
      </c>
      <c r="AB31" s="242">
        <v>345.44</v>
      </c>
      <c r="AC31" s="242">
        <v>443.68619999999999</v>
      </c>
      <c r="AD31" s="243">
        <v>390.09460000000001</v>
      </c>
      <c r="AE31" s="244">
        <v>-0.17099999999999227</v>
      </c>
      <c r="AF31" s="189">
        <v>-4.3816313812949925E-4</v>
      </c>
      <c r="AG31" s="246"/>
    </row>
    <row r="32" spans="2:33" ht="15.05" customHeight="1" x14ac:dyDescent="0.3">
      <c r="B32" s="66" t="s">
        <v>115</v>
      </c>
      <c r="C32" s="242" t="s">
        <v>178</v>
      </c>
      <c r="D32" s="242">
        <v>296.55380000000002</v>
      </c>
      <c r="E32" s="242">
        <v>304.25529999999998</v>
      </c>
      <c r="F32" s="242">
        <v>338.75150000000002</v>
      </c>
      <c r="G32" s="242">
        <v>373.89</v>
      </c>
      <c r="H32" s="242" t="s">
        <v>179</v>
      </c>
      <c r="I32" s="242">
        <v>371.01</v>
      </c>
      <c r="J32" s="242" t="s">
        <v>178</v>
      </c>
      <c r="K32" s="242">
        <v>300.60000000000002</v>
      </c>
      <c r="L32" s="242">
        <v>400</v>
      </c>
      <c r="M32" s="242" t="s">
        <v>178</v>
      </c>
      <c r="N32" s="242">
        <v>340.47</v>
      </c>
      <c r="O32" s="242" t="s">
        <v>178</v>
      </c>
      <c r="P32" s="242">
        <v>301.94</v>
      </c>
      <c r="Q32" s="242">
        <v>270.25</v>
      </c>
      <c r="R32" s="242" t="s">
        <v>178</v>
      </c>
      <c r="S32" s="242">
        <v>208.31610000000001</v>
      </c>
      <c r="T32" s="242" t="s">
        <v>178</v>
      </c>
      <c r="U32" s="242">
        <v>390</v>
      </c>
      <c r="V32" s="242">
        <v>339.74</v>
      </c>
      <c r="W32" s="242">
        <v>317.49590000000001</v>
      </c>
      <c r="X32" s="242">
        <v>269.95</v>
      </c>
      <c r="Y32" s="242">
        <v>273.49639999999999</v>
      </c>
      <c r="Z32" s="242">
        <v>261.72000000000003</v>
      </c>
      <c r="AA32" s="242" t="s">
        <v>179</v>
      </c>
      <c r="AB32" s="242">
        <v>320.74</v>
      </c>
      <c r="AC32" s="242">
        <v>426.387</v>
      </c>
      <c r="AD32" s="243">
        <v>357.64859999999999</v>
      </c>
      <c r="AE32" s="244">
        <v>1.3250999999999635</v>
      </c>
      <c r="AF32" s="189">
        <v>3.7188116977970864E-3</v>
      </c>
      <c r="AG32" s="246"/>
    </row>
    <row r="33" spans="2:33" ht="15.05" customHeight="1" x14ac:dyDescent="0.3">
      <c r="B33" s="66" t="s">
        <v>116</v>
      </c>
      <c r="C33" s="242">
        <v>292.06</v>
      </c>
      <c r="D33" s="242">
        <v>230.0849</v>
      </c>
      <c r="E33" s="242">
        <v>270.20389999999998</v>
      </c>
      <c r="F33" s="242">
        <v>320.05900000000003</v>
      </c>
      <c r="G33" s="242">
        <v>350.02</v>
      </c>
      <c r="H33" s="242">
        <v>265.2</v>
      </c>
      <c r="I33" s="242">
        <v>349.37</v>
      </c>
      <c r="J33" s="242">
        <v>236.39</v>
      </c>
      <c r="K33" s="242">
        <v>238.31</v>
      </c>
      <c r="L33" s="242">
        <v>365</v>
      </c>
      <c r="M33" s="242">
        <v>222.8227</v>
      </c>
      <c r="N33" s="242">
        <v>289.8</v>
      </c>
      <c r="O33" s="242" t="s">
        <v>178</v>
      </c>
      <c r="P33" s="242">
        <v>253</v>
      </c>
      <c r="Q33" s="242">
        <v>283.62</v>
      </c>
      <c r="R33" s="242">
        <v>299.73</v>
      </c>
      <c r="S33" s="242">
        <v>186.78200000000001</v>
      </c>
      <c r="T33" s="242" t="s">
        <v>178</v>
      </c>
      <c r="U33" s="242">
        <v>336</v>
      </c>
      <c r="V33" s="242">
        <v>313.22000000000003</v>
      </c>
      <c r="W33" s="242">
        <v>291.20359999999999</v>
      </c>
      <c r="X33" s="242">
        <v>210.87</v>
      </c>
      <c r="Y33" s="242">
        <v>259.11259999999999</v>
      </c>
      <c r="Z33" s="242">
        <v>238.85</v>
      </c>
      <c r="AA33" s="242" t="s">
        <v>179</v>
      </c>
      <c r="AB33" s="242">
        <v>309.93</v>
      </c>
      <c r="AC33" s="242">
        <v>409.57920000000001</v>
      </c>
      <c r="AD33" s="243">
        <v>304.89440000000002</v>
      </c>
      <c r="AE33" s="244">
        <v>3.0404000000000337</v>
      </c>
      <c r="AF33" s="189">
        <v>1.0072419116526676E-2</v>
      </c>
      <c r="AG33" s="246"/>
    </row>
    <row r="34" spans="2:33" ht="15.05" customHeight="1" x14ac:dyDescent="0.3">
      <c r="B34" s="67" t="s">
        <v>117</v>
      </c>
      <c r="C34" s="247">
        <v>290.05</v>
      </c>
      <c r="D34" s="247">
        <v>235.29499999999999</v>
      </c>
      <c r="E34" s="247">
        <v>277.4162</v>
      </c>
      <c r="F34" s="247">
        <v>337.94470000000001</v>
      </c>
      <c r="G34" s="247">
        <v>353.72</v>
      </c>
      <c r="H34" s="247">
        <v>270.3</v>
      </c>
      <c r="I34" s="247">
        <v>351.44</v>
      </c>
      <c r="J34" s="247" t="s">
        <v>178</v>
      </c>
      <c r="K34" s="247">
        <v>272.94</v>
      </c>
      <c r="L34" s="247">
        <v>351</v>
      </c>
      <c r="M34" s="247" t="s">
        <v>178</v>
      </c>
      <c r="N34" s="247">
        <v>309.31</v>
      </c>
      <c r="O34" s="247" t="s">
        <v>178</v>
      </c>
      <c r="P34" s="247">
        <v>259.8</v>
      </c>
      <c r="Q34" s="247">
        <v>286.92</v>
      </c>
      <c r="R34" s="247">
        <v>323.77999999999997</v>
      </c>
      <c r="S34" s="247">
        <v>183.3158</v>
      </c>
      <c r="T34" s="247" t="s">
        <v>178</v>
      </c>
      <c r="U34" s="247">
        <v>347</v>
      </c>
      <c r="V34" s="247">
        <v>309.39999999999998</v>
      </c>
      <c r="W34" s="247">
        <v>301.36700000000002</v>
      </c>
      <c r="X34" s="247">
        <v>225.7</v>
      </c>
      <c r="Y34" s="247">
        <v>258.07130000000001</v>
      </c>
      <c r="Z34" s="247">
        <v>253.17</v>
      </c>
      <c r="AA34" s="247">
        <v>179.49</v>
      </c>
      <c r="AB34" s="247">
        <v>319.87</v>
      </c>
      <c r="AC34" s="247">
        <v>429.82709999999997</v>
      </c>
      <c r="AD34" s="248">
        <v>330.89269999999999</v>
      </c>
      <c r="AE34" s="258">
        <v>-0.10120000000000573</v>
      </c>
      <c r="AF34" s="190">
        <v>-3.0574581585951499E-4</v>
      </c>
      <c r="AG34" s="251"/>
    </row>
    <row r="35" spans="2:33" ht="15.05" customHeight="1" x14ac:dyDescent="0.3">
      <c r="B35" s="66" t="s">
        <v>118</v>
      </c>
      <c r="C35" s="241">
        <v>273.93</v>
      </c>
      <c r="D35" s="241" t="s">
        <v>178</v>
      </c>
      <c r="E35" s="241">
        <v>260.27229999999997</v>
      </c>
      <c r="F35" s="241">
        <v>337.40679999999998</v>
      </c>
      <c r="G35" s="241">
        <v>357.76</v>
      </c>
      <c r="H35" s="241">
        <v>270.3</v>
      </c>
      <c r="I35" s="241">
        <v>350.9</v>
      </c>
      <c r="J35" s="241" t="s">
        <v>178</v>
      </c>
      <c r="K35" s="241">
        <v>312.05</v>
      </c>
      <c r="L35" s="241">
        <v>315</v>
      </c>
      <c r="M35" s="241" t="s">
        <v>178</v>
      </c>
      <c r="N35" s="241">
        <v>298.72000000000003</v>
      </c>
      <c r="O35" s="241" t="s">
        <v>178</v>
      </c>
      <c r="P35" s="241">
        <v>289.44</v>
      </c>
      <c r="Q35" s="241">
        <v>272.3</v>
      </c>
      <c r="R35" s="241" t="s">
        <v>179</v>
      </c>
      <c r="S35" s="241">
        <v>196.59209999999999</v>
      </c>
      <c r="T35" s="241" t="s">
        <v>178</v>
      </c>
      <c r="U35" s="241">
        <v>358</v>
      </c>
      <c r="V35" s="241">
        <v>324.39999999999998</v>
      </c>
      <c r="W35" s="241">
        <v>314.40269999999998</v>
      </c>
      <c r="X35" s="241">
        <v>237.88</v>
      </c>
      <c r="Y35" s="241">
        <v>269.73160000000001</v>
      </c>
      <c r="Z35" s="241" t="s">
        <v>178</v>
      </c>
      <c r="AA35" s="241">
        <v>201.6</v>
      </c>
      <c r="AB35" s="241">
        <v>295.94</v>
      </c>
      <c r="AC35" s="241">
        <v>420.29289999999997</v>
      </c>
      <c r="AD35" s="243">
        <v>336.29219999999998</v>
      </c>
      <c r="AE35" s="244">
        <v>2.172300000000007</v>
      </c>
      <c r="AF35" s="189">
        <v>6.5015582729432975E-3</v>
      </c>
      <c r="AG35" s="257"/>
    </row>
    <row r="36" spans="2:33" ht="15.05" customHeight="1" x14ac:dyDescent="0.3">
      <c r="B36" s="66" t="s">
        <v>119</v>
      </c>
      <c r="C36" s="241">
        <v>231.16</v>
      </c>
      <c r="D36" s="241">
        <v>241.14940000000001</v>
      </c>
      <c r="E36" s="241">
        <v>214.43690000000001</v>
      </c>
      <c r="F36" s="241">
        <v>283.61529999999999</v>
      </c>
      <c r="G36" s="241">
        <v>302.3</v>
      </c>
      <c r="H36" s="241">
        <v>244.94</v>
      </c>
      <c r="I36" s="241">
        <v>322.70999999999998</v>
      </c>
      <c r="J36" s="241" t="s">
        <v>178</v>
      </c>
      <c r="K36" s="241">
        <v>215.13</v>
      </c>
      <c r="L36" s="241">
        <v>308</v>
      </c>
      <c r="M36" s="241">
        <v>215.07470000000001</v>
      </c>
      <c r="N36" s="241">
        <v>251.79</v>
      </c>
      <c r="O36" s="241">
        <v>183</v>
      </c>
      <c r="P36" s="241">
        <v>206.86</v>
      </c>
      <c r="Q36" s="241">
        <v>246.57</v>
      </c>
      <c r="R36" s="241" t="s">
        <v>179</v>
      </c>
      <c r="S36" s="241">
        <v>162.04859999999999</v>
      </c>
      <c r="T36" s="241" t="s">
        <v>178</v>
      </c>
      <c r="U36" s="241">
        <v>310</v>
      </c>
      <c r="V36" s="241">
        <v>279.29000000000002</v>
      </c>
      <c r="W36" s="241">
        <v>255.41069999999999</v>
      </c>
      <c r="X36" s="241">
        <v>185.61</v>
      </c>
      <c r="Y36" s="241">
        <v>247.77170000000001</v>
      </c>
      <c r="Z36" s="241">
        <v>215.79</v>
      </c>
      <c r="AA36" s="241">
        <v>136.71</v>
      </c>
      <c r="AB36" s="241">
        <v>285.85000000000002</v>
      </c>
      <c r="AC36" s="241">
        <v>360.7285</v>
      </c>
      <c r="AD36" s="243">
        <v>274.02010000000001</v>
      </c>
      <c r="AE36" s="244">
        <v>-1.085899999999981</v>
      </c>
      <c r="AF36" s="189">
        <v>-3.9472058043080738E-3</v>
      </c>
      <c r="AG36" s="257"/>
    </row>
    <row r="37" spans="2:33" ht="15.75" customHeight="1" thickBot="1" x14ac:dyDescent="0.35">
      <c r="B37" s="66" t="s">
        <v>120</v>
      </c>
      <c r="C37" s="242">
        <v>243.36</v>
      </c>
      <c r="D37" s="242">
        <v>250.43459999999999</v>
      </c>
      <c r="E37" s="242">
        <v>194.21889999999999</v>
      </c>
      <c r="F37" s="242">
        <v>311.85579999999999</v>
      </c>
      <c r="G37" s="242">
        <v>313.93</v>
      </c>
      <c r="H37" s="242">
        <v>238.12</v>
      </c>
      <c r="I37" s="242">
        <v>339.14</v>
      </c>
      <c r="J37" s="242" t="s">
        <v>178</v>
      </c>
      <c r="K37" s="242">
        <v>245.71</v>
      </c>
      <c r="L37" s="242">
        <v>331</v>
      </c>
      <c r="M37" s="242" t="s">
        <v>178</v>
      </c>
      <c r="N37" s="242">
        <v>276.61</v>
      </c>
      <c r="O37" s="242">
        <v>186</v>
      </c>
      <c r="P37" s="242">
        <v>210.59</v>
      </c>
      <c r="Q37" s="242">
        <v>248.77</v>
      </c>
      <c r="R37" s="242" t="s">
        <v>179</v>
      </c>
      <c r="S37" s="242">
        <v>214.7338</v>
      </c>
      <c r="T37" s="242" t="s">
        <v>178</v>
      </c>
      <c r="U37" s="242">
        <v>323</v>
      </c>
      <c r="V37" s="242">
        <v>279.99</v>
      </c>
      <c r="W37" s="242">
        <v>263.1438</v>
      </c>
      <c r="X37" s="242">
        <v>200.6</v>
      </c>
      <c r="Y37" s="242">
        <v>265.26519999999999</v>
      </c>
      <c r="Z37" s="242">
        <v>215.35</v>
      </c>
      <c r="AA37" s="242" t="s">
        <v>179</v>
      </c>
      <c r="AB37" s="242">
        <v>306.35000000000002</v>
      </c>
      <c r="AC37" s="242">
        <v>393.36110000000002</v>
      </c>
      <c r="AD37" s="243">
        <v>315.68560000000002</v>
      </c>
      <c r="AE37" s="244">
        <v>3.0700000000024374E-2</v>
      </c>
      <c r="AF37" s="189">
        <v>9.7258113211706743E-5</v>
      </c>
      <c r="AG37" s="246"/>
    </row>
    <row r="38" spans="2:33" ht="15.05" customHeight="1" thickBot="1" x14ac:dyDescent="0.35">
      <c r="B38" s="65" t="s">
        <v>121</v>
      </c>
      <c r="C38" s="252">
        <v>265.92899999999997</v>
      </c>
      <c r="D38" s="252">
        <v>239.1354</v>
      </c>
      <c r="E38" s="252">
        <v>257.26249999999999</v>
      </c>
      <c r="F38" s="252">
        <v>313.214</v>
      </c>
      <c r="G38" s="252">
        <v>347.09100000000001</v>
      </c>
      <c r="H38" s="252" t="s">
        <v>179</v>
      </c>
      <c r="I38" s="252">
        <v>353.92430000000002</v>
      </c>
      <c r="J38" s="252">
        <v>236.39</v>
      </c>
      <c r="K38" s="252">
        <v>256.29239999999999</v>
      </c>
      <c r="L38" s="252">
        <v>363.24029999999999</v>
      </c>
      <c r="M38" s="252">
        <v>220.75649999999999</v>
      </c>
      <c r="N38" s="252">
        <v>276.7604</v>
      </c>
      <c r="O38" s="252">
        <v>183.95949999999999</v>
      </c>
      <c r="P38" s="252">
        <v>249.2611</v>
      </c>
      <c r="Q38" s="252">
        <v>266.5326</v>
      </c>
      <c r="R38" s="252" t="s">
        <v>179</v>
      </c>
      <c r="S38" s="252">
        <v>180.53649999999999</v>
      </c>
      <c r="T38" s="252" t="s">
        <v>178</v>
      </c>
      <c r="U38" s="252">
        <v>337.77589999999998</v>
      </c>
      <c r="V38" s="252">
        <v>317.92610000000002</v>
      </c>
      <c r="W38" s="252">
        <v>292.65159999999997</v>
      </c>
      <c r="X38" s="252">
        <v>216.547</v>
      </c>
      <c r="Y38" s="252">
        <v>257.6728</v>
      </c>
      <c r="Z38" s="252">
        <v>241.9101</v>
      </c>
      <c r="AA38" s="252" t="s">
        <v>179</v>
      </c>
      <c r="AB38" s="252">
        <v>301.46280000000002</v>
      </c>
      <c r="AC38" s="252">
        <v>406.4556</v>
      </c>
      <c r="AD38" s="253">
        <v>326.34469999999999</v>
      </c>
      <c r="AE38" s="259">
        <v>0.32200000000000273</v>
      </c>
      <c r="AF38" s="191">
        <v>9.8766128861571545E-4</v>
      </c>
      <c r="AG38" s="256"/>
    </row>
    <row r="39" spans="2:33" ht="15.05" customHeight="1" x14ac:dyDescent="0.3">
      <c r="B39" s="66" t="s">
        <v>122</v>
      </c>
      <c r="C39" s="241">
        <v>415.5</v>
      </c>
      <c r="D39" s="241" t="s">
        <v>178</v>
      </c>
      <c r="E39" s="241" t="s">
        <v>179</v>
      </c>
      <c r="F39" s="241">
        <v>387.70170000000002</v>
      </c>
      <c r="G39" s="241">
        <v>419.08</v>
      </c>
      <c r="H39" s="241" t="s">
        <v>178</v>
      </c>
      <c r="I39" s="241">
        <v>429.11</v>
      </c>
      <c r="J39" s="241" t="s">
        <v>178</v>
      </c>
      <c r="K39" s="241">
        <v>404.86</v>
      </c>
      <c r="L39" s="241">
        <v>477</v>
      </c>
      <c r="M39" s="241" t="s">
        <v>178</v>
      </c>
      <c r="N39" s="241">
        <v>479.3</v>
      </c>
      <c r="O39" s="241" t="s">
        <v>178</v>
      </c>
      <c r="P39" s="241" t="s">
        <v>178</v>
      </c>
      <c r="Q39" s="241" t="s">
        <v>178</v>
      </c>
      <c r="R39" s="241" t="s">
        <v>179</v>
      </c>
      <c r="S39" s="241" t="s">
        <v>178</v>
      </c>
      <c r="T39" s="241" t="s">
        <v>178</v>
      </c>
      <c r="U39" s="241" t="s">
        <v>178</v>
      </c>
      <c r="V39" s="241">
        <v>412.08</v>
      </c>
      <c r="W39" s="241">
        <v>355.71910000000003</v>
      </c>
      <c r="X39" s="241">
        <v>398.62</v>
      </c>
      <c r="Y39" s="241" t="s">
        <v>178</v>
      </c>
      <c r="Z39" s="241">
        <v>334.14</v>
      </c>
      <c r="AA39" s="241" t="s">
        <v>178</v>
      </c>
      <c r="AB39" s="241">
        <v>416</v>
      </c>
      <c r="AC39" s="241">
        <v>486.14800000000002</v>
      </c>
      <c r="AD39" s="243">
        <v>459.71499999999997</v>
      </c>
      <c r="AE39" s="244">
        <v>4.6870999999999867</v>
      </c>
      <c r="AF39" s="189">
        <v>1.0300687056771674E-2</v>
      </c>
      <c r="AG39" s="257"/>
    </row>
    <row r="40" spans="2:33" ht="15.05" customHeight="1" x14ac:dyDescent="0.3">
      <c r="B40" s="66" t="s">
        <v>123</v>
      </c>
      <c r="C40" s="242">
        <v>375</v>
      </c>
      <c r="D40" s="242" t="s">
        <v>178</v>
      </c>
      <c r="E40" s="242" t="s">
        <v>179</v>
      </c>
      <c r="F40" s="242">
        <v>406.52870000000001</v>
      </c>
      <c r="G40" s="242">
        <v>414.35</v>
      </c>
      <c r="H40" s="242" t="s">
        <v>178</v>
      </c>
      <c r="I40" s="242">
        <v>432.49</v>
      </c>
      <c r="J40" s="242" t="s">
        <v>178</v>
      </c>
      <c r="K40" s="242">
        <v>404.04</v>
      </c>
      <c r="L40" s="242">
        <v>480</v>
      </c>
      <c r="M40" s="242">
        <v>395.81760000000003</v>
      </c>
      <c r="N40" s="242">
        <v>468.65</v>
      </c>
      <c r="O40" s="242" t="s">
        <v>178</v>
      </c>
      <c r="P40" s="242" t="s">
        <v>178</v>
      </c>
      <c r="Q40" s="242" t="s">
        <v>179</v>
      </c>
      <c r="R40" s="242">
        <v>421.43</v>
      </c>
      <c r="S40" s="242" t="s">
        <v>178</v>
      </c>
      <c r="T40" s="242" t="s">
        <v>178</v>
      </c>
      <c r="U40" s="242" t="s">
        <v>178</v>
      </c>
      <c r="V40" s="242">
        <v>408.46</v>
      </c>
      <c r="W40" s="242">
        <v>365.66160000000002</v>
      </c>
      <c r="X40" s="242">
        <v>384.81</v>
      </c>
      <c r="Y40" s="242" t="s">
        <v>178</v>
      </c>
      <c r="Z40" s="242">
        <v>349.95</v>
      </c>
      <c r="AA40" s="242" t="s">
        <v>178</v>
      </c>
      <c r="AB40" s="242" t="s">
        <v>178</v>
      </c>
      <c r="AC40" s="242">
        <v>457.64350000000002</v>
      </c>
      <c r="AD40" s="243">
        <v>443.88569999999999</v>
      </c>
      <c r="AE40" s="244">
        <v>3.5901000000000067</v>
      </c>
      <c r="AF40" s="189">
        <v>8.15384028366406E-3</v>
      </c>
      <c r="AG40" s="246"/>
    </row>
    <row r="41" spans="2:33" ht="15.05" customHeight="1" x14ac:dyDescent="0.3">
      <c r="B41" s="66" t="s">
        <v>124</v>
      </c>
      <c r="C41" s="242">
        <v>362.5</v>
      </c>
      <c r="D41" s="242" t="s">
        <v>178</v>
      </c>
      <c r="E41" s="242">
        <v>305.20119999999997</v>
      </c>
      <c r="F41" s="242">
        <v>357.04059999999998</v>
      </c>
      <c r="G41" s="242">
        <v>410.99</v>
      </c>
      <c r="H41" s="242" t="s">
        <v>178</v>
      </c>
      <c r="I41" s="242">
        <v>415.5</v>
      </c>
      <c r="J41" s="242" t="s">
        <v>178</v>
      </c>
      <c r="K41" s="242">
        <v>376.34</v>
      </c>
      <c r="L41" s="242">
        <v>418</v>
      </c>
      <c r="M41" s="242">
        <v>397.28699999999998</v>
      </c>
      <c r="N41" s="242">
        <v>475.22</v>
      </c>
      <c r="O41" s="242" t="s">
        <v>178</v>
      </c>
      <c r="P41" s="242">
        <v>307.06</v>
      </c>
      <c r="Q41" s="242" t="s">
        <v>179</v>
      </c>
      <c r="R41" s="242">
        <v>423.51</v>
      </c>
      <c r="S41" s="242">
        <v>225.3674</v>
      </c>
      <c r="T41" s="242" t="s">
        <v>178</v>
      </c>
      <c r="U41" s="242">
        <v>367</v>
      </c>
      <c r="V41" s="242">
        <v>389.53</v>
      </c>
      <c r="W41" s="242">
        <v>355.71910000000003</v>
      </c>
      <c r="X41" s="242">
        <v>384.99</v>
      </c>
      <c r="Y41" s="242">
        <v>313.10939999999999</v>
      </c>
      <c r="Z41" s="242">
        <v>308.51</v>
      </c>
      <c r="AA41" s="242" t="s">
        <v>178</v>
      </c>
      <c r="AB41" s="242">
        <v>376</v>
      </c>
      <c r="AC41" s="242">
        <v>457.54520000000002</v>
      </c>
      <c r="AD41" s="243">
        <v>401.03179999999998</v>
      </c>
      <c r="AE41" s="244">
        <v>-1.0369000000000028</v>
      </c>
      <c r="AF41" s="189">
        <v>-2.5789125092303689E-3</v>
      </c>
      <c r="AG41" s="246"/>
    </row>
    <row r="42" spans="2:33" ht="15.05" customHeight="1" x14ac:dyDescent="0.3">
      <c r="B42" s="68" t="s">
        <v>125</v>
      </c>
      <c r="C42" s="247">
        <v>341.5</v>
      </c>
      <c r="D42" s="247" t="s">
        <v>178</v>
      </c>
      <c r="E42" s="247">
        <v>310.32459999999998</v>
      </c>
      <c r="F42" s="247">
        <v>377.61579999999998</v>
      </c>
      <c r="G42" s="247">
        <v>408.86</v>
      </c>
      <c r="H42" s="247" t="s">
        <v>179</v>
      </c>
      <c r="I42" s="247">
        <v>420.46</v>
      </c>
      <c r="J42" s="247" t="s">
        <v>178</v>
      </c>
      <c r="K42" s="247">
        <v>374.23</v>
      </c>
      <c r="L42" s="247">
        <v>426</v>
      </c>
      <c r="M42" s="247">
        <v>389.13830000000002</v>
      </c>
      <c r="N42" s="247">
        <v>413.11</v>
      </c>
      <c r="O42" s="247" t="s">
        <v>178</v>
      </c>
      <c r="P42" s="247">
        <v>248.05</v>
      </c>
      <c r="Q42" s="247">
        <v>269.61</v>
      </c>
      <c r="R42" s="247">
        <v>420.04</v>
      </c>
      <c r="S42" s="247">
        <v>195.0335</v>
      </c>
      <c r="T42" s="247" t="s">
        <v>178</v>
      </c>
      <c r="U42" s="247">
        <v>371</v>
      </c>
      <c r="V42" s="247">
        <v>390.43</v>
      </c>
      <c r="W42" s="247">
        <v>359.47519999999997</v>
      </c>
      <c r="X42" s="247">
        <v>373.79</v>
      </c>
      <c r="Y42" s="247" t="s">
        <v>178</v>
      </c>
      <c r="Z42" s="247">
        <v>322.27</v>
      </c>
      <c r="AA42" s="247">
        <v>289.92</v>
      </c>
      <c r="AB42" s="247">
        <v>379.51</v>
      </c>
      <c r="AC42" s="247">
        <v>463.14780000000002</v>
      </c>
      <c r="AD42" s="248">
        <v>404.62279999999998</v>
      </c>
      <c r="AE42" s="258">
        <v>1.3413999999999646</v>
      </c>
      <c r="AF42" s="190">
        <v>3.3262134083049677E-3</v>
      </c>
      <c r="AG42" s="251"/>
    </row>
    <row r="43" spans="2:33" ht="15.05" customHeight="1" x14ac:dyDescent="0.3">
      <c r="B43" s="66" t="s">
        <v>126</v>
      </c>
      <c r="C43" s="242" t="s">
        <v>178</v>
      </c>
      <c r="D43" s="242" t="s">
        <v>178</v>
      </c>
      <c r="E43" s="242">
        <v>316.19690000000003</v>
      </c>
      <c r="F43" s="242">
        <v>367.53</v>
      </c>
      <c r="G43" s="242">
        <v>404.83</v>
      </c>
      <c r="H43" s="242" t="s">
        <v>178</v>
      </c>
      <c r="I43" s="242">
        <v>419.89</v>
      </c>
      <c r="J43" s="242" t="s">
        <v>178</v>
      </c>
      <c r="K43" s="242">
        <v>399.85</v>
      </c>
      <c r="L43" s="242">
        <v>402</v>
      </c>
      <c r="M43" s="242">
        <v>395.68400000000003</v>
      </c>
      <c r="N43" s="242" t="s">
        <v>178</v>
      </c>
      <c r="O43" s="242" t="s">
        <v>178</v>
      </c>
      <c r="P43" s="242">
        <v>301.11</v>
      </c>
      <c r="Q43" s="242">
        <v>270.81</v>
      </c>
      <c r="R43" s="242" t="s">
        <v>179</v>
      </c>
      <c r="S43" s="242">
        <v>200.01310000000001</v>
      </c>
      <c r="T43" s="242" t="s">
        <v>178</v>
      </c>
      <c r="U43" s="242">
        <v>370</v>
      </c>
      <c r="V43" s="242">
        <v>380.4</v>
      </c>
      <c r="W43" s="242">
        <v>359.47519999999997</v>
      </c>
      <c r="X43" s="242">
        <v>355.72</v>
      </c>
      <c r="Y43" s="242" t="s">
        <v>178</v>
      </c>
      <c r="Z43" s="242">
        <v>349.21</v>
      </c>
      <c r="AA43" s="242" t="s">
        <v>179</v>
      </c>
      <c r="AB43" s="242">
        <v>386.47</v>
      </c>
      <c r="AC43" s="242">
        <v>461.77179999999998</v>
      </c>
      <c r="AD43" s="243">
        <v>404.65960000000001</v>
      </c>
      <c r="AE43" s="244">
        <v>2.8853000000000293</v>
      </c>
      <c r="AF43" s="189">
        <v>7.181395126567347E-3</v>
      </c>
      <c r="AG43" s="246"/>
    </row>
    <row r="44" spans="2:33" ht="15.05" customHeight="1" x14ac:dyDescent="0.3">
      <c r="B44" s="66" t="s">
        <v>127</v>
      </c>
      <c r="C44" s="241" t="s">
        <v>178</v>
      </c>
      <c r="D44" s="241">
        <v>217.30240000000001</v>
      </c>
      <c r="E44" s="241">
        <v>279.6626</v>
      </c>
      <c r="F44" s="241">
        <v>338.61709999999999</v>
      </c>
      <c r="G44" s="241">
        <v>344.96</v>
      </c>
      <c r="H44" s="241" t="s">
        <v>179</v>
      </c>
      <c r="I44" s="241">
        <v>393.11</v>
      </c>
      <c r="J44" s="241">
        <v>386.07</v>
      </c>
      <c r="K44" s="241">
        <v>310.24</v>
      </c>
      <c r="L44" s="241">
        <v>341</v>
      </c>
      <c r="M44" s="241" t="s">
        <v>178</v>
      </c>
      <c r="N44" s="241">
        <v>340.32</v>
      </c>
      <c r="O44" s="241" t="s">
        <v>178</v>
      </c>
      <c r="P44" s="241">
        <v>228.1</v>
      </c>
      <c r="Q44" s="241">
        <v>264.17</v>
      </c>
      <c r="R44" s="241" t="s">
        <v>179</v>
      </c>
      <c r="S44" s="241">
        <v>210.85050000000001</v>
      </c>
      <c r="T44" s="241" t="s">
        <v>178</v>
      </c>
      <c r="U44" s="241">
        <v>308</v>
      </c>
      <c r="V44" s="241">
        <v>310.42</v>
      </c>
      <c r="W44" s="241">
        <v>328.76400000000001</v>
      </c>
      <c r="X44" s="241">
        <v>343.73</v>
      </c>
      <c r="Y44" s="241">
        <v>285.21120000000002</v>
      </c>
      <c r="Z44" s="241">
        <v>230.75</v>
      </c>
      <c r="AA44" s="241">
        <v>200.42</v>
      </c>
      <c r="AB44" s="241">
        <v>331.84</v>
      </c>
      <c r="AC44" s="241">
        <v>388.83969999999999</v>
      </c>
      <c r="AD44" s="243">
        <v>334.07330000000002</v>
      </c>
      <c r="AE44" s="244">
        <v>4.2959000000000174</v>
      </c>
      <c r="AF44" s="189">
        <v>1.3026665866126663E-2</v>
      </c>
      <c r="AG44" s="257"/>
    </row>
    <row r="45" spans="2:33" ht="15.05" customHeight="1" x14ac:dyDescent="0.3">
      <c r="B45" s="66" t="s">
        <v>128</v>
      </c>
      <c r="C45" s="241" t="s">
        <v>178</v>
      </c>
      <c r="D45" s="241">
        <v>227.5591</v>
      </c>
      <c r="E45" s="241">
        <v>286.83550000000002</v>
      </c>
      <c r="F45" s="241">
        <v>355.02339999999998</v>
      </c>
      <c r="G45" s="241">
        <v>354.38</v>
      </c>
      <c r="H45" s="241">
        <v>267.97000000000003</v>
      </c>
      <c r="I45" s="241">
        <v>407.13</v>
      </c>
      <c r="J45" s="241" t="s">
        <v>178</v>
      </c>
      <c r="K45" s="241">
        <v>323.77999999999997</v>
      </c>
      <c r="L45" s="241">
        <v>363</v>
      </c>
      <c r="M45" s="241" t="s">
        <v>178</v>
      </c>
      <c r="N45" s="241">
        <v>319.55</v>
      </c>
      <c r="O45" s="241" t="s">
        <v>178</v>
      </c>
      <c r="P45" s="241">
        <v>255.9</v>
      </c>
      <c r="Q45" s="241">
        <v>278.52</v>
      </c>
      <c r="R45" s="241">
        <v>317.20999999999998</v>
      </c>
      <c r="S45" s="241">
        <v>197.67240000000001</v>
      </c>
      <c r="T45" s="241" t="s">
        <v>178</v>
      </c>
      <c r="U45" s="241">
        <v>347</v>
      </c>
      <c r="V45" s="241">
        <v>309.52</v>
      </c>
      <c r="W45" s="241">
        <v>338.26459999999997</v>
      </c>
      <c r="X45" s="241">
        <v>330.97</v>
      </c>
      <c r="Y45" s="241">
        <v>289.87979999999999</v>
      </c>
      <c r="Z45" s="241">
        <v>252.69</v>
      </c>
      <c r="AA45" s="241">
        <v>235.91</v>
      </c>
      <c r="AB45" s="241">
        <v>338.84</v>
      </c>
      <c r="AC45" s="241">
        <v>447.32299999999998</v>
      </c>
      <c r="AD45" s="243">
        <v>363.31139999999999</v>
      </c>
      <c r="AE45" s="244">
        <v>1.6958000000000197</v>
      </c>
      <c r="AF45" s="189">
        <v>4.689510076445913E-3</v>
      </c>
      <c r="AG45" s="257"/>
    </row>
    <row r="46" spans="2:33" ht="15.05" customHeight="1" thickBot="1" x14ac:dyDescent="0.35">
      <c r="B46" s="66" t="s">
        <v>129</v>
      </c>
      <c r="C46" s="242" t="s">
        <v>178</v>
      </c>
      <c r="D46" s="242" t="s">
        <v>178</v>
      </c>
      <c r="E46" s="242">
        <v>286.08670000000001</v>
      </c>
      <c r="F46" s="242">
        <v>348.8374</v>
      </c>
      <c r="G46" s="242">
        <v>358.76</v>
      </c>
      <c r="H46" s="242">
        <v>265.41000000000003</v>
      </c>
      <c r="I46" s="242">
        <v>404.52</v>
      </c>
      <c r="J46" s="242" t="s">
        <v>178</v>
      </c>
      <c r="K46" s="242">
        <v>345.26</v>
      </c>
      <c r="L46" s="242">
        <v>364</v>
      </c>
      <c r="M46" s="242" t="s">
        <v>178</v>
      </c>
      <c r="N46" s="242">
        <v>291.67</v>
      </c>
      <c r="O46" s="242" t="s">
        <v>178</v>
      </c>
      <c r="P46" s="242">
        <v>317.45</v>
      </c>
      <c r="Q46" s="242">
        <v>269.60000000000002</v>
      </c>
      <c r="R46" s="242" t="s">
        <v>178</v>
      </c>
      <c r="S46" s="242">
        <v>200.01310000000001</v>
      </c>
      <c r="T46" s="242" t="s">
        <v>178</v>
      </c>
      <c r="U46" s="242">
        <v>348</v>
      </c>
      <c r="V46" s="242">
        <v>333.47</v>
      </c>
      <c r="W46" s="242">
        <v>339.36930000000001</v>
      </c>
      <c r="X46" s="242">
        <v>236.57</v>
      </c>
      <c r="Y46" s="242">
        <v>296.16390000000001</v>
      </c>
      <c r="Z46" s="242">
        <v>186.26</v>
      </c>
      <c r="AA46" s="242" t="s">
        <v>179</v>
      </c>
      <c r="AB46" s="242">
        <v>333.75</v>
      </c>
      <c r="AC46" s="242">
        <v>456.36579999999998</v>
      </c>
      <c r="AD46" s="243">
        <v>384.15809999999999</v>
      </c>
      <c r="AE46" s="244">
        <v>1.942799999999977</v>
      </c>
      <c r="AF46" s="189">
        <v>5.0829990322207586E-3</v>
      </c>
      <c r="AG46" s="246"/>
    </row>
    <row r="47" spans="2:33" ht="15.05" customHeight="1" thickBot="1" x14ac:dyDescent="0.35">
      <c r="B47" s="65" t="s">
        <v>130</v>
      </c>
      <c r="C47" s="252">
        <v>379.31580000000002</v>
      </c>
      <c r="D47" s="252">
        <v>221.7585</v>
      </c>
      <c r="E47" s="252" t="s">
        <v>179</v>
      </c>
      <c r="F47" s="252">
        <v>365.58670000000001</v>
      </c>
      <c r="G47" s="252">
        <v>394.96140000000003</v>
      </c>
      <c r="H47" s="252" t="s">
        <v>179</v>
      </c>
      <c r="I47" s="252">
        <v>413.85390000000001</v>
      </c>
      <c r="J47" s="252">
        <v>386.07</v>
      </c>
      <c r="K47" s="252">
        <v>387.11430000000001</v>
      </c>
      <c r="L47" s="252">
        <v>439.32670000000002</v>
      </c>
      <c r="M47" s="252">
        <v>392.6848</v>
      </c>
      <c r="N47" s="252">
        <v>468.08199999999999</v>
      </c>
      <c r="O47" s="252" t="s">
        <v>178</v>
      </c>
      <c r="P47" s="252">
        <v>254.12989999999999</v>
      </c>
      <c r="Q47" s="252" t="s">
        <v>179</v>
      </c>
      <c r="R47" s="252" t="s">
        <v>179</v>
      </c>
      <c r="S47" s="252">
        <v>205.0598</v>
      </c>
      <c r="T47" s="252" t="s">
        <v>178</v>
      </c>
      <c r="U47" s="252">
        <v>335.77190000000002</v>
      </c>
      <c r="V47" s="252">
        <v>388.63159999999999</v>
      </c>
      <c r="W47" s="252">
        <v>345.92140000000001</v>
      </c>
      <c r="X47" s="252">
        <v>367.42579999999998</v>
      </c>
      <c r="Y47" s="252">
        <v>288.75400000000002</v>
      </c>
      <c r="Z47" s="252">
        <v>308.70049999999998</v>
      </c>
      <c r="AA47" s="252" t="s">
        <v>179</v>
      </c>
      <c r="AB47" s="252">
        <v>349.12880000000001</v>
      </c>
      <c r="AC47" s="252">
        <v>450.96480000000003</v>
      </c>
      <c r="AD47" s="253">
        <v>405.59269999999998</v>
      </c>
      <c r="AE47" s="259">
        <v>2.3274999999999864</v>
      </c>
      <c r="AF47" s="191">
        <v>5.7716361342361466E-3</v>
      </c>
      <c r="AG47" s="256"/>
    </row>
    <row r="48" spans="2:33" ht="15.05" customHeight="1" thickBot="1" x14ac:dyDescent="0.35">
      <c r="B48" s="66" t="s">
        <v>131</v>
      </c>
      <c r="C48" s="260">
        <v>297.21809999999999</v>
      </c>
      <c r="D48" s="260">
        <v>253.4982</v>
      </c>
      <c r="E48" s="260">
        <v>300.36930000000001</v>
      </c>
      <c r="F48" s="260">
        <v>346.84809999999999</v>
      </c>
      <c r="G48" s="260">
        <v>384.13260000000002</v>
      </c>
      <c r="H48" s="260">
        <v>269.73</v>
      </c>
      <c r="I48" s="260">
        <v>397.88339999999999</v>
      </c>
      <c r="J48" s="260">
        <v>329.15629999999999</v>
      </c>
      <c r="K48" s="260">
        <v>356.97179999999997</v>
      </c>
      <c r="L48" s="260">
        <v>384.9606</v>
      </c>
      <c r="M48" s="260">
        <v>354.84280000000001</v>
      </c>
      <c r="N48" s="260">
        <v>395.65859999999998</v>
      </c>
      <c r="O48" s="260">
        <v>267.50569999999999</v>
      </c>
      <c r="P48" s="260">
        <v>258.39830000000001</v>
      </c>
      <c r="Q48" s="260">
        <v>282.06709999999998</v>
      </c>
      <c r="R48" s="260">
        <v>389.37979999999999</v>
      </c>
      <c r="S48" s="260">
        <v>190.50729999999999</v>
      </c>
      <c r="T48" s="260" t="s">
        <v>178</v>
      </c>
      <c r="U48" s="260">
        <v>343.16019999999997</v>
      </c>
      <c r="V48" s="260">
        <v>376.22629999999998</v>
      </c>
      <c r="W48" s="260">
        <v>342.41739999999999</v>
      </c>
      <c r="X48" s="260">
        <v>326.1696</v>
      </c>
      <c r="Y48" s="260">
        <v>280.08920000000001</v>
      </c>
      <c r="Z48" s="260">
        <v>310.29270000000002</v>
      </c>
      <c r="AA48" s="260">
        <v>229.1541</v>
      </c>
      <c r="AB48" s="260">
        <v>338.76100000000002</v>
      </c>
      <c r="AC48" s="260">
        <v>439.74239999999998</v>
      </c>
      <c r="AD48" s="261">
        <v>373.04469999999998</v>
      </c>
      <c r="AE48" s="254">
        <v>1.5996999999999844</v>
      </c>
      <c r="AF48" s="192">
        <v>4.3066941269904735E-3</v>
      </c>
      <c r="AG48" s="262"/>
    </row>
    <row r="49" spans="2:33" ht="15.05" customHeight="1" thickBot="1" x14ac:dyDescent="0.35">
      <c r="B49" s="69" t="s">
        <v>132</v>
      </c>
      <c r="C49" s="263">
        <v>1.4549999999999841</v>
      </c>
      <c r="D49" s="263">
        <v>2.0831000000000017</v>
      </c>
      <c r="E49" s="263">
        <v>7.1385999999999967</v>
      </c>
      <c r="F49" s="263">
        <v>-0.59669999999999845</v>
      </c>
      <c r="G49" s="263">
        <v>1.7604000000000042</v>
      </c>
      <c r="H49" s="263">
        <v>-2.5836999999999648</v>
      </c>
      <c r="I49" s="263">
        <v>0.63470000000000937</v>
      </c>
      <c r="J49" s="263" t="s">
        <v>178</v>
      </c>
      <c r="K49" s="263">
        <v>0.77489999999994552</v>
      </c>
      <c r="L49" s="263">
        <v>1.0901999999999816</v>
      </c>
      <c r="M49" s="263">
        <v>-3.8625000000000114</v>
      </c>
      <c r="N49" s="263">
        <v>2.5582999999999743</v>
      </c>
      <c r="O49" s="263">
        <v>2.9236999999999966</v>
      </c>
      <c r="P49" s="263">
        <v>-0.57929999999998927</v>
      </c>
      <c r="Q49" s="263">
        <v>5.1499000000000024</v>
      </c>
      <c r="R49" s="263">
        <v>-5.0538999999999987</v>
      </c>
      <c r="S49" s="263">
        <v>2.0610999999999819</v>
      </c>
      <c r="T49" s="263" t="s">
        <v>178</v>
      </c>
      <c r="U49" s="263">
        <v>3.6118999999999915</v>
      </c>
      <c r="V49" s="263">
        <v>3.3353999999999928</v>
      </c>
      <c r="W49" s="263">
        <v>1.8197000000000116</v>
      </c>
      <c r="X49" s="263">
        <v>0.7581000000000131</v>
      </c>
      <c r="Y49" s="263">
        <v>5.6551999999999794</v>
      </c>
      <c r="Z49" s="263">
        <v>-3.6453999999999951</v>
      </c>
      <c r="AA49" s="263">
        <v>0.63110000000000355</v>
      </c>
      <c r="AB49" s="263">
        <v>3.1286000000000058</v>
      </c>
      <c r="AC49" s="263">
        <v>-0.80260000000004084</v>
      </c>
      <c r="AD49" s="264">
        <v>1.5996999999999844</v>
      </c>
      <c r="AE49" s="193" t="s">
        <v>178</v>
      </c>
      <c r="AF49" s="233" t="s">
        <v>178</v>
      </c>
      <c r="AG49" s="265"/>
    </row>
    <row r="50" spans="2:33" ht="15.05" customHeight="1" thickBot="1" x14ac:dyDescent="0.35">
      <c r="B50" s="179" t="s">
        <v>133</v>
      </c>
      <c r="C50" s="252">
        <v>320.95999999999998</v>
      </c>
      <c r="D50" s="252">
        <v>271.62799999999999</v>
      </c>
      <c r="E50" s="252">
        <v>346.7801</v>
      </c>
      <c r="F50" s="252">
        <v>369.27820000000003</v>
      </c>
      <c r="G50" s="252">
        <v>416.42</v>
      </c>
      <c r="H50" s="252">
        <v>326.39999999999998</v>
      </c>
      <c r="I50" s="252">
        <v>416.71</v>
      </c>
      <c r="J50" s="252" t="s">
        <v>178</v>
      </c>
      <c r="K50" s="252">
        <v>380.16</v>
      </c>
      <c r="L50" s="252">
        <v>394</v>
      </c>
      <c r="M50" s="252">
        <v>366.56209999999999</v>
      </c>
      <c r="N50" s="252">
        <v>384.03</v>
      </c>
      <c r="O50" s="252" t="s">
        <v>178</v>
      </c>
      <c r="P50" s="252">
        <v>336.27</v>
      </c>
      <c r="Q50" s="252">
        <v>297.82</v>
      </c>
      <c r="R50" s="252">
        <v>362.6</v>
      </c>
      <c r="S50" s="252" t="s">
        <v>178</v>
      </c>
      <c r="T50" s="252" t="s">
        <v>178</v>
      </c>
      <c r="U50" s="252">
        <v>384</v>
      </c>
      <c r="V50" s="252">
        <v>400.68</v>
      </c>
      <c r="W50" s="252">
        <v>374.27839999999998</v>
      </c>
      <c r="X50" s="252">
        <v>403.43</v>
      </c>
      <c r="Y50" s="252">
        <v>365.30680000000001</v>
      </c>
      <c r="Z50" s="252">
        <v>340.3</v>
      </c>
      <c r="AA50" s="252">
        <v>348.86</v>
      </c>
      <c r="AB50" s="252">
        <v>385.15</v>
      </c>
      <c r="AC50" s="252">
        <v>469.92989999999998</v>
      </c>
      <c r="AD50" s="253">
        <v>389.32260000000002</v>
      </c>
      <c r="AE50" s="259">
        <v>3.9678000000000111</v>
      </c>
      <c r="AF50" s="191">
        <v>1.0296485213107553E-2</v>
      </c>
      <c r="AG50" s="256"/>
    </row>
    <row r="51" spans="2:33" ht="15.05" customHeight="1" x14ac:dyDescent="0.3"/>
    <row r="52" spans="2:33" ht="15.05" customHeight="1" x14ac:dyDescent="0.3"/>
    <row r="53" spans="2:33" ht="15.05" customHeight="1" x14ac:dyDescent="0.3">
      <c r="B53" t="s">
        <v>170</v>
      </c>
    </row>
    <row r="54" spans="2:33" ht="15.05" customHeight="1" x14ac:dyDescent="0.3"/>
    <row r="55" spans="2:33" ht="15.05" customHeight="1" x14ac:dyDescent="0.3"/>
    <row r="56" spans="2:33" ht="15.05" customHeight="1" x14ac:dyDescent="0.3"/>
    <row r="57" spans="2:33" ht="15.05" customHeight="1" x14ac:dyDescent="0.3"/>
    <row r="58" spans="2:33" ht="15.05" customHeight="1" x14ac:dyDescent="0.3"/>
    <row r="59" spans="2:33" ht="15.05" customHeight="1" x14ac:dyDescent="0.3"/>
    <row r="60" spans="2:33" ht="15.05" customHeight="1" x14ac:dyDescent="0.3"/>
    <row r="61" spans="2:33" ht="15.05" customHeight="1" x14ac:dyDescent="0.3"/>
    <row r="62" spans="2:33" ht="15.05" customHeight="1" x14ac:dyDescent="0.3"/>
    <row r="63" spans="2:33" ht="15.05" customHeight="1" x14ac:dyDescent="0.3"/>
    <row r="64" spans="2:33" ht="15.05" customHeight="1" x14ac:dyDescent="0.3"/>
    <row r="65" ht="15.05" customHeight="1" x14ac:dyDescent="0.3"/>
    <row r="66" ht="15.05" customHeight="1" x14ac:dyDescent="0.3"/>
    <row r="67" ht="15.05" customHeight="1" x14ac:dyDescent="0.3"/>
    <row r="81" spans="2:39" x14ac:dyDescent="0.3">
      <c r="B81" s="79" t="s">
        <v>152</v>
      </c>
    </row>
    <row r="83" spans="2:39" x14ac:dyDescent="0.3">
      <c r="B83" s="55" t="s">
        <v>134</v>
      </c>
      <c r="C83" s="55">
        <v>1</v>
      </c>
      <c r="D83" s="55">
        <v>2</v>
      </c>
      <c r="E83" s="55">
        <v>3</v>
      </c>
      <c r="F83" s="55">
        <v>4</v>
      </c>
      <c r="G83" s="55">
        <v>5</v>
      </c>
      <c r="H83" s="55">
        <v>6</v>
      </c>
      <c r="I83" s="55">
        <v>7</v>
      </c>
      <c r="J83" s="55">
        <v>8</v>
      </c>
      <c r="K83" s="55">
        <v>9</v>
      </c>
      <c r="L83" s="55">
        <v>10</v>
      </c>
      <c r="M83" s="55">
        <v>11</v>
      </c>
      <c r="N83" s="55">
        <v>12</v>
      </c>
      <c r="O83" s="55">
        <v>13</v>
      </c>
      <c r="P83" s="55">
        <v>14</v>
      </c>
      <c r="Q83" s="55">
        <v>15</v>
      </c>
      <c r="R83" s="55">
        <v>16</v>
      </c>
      <c r="S83" s="55">
        <v>17</v>
      </c>
      <c r="T83" s="55">
        <v>18</v>
      </c>
      <c r="U83" s="55">
        <v>19</v>
      </c>
      <c r="V83" s="55">
        <v>20</v>
      </c>
      <c r="W83" s="55">
        <v>21</v>
      </c>
      <c r="X83" s="55">
        <v>22</v>
      </c>
      <c r="Y83" s="55">
        <v>24</v>
      </c>
      <c r="Z83" s="55">
        <v>23</v>
      </c>
      <c r="AA83" s="55">
        <v>24</v>
      </c>
      <c r="AB83" s="55">
        <v>25</v>
      </c>
      <c r="AC83" s="55">
        <v>26</v>
      </c>
      <c r="AD83" s="55">
        <v>27</v>
      </c>
      <c r="AE83" s="55">
        <v>28</v>
      </c>
      <c r="AF83" s="55">
        <v>29</v>
      </c>
      <c r="AG83" s="55">
        <v>30</v>
      </c>
      <c r="AH83" s="55">
        <v>31</v>
      </c>
      <c r="AI83" s="55">
        <v>32</v>
      </c>
      <c r="AJ83" s="55">
        <v>33</v>
      </c>
      <c r="AK83" s="55">
        <v>34</v>
      </c>
      <c r="AL83" s="55">
        <v>35</v>
      </c>
      <c r="AM83" s="55">
        <v>36</v>
      </c>
    </row>
    <row r="84" spans="2:39" x14ac:dyDescent="0.3">
      <c r="B84" s="55" t="s">
        <v>135</v>
      </c>
      <c r="C84" s="54">
        <v>229.07</v>
      </c>
      <c r="D84" s="54">
        <v>229.07</v>
      </c>
      <c r="E84" s="54">
        <v>229.07</v>
      </c>
      <c r="F84" s="54">
        <v>229.07</v>
      </c>
      <c r="G84" s="54">
        <v>229.07</v>
      </c>
      <c r="H84" s="54">
        <v>229.07</v>
      </c>
      <c r="I84" s="54">
        <v>229.07</v>
      </c>
      <c r="J84" s="54">
        <v>229.07</v>
      </c>
      <c r="K84" s="54">
        <v>229.07</v>
      </c>
      <c r="L84" s="54">
        <v>229.07</v>
      </c>
      <c r="M84" s="54">
        <v>229.07</v>
      </c>
      <c r="N84" s="54">
        <v>229.07</v>
      </c>
      <c r="O84" s="54">
        <v>229.07</v>
      </c>
      <c r="P84" s="54">
        <v>229.07</v>
      </c>
      <c r="Q84" s="54">
        <v>229.07</v>
      </c>
      <c r="R84" s="54">
        <v>229.07</v>
      </c>
      <c r="S84" s="54">
        <v>229.07</v>
      </c>
      <c r="T84" s="54">
        <v>229.07</v>
      </c>
      <c r="U84" s="54">
        <v>229.07</v>
      </c>
      <c r="V84" s="54">
        <v>229.07</v>
      </c>
      <c r="W84" s="54">
        <v>229.07</v>
      </c>
      <c r="X84" s="54">
        <v>229.072</v>
      </c>
      <c r="Y84" s="54">
        <v>229.07</v>
      </c>
      <c r="Z84" s="54">
        <v>229.07</v>
      </c>
      <c r="AA84" s="78">
        <v>229.07</v>
      </c>
      <c r="AB84" s="78">
        <v>229.07</v>
      </c>
      <c r="AC84" s="78">
        <v>229.07</v>
      </c>
      <c r="AD84" s="78">
        <v>229.07</v>
      </c>
      <c r="AE84" s="78">
        <v>229.07</v>
      </c>
      <c r="AF84" s="54">
        <v>229.07</v>
      </c>
      <c r="AG84" s="54">
        <v>229.07</v>
      </c>
      <c r="AH84" s="54">
        <v>229.07</v>
      </c>
      <c r="AI84" s="54">
        <v>229.07</v>
      </c>
      <c r="AJ84" s="54">
        <v>229.07</v>
      </c>
      <c r="AK84" s="54">
        <v>229.07</v>
      </c>
      <c r="AL84" s="54">
        <v>229.07</v>
      </c>
      <c r="AM84" s="54">
        <v>229.07</v>
      </c>
    </row>
    <row r="85" spans="2:39" x14ac:dyDescent="0.3">
      <c r="B85" s="55" t="s">
        <v>136</v>
      </c>
      <c r="C85" s="54">
        <v>364.4425</v>
      </c>
      <c r="D85" s="54">
        <v>364.61329999999998</v>
      </c>
      <c r="E85" s="54">
        <v>364.62619999999998</v>
      </c>
      <c r="F85" s="54">
        <v>367.30619999999999</v>
      </c>
      <c r="G85" s="54">
        <v>367.98829999999998</v>
      </c>
      <c r="H85" s="54">
        <v>369.28449999999998</v>
      </c>
      <c r="I85" s="54">
        <v>370.2998</v>
      </c>
      <c r="J85" s="54">
        <v>369.11</v>
      </c>
      <c r="K85" s="54">
        <v>368.73009999999999</v>
      </c>
      <c r="L85" s="54">
        <v>370.0727</v>
      </c>
      <c r="M85" s="54">
        <v>370.5215</v>
      </c>
      <c r="N85" s="54">
        <v>370.34320000000002</v>
      </c>
      <c r="O85" s="54">
        <v>369.83269999999999</v>
      </c>
      <c r="P85" s="54">
        <v>372.2704</v>
      </c>
      <c r="Q85" s="54">
        <v>373.60980000000001</v>
      </c>
      <c r="R85" s="54">
        <v>374.96570000000003</v>
      </c>
      <c r="S85" s="54">
        <v>374.95049999999998</v>
      </c>
      <c r="T85" s="54">
        <v>374.26769999999999</v>
      </c>
      <c r="U85" s="54">
        <v>374.19630000000001</v>
      </c>
      <c r="V85" s="54">
        <v>375.00209999999998</v>
      </c>
      <c r="W85" s="54">
        <v>376.66</v>
      </c>
      <c r="X85" s="54">
        <v>377.5573</v>
      </c>
      <c r="Y85" s="54">
        <v>378.61</v>
      </c>
      <c r="Z85" s="54">
        <v>378.99130000000002</v>
      </c>
      <c r="AA85" s="78">
        <v>378.99130000000002</v>
      </c>
      <c r="AB85" s="78">
        <v>379.76400000000001</v>
      </c>
      <c r="AC85" s="78">
        <v>380.78469999999999</v>
      </c>
      <c r="AD85" s="78">
        <v>380.85050000000001</v>
      </c>
      <c r="AE85" s="78">
        <v>379.92939999999999</v>
      </c>
      <c r="AF85" s="54">
        <v>381.2602</v>
      </c>
      <c r="AG85" s="54">
        <v>383.43279999999999</v>
      </c>
      <c r="AH85" s="54">
        <v>385.72469999999998</v>
      </c>
      <c r="AI85" s="54">
        <v>386.63959999999997</v>
      </c>
      <c r="AJ85" s="54">
        <v>386.63959999999997</v>
      </c>
      <c r="AK85" s="54">
        <v>388.31799999999998</v>
      </c>
      <c r="AL85" s="54">
        <v>389.09840000000003</v>
      </c>
      <c r="AM85" s="54">
        <v>391.71530000000001</v>
      </c>
    </row>
    <row r="86" spans="2:39" x14ac:dyDescent="0.3">
      <c r="B86" s="55" t="s">
        <v>137</v>
      </c>
      <c r="C86" s="54">
        <v>459.56</v>
      </c>
      <c r="D86" s="54">
        <v>456.08550000000002</v>
      </c>
      <c r="E86" s="54">
        <v>458.25459999999998</v>
      </c>
      <c r="F86" s="54">
        <v>459.06240000000003</v>
      </c>
      <c r="G86" s="54">
        <v>457.77870000000001</v>
      </c>
      <c r="H86" s="54">
        <v>468.4178</v>
      </c>
      <c r="I86" s="54">
        <v>468.72379999999998</v>
      </c>
      <c r="J86" s="54">
        <v>464.39</v>
      </c>
      <c r="K86" s="54">
        <v>464.27730000000003</v>
      </c>
      <c r="L86" s="54">
        <v>469.18520000000001</v>
      </c>
      <c r="M86" s="54">
        <v>467.029</v>
      </c>
      <c r="N86" s="54">
        <v>464.86</v>
      </c>
      <c r="O86" s="54">
        <v>465.67090000000002</v>
      </c>
      <c r="P86" s="54">
        <v>472.33640000000003</v>
      </c>
      <c r="Q86" s="54">
        <v>474.08819999999997</v>
      </c>
      <c r="R86" s="54">
        <v>474.9751</v>
      </c>
      <c r="S86" s="54">
        <v>471.74</v>
      </c>
      <c r="T86" s="54">
        <v>469.02569999999997</v>
      </c>
      <c r="U86" s="54">
        <v>475.18830000000003</v>
      </c>
      <c r="V86" s="54">
        <v>472.39890000000003</v>
      </c>
      <c r="W86" s="54">
        <v>473.59</v>
      </c>
      <c r="X86" s="54">
        <v>471.86239999999998</v>
      </c>
      <c r="Y86" s="54">
        <v>475.39929999999998</v>
      </c>
      <c r="Z86" s="54">
        <v>477.0496</v>
      </c>
      <c r="AA86" s="78">
        <v>477.0496</v>
      </c>
      <c r="AB86" s="78">
        <v>473.31939999999997</v>
      </c>
      <c r="AC86" s="78">
        <v>472.24130000000002</v>
      </c>
      <c r="AD86" s="78">
        <v>470.88819999999998</v>
      </c>
      <c r="AE86" s="78">
        <v>467.45549999999997</v>
      </c>
      <c r="AF86" s="54">
        <v>467.03609999999998</v>
      </c>
      <c r="AG86" s="54">
        <v>468.5489</v>
      </c>
      <c r="AH86" s="54">
        <v>472.05500000000001</v>
      </c>
      <c r="AI86" s="54">
        <v>471.37090000000001</v>
      </c>
      <c r="AJ86" s="54">
        <v>471.37090000000001</v>
      </c>
      <c r="AK86" s="54">
        <v>467.18959999999998</v>
      </c>
      <c r="AL86" s="54">
        <v>474.25490000000002</v>
      </c>
      <c r="AM86" s="54">
        <v>475.20940000000002</v>
      </c>
    </row>
    <row r="87" spans="2:39" x14ac:dyDescent="0.3">
      <c r="B87" s="55" t="s">
        <v>138</v>
      </c>
      <c r="C87" s="54">
        <v>200.85749999999999</v>
      </c>
      <c r="D87" s="54">
        <v>202.77780000000001</v>
      </c>
      <c r="E87" s="54">
        <v>237.00290000000001</v>
      </c>
      <c r="F87" s="54">
        <v>236.76339999999999</v>
      </c>
      <c r="G87" s="54">
        <v>203.63489999999999</v>
      </c>
      <c r="H87" s="54">
        <v>277.54680000000002</v>
      </c>
      <c r="I87" s="54">
        <v>173.38489999999999</v>
      </c>
      <c r="J87" s="54">
        <v>202.89</v>
      </c>
      <c r="K87" s="54">
        <v>289.30739999999997</v>
      </c>
      <c r="L87" s="54">
        <v>210.55420000000001</v>
      </c>
      <c r="M87" s="54">
        <v>191.91489999999999</v>
      </c>
      <c r="N87" s="54">
        <v>202.08</v>
      </c>
      <c r="O87" s="54">
        <v>209.4563</v>
      </c>
      <c r="P87" s="54">
        <v>190.40950000000001</v>
      </c>
      <c r="Q87" s="54">
        <v>204.0489</v>
      </c>
      <c r="R87" s="54">
        <v>202.30879999999999</v>
      </c>
      <c r="S87" s="54">
        <v>216.32339999999999</v>
      </c>
      <c r="T87" s="54">
        <v>265.9717</v>
      </c>
      <c r="U87" s="54">
        <v>256.74419999999998</v>
      </c>
      <c r="V87" s="54">
        <v>255.37889999999999</v>
      </c>
      <c r="W87" s="54">
        <v>251.39</v>
      </c>
      <c r="X87" s="54">
        <v>259.59609999999998</v>
      </c>
      <c r="Y87" s="54">
        <v>223.60169999999999</v>
      </c>
      <c r="Z87" s="54">
        <v>188.62620000000001</v>
      </c>
      <c r="AA87" s="78">
        <v>188.62620000000001</v>
      </c>
      <c r="AB87" s="78">
        <v>168.99019999999999</v>
      </c>
      <c r="AC87" s="78">
        <v>304.97559999999999</v>
      </c>
      <c r="AD87" s="78">
        <v>196.78960000000001</v>
      </c>
      <c r="AE87" s="78">
        <v>193.07589999999999</v>
      </c>
      <c r="AF87" s="54">
        <v>304.4966</v>
      </c>
      <c r="AG87" s="54">
        <v>196.64269999999999</v>
      </c>
      <c r="AH87" s="54">
        <v>309.10109999999997</v>
      </c>
      <c r="AI87" s="54">
        <v>257.55840000000001</v>
      </c>
      <c r="AJ87" s="54">
        <v>257.55840000000001</v>
      </c>
      <c r="AK87" s="54">
        <v>196.5479</v>
      </c>
      <c r="AL87" s="54">
        <v>195.05770000000001</v>
      </c>
      <c r="AM87" s="54">
        <v>187.9102</v>
      </c>
    </row>
    <row r="88" spans="2:39" x14ac:dyDescent="0.3">
      <c r="B88" s="55" t="s">
        <v>81</v>
      </c>
      <c r="C88" s="54">
        <v>295.58969999999999</v>
      </c>
      <c r="D88" s="54">
        <v>308.43299999999999</v>
      </c>
      <c r="E88" s="54">
        <v>313.0908</v>
      </c>
      <c r="F88" s="54">
        <v>314.58690000000001</v>
      </c>
      <c r="G88" s="54">
        <v>308.85579999999999</v>
      </c>
      <c r="H88" s="54">
        <v>317.37799999999999</v>
      </c>
      <c r="I88" s="54">
        <v>318.85270000000003</v>
      </c>
      <c r="J88" s="54">
        <v>324.55</v>
      </c>
      <c r="K88" s="54">
        <v>326.60770000000002</v>
      </c>
      <c r="L88" s="54">
        <v>328.2457</v>
      </c>
      <c r="M88" s="54">
        <v>322.90460000000002</v>
      </c>
      <c r="N88" s="54">
        <v>325.59910000000002</v>
      </c>
      <c r="O88" s="54">
        <v>327.26859999999999</v>
      </c>
      <c r="P88" s="54">
        <v>319.52210000000002</v>
      </c>
      <c r="Q88" s="54">
        <v>323.3605</v>
      </c>
      <c r="R88" s="54">
        <v>325.04349999999999</v>
      </c>
      <c r="S88" s="54">
        <v>320.37759999999997</v>
      </c>
      <c r="T88" s="54">
        <v>320.12189999999998</v>
      </c>
      <c r="U88" s="54">
        <v>314.43970000000002</v>
      </c>
      <c r="V88" s="54">
        <v>322.65069999999997</v>
      </c>
      <c r="W88" s="54">
        <v>322.35000000000002</v>
      </c>
      <c r="X88" s="54">
        <v>320.4461</v>
      </c>
      <c r="Y88" s="54">
        <v>320.50650000000002</v>
      </c>
      <c r="Z88" s="54">
        <v>318.54899999999998</v>
      </c>
      <c r="AA88" s="78">
        <v>318.54899999999998</v>
      </c>
      <c r="AB88" s="78">
        <v>330.714</v>
      </c>
      <c r="AC88" s="78">
        <v>326.6832</v>
      </c>
      <c r="AD88" s="78">
        <v>324.19099999999997</v>
      </c>
      <c r="AE88" s="78">
        <v>323.70760000000001</v>
      </c>
      <c r="AF88" s="54">
        <v>331.59519999999998</v>
      </c>
      <c r="AG88" s="54">
        <v>326.86779999999999</v>
      </c>
      <c r="AH88" s="54">
        <v>332.8877</v>
      </c>
      <c r="AI88" s="54">
        <v>321.32479999999998</v>
      </c>
      <c r="AJ88" s="54">
        <v>321.32479999999998</v>
      </c>
      <c r="AK88" s="54">
        <v>324.99079999999998</v>
      </c>
      <c r="AL88" s="54">
        <v>334.84219999999999</v>
      </c>
      <c r="AM88" s="54">
        <v>336.93990000000002</v>
      </c>
    </row>
    <row r="89" spans="2:39" x14ac:dyDescent="0.3">
      <c r="V89" s="79"/>
      <c r="W89" s="79"/>
      <c r="X89" s="79"/>
    </row>
    <row r="90" spans="2:39" x14ac:dyDescent="0.3">
      <c r="V90" s="79"/>
      <c r="W90" s="79"/>
      <c r="X90" s="79"/>
    </row>
  </sheetData>
  <mergeCells count="32">
    <mergeCell ref="AF4:AF5"/>
    <mergeCell ref="X4:X5"/>
    <mergeCell ref="Y4:Y5"/>
    <mergeCell ref="Z4:Z5"/>
    <mergeCell ref="AA4:AA5"/>
    <mergeCell ref="AB4:AB5"/>
    <mergeCell ref="AC4:AC5"/>
    <mergeCell ref="AD4:AD5"/>
    <mergeCell ref="AE4:AE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C4:C5"/>
    <mergeCell ref="B4:B5"/>
    <mergeCell ref="J4:J5"/>
    <mergeCell ref="I4:I5"/>
    <mergeCell ref="H4:H5"/>
    <mergeCell ref="G4:G5"/>
    <mergeCell ref="F4:F5"/>
  </mergeCells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dcterms:created xsi:type="dcterms:W3CDTF">2020-09-29T09:23:28Z</dcterms:created>
  <dcterms:modified xsi:type="dcterms:W3CDTF">2021-09-28T07:42:18Z</dcterms:modified>
</cp:coreProperties>
</file>