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1 (S) " sheetId="3" r:id="rId3"/>
    <sheet name="cena_zakol_2021(U)" sheetId="6" r:id="rId4"/>
    <sheet name="cena_zakol_2021_(R)" sheetId="7" r:id="rId5"/>
    <sheet name="skupni zakol" sheetId="4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E13" i="7" l="1"/>
  <c r="D13" i="7"/>
  <c r="E13" i="6"/>
  <c r="D13" i="6"/>
  <c r="E58" i="4" l="1"/>
  <c r="D58" i="4"/>
  <c r="I58" i="4" s="1"/>
  <c r="E57" i="4"/>
  <c r="D57" i="4"/>
  <c r="E56" i="4"/>
  <c r="D56" i="4"/>
  <c r="E55" i="4"/>
  <c r="D55" i="4"/>
  <c r="E54" i="4"/>
  <c r="D54" i="4"/>
  <c r="E53" i="4"/>
  <c r="D53" i="4"/>
  <c r="E52" i="4"/>
  <c r="D52" i="4"/>
  <c r="I52" i="4" s="1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I44" i="4" s="1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I10" i="4" l="1"/>
  <c r="I14" i="4"/>
  <c r="I9" i="4"/>
  <c r="I11" i="4"/>
  <c r="I21" i="4"/>
  <c r="I37" i="4"/>
  <c r="I38" i="4"/>
  <c r="I46" i="4"/>
  <c r="I53" i="4"/>
  <c r="I57" i="4"/>
  <c r="I28" i="4"/>
  <c r="I36" i="4"/>
  <c r="I13" i="4"/>
  <c r="I17" i="4"/>
  <c r="I19" i="4"/>
  <c r="I22" i="4"/>
  <c r="I30" i="4"/>
  <c r="I25" i="4"/>
  <c r="I27" i="4"/>
  <c r="I29" i="4"/>
  <c r="I33" i="4"/>
  <c r="I35" i="4"/>
  <c r="I8" i="4"/>
  <c r="I20" i="4"/>
  <c r="I41" i="4"/>
  <c r="I43" i="4"/>
  <c r="I45" i="4"/>
  <c r="I49" i="4"/>
  <c r="I51" i="4"/>
  <c r="I54" i="4"/>
  <c r="I15" i="4"/>
  <c r="I18" i="4"/>
  <c r="I24" i="4"/>
  <c r="I31" i="4"/>
  <c r="I34" i="4"/>
  <c r="I40" i="4"/>
  <c r="I47" i="4"/>
  <c r="I50" i="4"/>
  <c r="I56" i="4"/>
  <c r="I12" i="4"/>
  <c r="I16" i="4"/>
  <c r="I23" i="4"/>
  <c r="I26" i="4"/>
  <c r="I32" i="4"/>
  <c r="I39" i="4"/>
  <c r="I42" i="4"/>
  <c r="I48" i="4"/>
  <c r="I55" i="4"/>
</calcChain>
</file>

<file path=xl/sharedStrings.xml><?xml version="1.0" encoding="utf-8"?>
<sst xmlns="http://schemas.openxmlformats.org/spreadsheetml/2006/main" count="144" uniqueCount="61">
  <si>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</si>
  <si>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</si>
  <si>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</si>
  <si>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</si>
  <si>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</si>
  <si>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</si>
  <si>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</si>
  <si>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</si>
  <si>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</si>
  <si>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</si>
  <si>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</si>
  <si>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</si>
  <si>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</si>
  <si>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</si>
  <si>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</si>
  <si>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</si>
  <si>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</si>
  <si>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</si>
  <si>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</si>
  <si>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</si>
  <si>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</si>
  <si>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</si>
  <si>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</si>
  <si>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</si>
  <si>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</si>
  <si>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</si>
  <si>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</si>
  <si>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</si>
  <si>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</si>
  <si>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</si>
  <si>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</si>
  <si>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</si>
  <si>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</si>
  <si>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</si>
  <si>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</si>
  <si>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</si>
  <si>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2020 in 2021 (kg)</t>
    </r>
  </si>
  <si>
    <t>razlika 2020/21</t>
  </si>
  <si>
    <t>razlika 2020/21(%)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</si>
  <si>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2020 in 2021 (kg)</t>
    </r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</si>
  <si>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</si>
  <si>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</si>
  <si>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</si>
  <si>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</si>
  <si>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</si>
  <si>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</si>
  <si>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</si>
  <si>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</si>
  <si>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</si>
  <si>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</si>
  <si>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</si>
  <si>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za1 teden (04.01.2021-10.01.2021) glede na prejšnji teden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</si>
  <si>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1 teden (04.01.2021-10.01.2021) glede na preteklo leto (€/100 kg)</t>
    </r>
  </si>
  <si>
    <t>S - 2017</t>
  </si>
  <si>
    <t>E - 2017</t>
  </si>
  <si>
    <t>Teden: 02. teden (11.01.2021-17.01.2021)</t>
  </si>
  <si>
    <t>Številka: 3305-5/2021/14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</si>
  <si>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</si>
  <si>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2teden (10.01.2021-17.01.2021) glede na pretekla leta (€/100 kg)</t>
    </r>
  </si>
  <si>
    <t>Grafikon: Gibanje cen in  količin klavnih trupov oziroma polovic za razreda U po tednih za 2020/2021</t>
  </si>
  <si>
    <t>Grafikon: Gibanje cen in  količin klavnih trupov oziroma polovic za razreda R po tednih za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</si>
</sst>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0_ ;[Red]\-0.00\ "/>
    <numFmt numFmtId="166" formatCode="#,##0.00\ _€"/>
  </numFmts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2" fontId="0" fillId="0" borderId="10" xfId="0" applyNumberFormat="1" applyBorder="1"/>
    <xf numFmtId="3" fontId="0" fillId="0" borderId="10" xfId="0" applyNumberFormat="1" applyBorder="1"/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35" borderId="17" xfId="0" applyFont="1" applyFill="1" applyBorder="1" applyAlignment="1" applyProtection="1">
      <alignment horizontal="center" wrapText="1"/>
    </xf>
    <xf numFmtId="165" fontId="27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0" fontId="26" fillId="40" borderId="20" xfId="0" applyFont="1" applyFill="1" applyBorder="1" applyAlignment="1" applyProtection="1">
      <alignment horizontal="center" wrapText="1"/>
    </xf>
    <xf numFmtId="3" fontId="27" fillId="0" borderId="40" xfId="0" applyNumberFormat="1" applyFont="1" applyFill="1" applyBorder="1" applyAlignment="1" applyProtection="1">
      <alignment horizontal="center" wrapText="1"/>
    </xf>
    <xf numFmtId="164" fontId="27" fillId="0" borderId="41" xfId="0" applyNumberFormat="1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0" fillId="0" borderId="17" xfId="0" applyBorder="1" applyAlignment="1">
      <alignment horizontal="center"/>
    </xf>
  </cellXfs>
  <cellStyles count="4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'cena_zakol_2020 (E)'!$D$5:$E$5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'cena_zakol_2020 (E)'!$D$7:$E$7</c:f>
              <c:numCache>
                <c:formatCode>#,##0</c:formatCode>
                <c:ptCount val="2"/>
                <c:pt idx="0">
                  <c:v>79259</c:v>
                </c:pt>
                <c:pt idx="1">
                  <c:v>80112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352128"/>
        <c:axId val="96416896"/>
      </c:barChart>
      <c:catAx>
        <c:axId val="9635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4168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6416896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352128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'cena_zakol_2020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30176"/>
        <c:axId val="101740928"/>
      </c:lineChart>
      <c:catAx>
        <c:axId val="10173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740928"/>
        <c:crosses val="autoZero"/>
        <c:auto val="1"/>
        <c:lblAlgn val="ctr"/>
        <c:lblOffset val="100"/>
        <c:noMultiLvlLbl val="0"/>
      </c:catAx>
      <c:valAx>
        <c:axId val="1017409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73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87520"/>
        <c:axId val="107352448"/>
      </c:lineChart>
      <c:catAx>
        <c:axId val="10178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352448"/>
        <c:crosses val="autoZero"/>
        <c:auto val="1"/>
        <c:lblAlgn val="ctr"/>
        <c:lblOffset val="100"/>
        <c:noMultiLvlLbl val="0"/>
      </c:catAx>
      <c:valAx>
        <c:axId val="10735244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78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'!$D$5:$E$5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 (S) '!$D$7:$E$7</c:f>
              <c:numCache>
                <c:formatCode>#,##0</c:formatCode>
                <c:ptCount val="2"/>
                <c:pt idx="0">
                  <c:v>219671</c:v>
                </c:pt>
                <c:pt idx="1">
                  <c:v>205882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7381120"/>
        <c:axId val="107383040"/>
      </c:barChart>
      <c:catAx>
        <c:axId val="10738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383040"/>
        <c:crosses val="autoZero"/>
        <c:auto val="1"/>
        <c:lblAlgn val="ctr"/>
        <c:lblOffset val="100"/>
        <c:noMultiLvlLbl val="0"/>
      </c:catAx>
      <c:valAx>
        <c:axId val="107383040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38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'[1]cena_zakol_2021_(U)'!$C$13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'[1]cena_zakol_2021_(U)'!$C$14:$C$15</c:f>
              <c:numCache>
                <c:formatCode>General</c:formatCode>
                <c:ptCount val="2"/>
                <c:pt idx="0">
                  <c:v>9149</c:v>
                </c:pt>
                <c:pt idx="1">
                  <c:v>10467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19200"/>
        <c:axId val="107230720"/>
      </c:barChart>
      <c:lineChart>
        <c:grouping val="standard"/>
        <c:varyColors val="0"/>
        <c:ser>
          <c:idx val="1"/>
          <c:order val="1"/>
          <c:tx>
            <c:strRef>
              <c:f>'[1]cena_zakol_2021_(U)'!$D$13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'[1]cena_zakol_2021_(U)'!$D$14:$D$15</c:f>
              <c:numCache>
                <c:formatCode>General</c:formatCode>
                <c:ptCount val="2"/>
                <c:pt idx="0">
                  <c:v>122.33</c:v>
                </c:pt>
                <c:pt idx="1">
                  <c:v>123.75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238912"/>
        <c:axId val="107232640"/>
      </c:lineChart>
      <c:catAx>
        <c:axId val="10721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230720"/>
        <c:crosses val="autoZero"/>
        <c:auto val="1"/>
        <c:lblAlgn val="ctr"/>
        <c:lblOffset val="100"/>
        <c:noMultiLvlLbl val="0"/>
      </c:catAx>
      <c:valAx>
        <c:axId val="10723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219200"/>
        <c:crosses val="autoZero"/>
        <c:crossBetween val="between"/>
      </c:valAx>
      <c:valAx>
        <c:axId val="107232640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238912"/>
        <c:crosses val="max"/>
        <c:crossBetween val="between"/>
      </c:valAx>
      <c:catAx>
        <c:axId val="10723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232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'[1]cena_zakol_2021_(R)'!$D$18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'[1]cena_zakol_2021_(R)'!$D$19:$D$20</c:f>
              <c:numCache>
                <c:formatCode>General</c:formatCode>
                <c:ptCount val="2"/>
                <c:pt idx="0">
                  <c:v>940</c:v>
                </c:pt>
                <c:pt idx="1">
                  <c:v>532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97792"/>
        <c:axId val="107305216"/>
      </c:barChart>
      <c:lineChart>
        <c:grouping val="standard"/>
        <c:varyColors val="0"/>
        <c:ser>
          <c:idx val="1"/>
          <c:order val="1"/>
          <c:tx>
            <c:strRef>
              <c:f>'[1]cena_zakol_2021_(R)'!$E$18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'[1]cena_zakol_2021_(R)'!$E$19:$E$20</c:f>
              <c:numCache>
                <c:formatCode>General</c:formatCode>
                <c:ptCount val="2"/>
                <c:pt idx="0">
                  <c:v>106.84</c:v>
                </c:pt>
                <c:pt idx="1">
                  <c:v>107.73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329792"/>
        <c:axId val="107327872"/>
      </c:lineChart>
      <c:catAx>
        <c:axId val="107297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305216"/>
        <c:crosses val="autoZero"/>
        <c:auto val="1"/>
        <c:lblAlgn val="ctr"/>
        <c:lblOffset val="100"/>
        <c:noMultiLvlLbl val="0"/>
      </c:catAx>
      <c:valAx>
        <c:axId val="10730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297792"/>
        <c:crosses val="autoZero"/>
        <c:crossBetween val="between"/>
      </c:valAx>
      <c:valAx>
        <c:axId val="10732787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7329792"/>
        <c:crosses val="max"/>
        <c:crossBetween val="between"/>
      </c:valAx>
      <c:catAx>
        <c:axId val="107329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32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76199</xdr:rowOff>
    </xdr:from>
    <xdr:to>
      <xdr:col>10</xdr:col>
      <xdr:colOff>0</xdr:colOff>
      <xdr:row>32</xdr:row>
      <xdr:rowOff>28574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304800</xdr:colOff>
      <xdr:row>31</xdr:row>
      <xdr:rowOff>76200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E)"/>
      <sheetName val="cena_zakol_2020 (S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3">
          <cell r="C13" t="str">
            <v>Klavna masa (kg)</v>
          </cell>
          <cell r="D13" t="str">
            <v>Cena (€/100kg)</v>
          </cell>
        </row>
        <row r="14">
          <cell r="B14">
            <v>1</v>
          </cell>
          <cell r="C14">
            <v>9149</v>
          </cell>
          <cell r="D14">
            <v>122.33</v>
          </cell>
        </row>
        <row r="15">
          <cell r="B15">
            <v>2</v>
          </cell>
          <cell r="C15">
            <v>10467</v>
          </cell>
          <cell r="D15">
            <v>123.75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8">
          <cell r="D18" t="str">
            <v>Klavna masa (kg)</v>
          </cell>
          <cell r="E18" t="str">
            <v>Cena (€/100kg)</v>
          </cell>
        </row>
        <row r="19">
          <cell r="C19">
            <v>1</v>
          </cell>
          <cell r="D19">
            <v>940</v>
          </cell>
          <cell r="E19">
            <v>106.84</v>
          </cell>
        </row>
        <row r="20">
          <cell r="C20">
            <v>2</v>
          </cell>
          <cell r="D20">
            <v>532</v>
          </cell>
          <cell r="E20">
            <v>107.73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2" workbookViewId="0">
      <selection activeCell="B23" sqref="B2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8"/>
    </row>
    <row r="2" spans="1:6" ht="27" customHeight="1">
      <c r="A2" s="9" t="s">
        <v>1</v>
      </c>
      <c r="B2" s="59" t="s">
        <v>9</v>
      </c>
      <c r="C2" s="1"/>
      <c r="D2" s="1"/>
      <c r="E2" s="1"/>
      <c r="F2" s="1"/>
    </row>
    <row r="3" spans="1:6">
      <c r="A3" s="10" t="s">
        <v>2</v>
      </c>
      <c r="B3" s="58"/>
    </row>
    <row r="4" spans="1:6">
      <c r="A4" s="10" t="s">
        <v>3</v>
      </c>
      <c r="B4" s="58"/>
    </row>
    <row r="5" spans="1:6">
      <c r="A5" s="10" t="s">
        <v>4</v>
      </c>
      <c r="B5" s="58"/>
    </row>
    <row r="6" spans="1:6">
      <c r="A6" s="56" t="s">
        <v>5</v>
      </c>
      <c r="B6" s="58"/>
    </row>
    <row r="7" spans="1:6">
      <c r="A7" s="55"/>
      <c r="B7" s="58"/>
    </row>
    <row r="8" spans="1:6">
      <c r="A8" s="57" t="s">
        <v>6</v>
      </c>
      <c r="B8" s="58"/>
    </row>
    <row r="9" spans="1:6">
      <c r="A9" s="57" t="s">
        <v>7</v>
      </c>
      <c r="B9" s="58"/>
    </row>
    <row r="10" spans="1:6">
      <c r="A10" s="57" t="s">
        <v>8</v>
      </c>
      <c r="B10" s="58"/>
    </row>
    <row r="11" spans="1:6">
      <c r="A11" s="55"/>
      <c r="B11" s="58"/>
    </row>
    <row r="12" spans="1:6">
      <c r="A12" s="55"/>
      <c r="B12" s="58"/>
    </row>
    <row r="13" spans="1:6" ht="16.5" customHeight="1">
      <c r="A13" s="57" t="s">
        <v>55</v>
      </c>
      <c r="B13" s="58" t="s">
        <v>10</v>
      </c>
    </row>
    <row r="14" spans="1:6" ht="15.75">
      <c r="A14" s="57" t="s">
        <v>56</v>
      </c>
      <c r="B14" s="58" t="s">
        <v>31</v>
      </c>
    </row>
    <row r="15" spans="1:6">
      <c r="A15" s="55"/>
      <c r="B15" s="58"/>
    </row>
    <row r="16" spans="1:6">
      <c r="A16" s="55"/>
      <c r="B16" s="58"/>
    </row>
    <row r="17" spans="1:2">
      <c r="A17" s="55"/>
      <c r="B17" s="58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topLeftCell="A136" zoomScaleNormal="100" workbookViewId="0">
      <selection activeCell="I157" sqref="I157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82"/>
      <c r="C4" s="60">
        <v>2020</v>
      </c>
      <c r="D4" s="109">
        <v>2021</v>
      </c>
    </row>
    <row r="5" spans="1:93" s="2" customFormat="1">
      <c r="A5" s="77"/>
      <c r="B5" s="79" t="s">
        <v>20</v>
      </c>
      <c r="C5" s="60">
        <v>53</v>
      </c>
      <c r="D5" s="110">
        <v>1</v>
      </c>
      <c r="E5" s="110">
        <v>2</v>
      </c>
    </row>
    <row r="6" spans="1:93" s="2" customFormat="1">
      <c r="A6" s="13"/>
      <c r="B6" s="80" t="s">
        <v>21</v>
      </c>
      <c r="C6" s="50">
        <v>139.79</v>
      </c>
      <c r="D6" s="107">
        <v>138.65</v>
      </c>
      <c r="E6" s="107">
        <v>139.91999999999999</v>
      </c>
    </row>
    <row r="7" spans="1:93" s="2" customFormat="1" ht="15.75" thickBot="1">
      <c r="A7" s="78"/>
      <c r="B7" s="81" t="s">
        <v>22</v>
      </c>
      <c r="C7" s="51">
        <v>62086</v>
      </c>
      <c r="D7" s="108">
        <v>79259</v>
      </c>
      <c r="E7" s="108">
        <v>80112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51</v>
      </c>
      <c r="C11" s="4"/>
    </row>
    <row r="13" spans="1:93" ht="15.75" thickBot="1"/>
    <row r="14" spans="1:93" ht="25.5" thickBot="1">
      <c r="B14" s="83"/>
      <c r="C14" s="2"/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</row>
    <row r="15" spans="1:93" ht="15.75" thickBot="1">
      <c r="B15" s="84"/>
      <c r="C15" s="97">
        <v>2020</v>
      </c>
      <c r="D15" s="54">
        <v>53</v>
      </c>
      <c r="E15" s="6">
        <v>62086</v>
      </c>
      <c r="F15" s="11">
        <v>139.79</v>
      </c>
      <c r="G15" s="3"/>
      <c r="H15" s="122"/>
    </row>
    <row r="16" spans="1:93" ht="15.75" thickBot="1">
      <c r="B16" s="84"/>
      <c r="C16" s="106">
        <v>2021</v>
      </c>
      <c r="D16" s="54">
        <v>1</v>
      </c>
      <c r="E16" s="6">
        <v>79259</v>
      </c>
      <c r="F16" s="3">
        <v>138.65</v>
      </c>
      <c r="G16" s="3">
        <v>-1.1399999999999864</v>
      </c>
      <c r="H16" s="122">
        <v>-8.1550897775233278E-3</v>
      </c>
    </row>
    <row r="17" spans="2:8">
      <c r="B17" s="2"/>
      <c r="C17" s="2"/>
      <c r="D17" s="54">
        <v>2</v>
      </c>
      <c r="E17" s="6">
        <v>80112</v>
      </c>
      <c r="F17" s="3">
        <v>139.91999999999999</v>
      </c>
      <c r="G17" s="3">
        <v>1.2699999999999818</v>
      </c>
      <c r="H17" s="122">
        <v>9.1597547782185096E-3</v>
      </c>
    </row>
    <row r="18" spans="2:8">
      <c r="B18" s="2"/>
      <c r="C18" s="2"/>
      <c r="D18" s="54">
        <v>3</v>
      </c>
      <c r="E18" s="6"/>
      <c r="F18" s="3"/>
      <c r="G18" s="3"/>
      <c r="H18" s="122"/>
    </row>
    <row r="19" spans="2:8">
      <c r="B19" s="2"/>
      <c r="C19" s="2" t="s">
        <v>50</v>
      </c>
      <c r="D19" s="54">
        <v>4</v>
      </c>
      <c r="E19" s="6"/>
      <c r="F19" s="3"/>
      <c r="G19" s="3"/>
      <c r="H19" s="122"/>
    </row>
    <row r="20" spans="2:8">
      <c r="B20" s="2"/>
      <c r="C20" s="2"/>
      <c r="D20" s="54">
        <v>5</v>
      </c>
      <c r="E20" s="6"/>
      <c r="F20" s="3"/>
      <c r="G20" s="3"/>
      <c r="H20" s="122"/>
    </row>
    <row r="21" spans="2:8">
      <c r="B21" s="2"/>
      <c r="C21" s="2"/>
      <c r="D21" s="54">
        <v>6</v>
      </c>
      <c r="E21" s="6"/>
      <c r="F21" s="3"/>
      <c r="G21" s="3"/>
      <c r="H21" s="122"/>
    </row>
    <row r="22" spans="2:8">
      <c r="B22" s="2"/>
      <c r="C22" s="2"/>
      <c r="D22" s="54">
        <v>7</v>
      </c>
      <c r="E22" s="6"/>
      <c r="F22" s="3"/>
      <c r="G22" s="3"/>
      <c r="H22" s="122"/>
    </row>
    <row r="23" spans="2:8">
      <c r="B23" s="2"/>
      <c r="C23" s="2"/>
      <c r="D23" s="54">
        <v>8</v>
      </c>
      <c r="E23" s="6"/>
      <c r="F23" s="3"/>
      <c r="G23" s="3"/>
      <c r="H23" s="122"/>
    </row>
    <row r="24" spans="2:8">
      <c r="B24" s="2"/>
      <c r="C24" s="2"/>
      <c r="D24" s="54">
        <v>9</v>
      </c>
      <c r="E24" s="6"/>
      <c r="F24" s="3"/>
      <c r="G24" s="3"/>
      <c r="H24" s="122"/>
    </row>
    <row r="25" spans="2:8">
      <c r="B25" s="2"/>
      <c r="C25" s="2"/>
      <c r="D25" s="54">
        <v>10</v>
      </c>
      <c r="E25" s="6"/>
      <c r="F25" s="3"/>
      <c r="G25" s="3"/>
      <c r="H25" s="122"/>
    </row>
    <row r="26" spans="2:8">
      <c r="B26" s="2"/>
      <c r="C26" s="2"/>
      <c r="D26" s="54">
        <v>11</v>
      </c>
      <c r="E26" s="6"/>
      <c r="F26" s="3"/>
      <c r="G26" s="3"/>
      <c r="H26" s="122"/>
    </row>
    <row r="27" spans="2:8">
      <c r="B27" s="2"/>
      <c r="C27" s="2"/>
      <c r="D27" s="54">
        <v>12</v>
      </c>
      <c r="E27" s="6"/>
      <c r="F27" s="3"/>
      <c r="G27" s="3"/>
      <c r="H27" s="122"/>
    </row>
    <row r="28" spans="2:8">
      <c r="B28" s="2"/>
      <c r="C28" s="2"/>
      <c r="D28" s="54">
        <v>13</v>
      </c>
      <c r="E28" s="6"/>
      <c r="F28" s="3"/>
      <c r="G28" s="3"/>
      <c r="H28" s="122"/>
    </row>
    <row r="29" spans="2:8">
      <c r="B29" s="2"/>
      <c r="C29" s="2"/>
      <c r="D29" s="54">
        <v>14</v>
      </c>
      <c r="E29" s="6"/>
      <c r="F29" s="3"/>
      <c r="G29" s="3"/>
      <c r="H29" s="122"/>
    </row>
    <row r="30" spans="2:8">
      <c r="B30" s="2"/>
      <c r="C30" s="2"/>
      <c r="D30" s="54">
        <v>15</v>
      </c>
      <c r="E30" s="6"/>
      <c r="F30" s="3"/>
      <c r="G30" s="3"/>
      <c r="H30" s="122"/>
    </row>
    <row r="31" spans="2:8">
      <c r="B31" s="2"/>
      <c r="C31" s="2"/>
      <c r="D31" s="54">
        <v>16</v>
      </c>
      <c r="E31" s="6"/>
      <c r="F31" s="3"/>
      <c r="G31" s="3"/>
      <c r="H31" s="122"/>
    </row>
    <row r="32" spans="2:8">
      <c r="B32" s="2"/>
      <c r="C32" s="2"/>
      <c r="D32" s="54">
        <v>17</v>
      </c>
      <c r="E32" s="6"/>
      <c r="F32" s="3"/>
      <c r="G32" s="3"/>
      <c r="H32" s="122"/>
    </row>
    <row r="33" spans="2:8">
      <c r="B33" s="2"/>
      <c r="C33" s="2"/>
      <c r="D33" s="54">
        <v>18</v>
      </c>
      <c r="E33" s="6"/>
      <c r="F33" s="3"/>
      <c r="G33" s="3"/>
      <c r="H33" s="122"/>
    </row>
    <row r="34" spans="2:8">
      <c r="B34" s="2"/>
      <c r="C34" s="2"/>
      <c r="D34" s="54">
        <v>19</v>
      </c>
      <c r="E34" s="6"/>
      <c r="F34" s="3"/>
      <c r="G34" s="3"/>
      <c r="H34" s="122"/>
    </row>
    <row r="35" spans="2:8">
      <c r="B35" s="2"/>
      <c r="C35" s="2"/>
      <c r="D35" s="54">
        <v>20</v>
      </c>
      <c r="E35" s="6"/>
      <c r="F35" s="3"/>
      <c r="G35" s="3"/>
      <c r="H35" s="122"/>
    </row>
    <row r="36" spans="2:8">
      <c r="B36" s="2"/>
      <c r="C36" s="2"/>
      <c r="D36" s="54">
        <v>21</v>
      </c>
      <c r="E36" s="6"/>
      <c r="F36" s="3"/>
      <c r="G36" s="3"/>
      <c r="H36" s="122"/>
    </row>
    <row r="37" spans="2:8">
      <c r="B37" s="2"/>
      <c r="C37" s="2"/>
      <c r="D37" s="54">
        <v>22</v>
      </c>
      <c r="E37" s="6"/>
      <c r="F37" s="3"/>
      <c r="G37" s="3"/>
      <c r="H37" s="122"/>
    </row>
    <row r="38" spans="2:8">
      <c r="B38" s="2"/>
      <c r="C38" s="2"/>
      <c r="D38" s="54">
        <v>23</v>
      </c>
      <c r="E38" s="6"/>
      <c r="F38" s="3"/>
      <c r="G38" s="3"/>
      <c r="H38" s="122"/>
    </row>
    <row r="39" spans="2:8">
      <c r="B39" s="2"/>
      <c r="C39" s="2"/>
      <c r="D39" s="54">
        <v>24</v>
      </c>
      <c r="E39" s="6"/>
      <c r="F39" s="3"/>
      <c r="G39" s="3"/>
      <c r="H39" s="122"/>
    </row>
    <row r="40" spans="2:8">
      <c r="B40" s="2"/>
      <c r="C40" s="2"/>
      <c r="D40" s="54">
        <v>25</v>
      </c>
      <c r="E40" s="6"/>
      <c r="F40" s="3"/>
      <c r="G40" s="3"/>
      <c r="H40" s="122"/>
    </row>
    <row r="41" spans="2:8">
      <c r="B41" s="2"/>
      <c r="C41" s="2"/>
      <c r="D41" s="54">
        <v>26</v>
      </c>
      <c r="E41" s="6"/>
      <c r="F41" s="3"/>
      <c r="G41" s="3"/>
      <c r="H41" s="122"/>
    </row>
    <row r="42" spans="2:8">
      <c r="B42" s="2"/>
      <c r="C42" s="2"/>
      <c r="D42" s="54">
        <v>27</v>
      </c>
      <c r="E42" s="6"/>
      <c r="F42" s="3"/>
      <c r="G42" s="3"/>
      <c r="H42" s="122"/>
    </row>
    <row r="43" spans="2:8">
      <c r="B43" s="2"/>
      <c r="C43" s="2"/>
      <c r="D43" s="54">
        <v>28</v>
      </c>
      <c r="E43" s="6"/>
      <c r="F43" s="3"/>
      <c r="G43" s="3"/>
      <c r="H43" s="122"/>
    </row>
    <row r="44" spans="2:8">
      <c r="B44" s="2"/>
      <c r="C44" s="2"/>
      <c r="D44" s="54">
        <v>29</v>
      </c>
      <c r="E44" s="6"/>
      <c r="F44" s="3"/>
      <c r="G44" s="3"/>
      <c r="H44" s="122"/>
    </row>
    <row r="45" spans="2:8">
      <c r="B45" s="2"/>
      <c r="C45" s="2"/>
      <c r="D45" s="54">
        <v>30</v>
      </c>
      <c r="E45" s="6"/>
      <c r="F45" s="3"/>
      <c r="G45" s="3"/>
      <c r="H45" s="122"/>
    </row>
    <row r="46" spans="2:8">
      <c r="B46" s="2"/>
      <c r="C46" s="2"/>
      <c r="D46" s="54">
        <v>31</v>
      </c>
      <c r="E46" s="6"/>
      <c r="F46" s="3"/>
      <c r="G46" s="3"/>
      <c r="H46" s="122"/>
    </row>
    <row r="47" spans="2:8">
      <c r="B47" s="2"/>
      <c r="C47" s="2"/>
      <c r="D47" s="54">
        <v>32</v>
      </c>
      <c r="E47" s="6"/>
      <c r="F47" s="11"/>
      <c r="G47" s="3"/>
      <c r="H47" s="122"/>
    </row>
    <row r="48" spans="2:8">
      <c r="B48" s="2"/>
      <c r="C48" s="2"/>
      <c r="D48" s="54">
        <v>33</v>
      </c>
      <c r="E48" s="6"/>
      <c r="F48" s="11"/>
      <c r="G48" s="3"/>
      <c r="H48" s="122"/>
    </row>
    <row r="49" spans="2:8">
      <c r="B49" s="2"/>
      <c r="C49" s="2"/>
      <c r="D49" s="54">
        <v>34</v>
      </c>
      <c r="E49" s="6"/>
      <c r="F49" s="11"/>
      <c r="G49" s="3"/>
      <c r="H49" s="122"/>
    </row>
    <row r="50" spans="2:8">
      <c r="B50" s="2"/>
      <c r="C50" s="2"/>
      <c r="D50" s="54">
        <v>35</v>
      </c>
      <c r="E50" s="6"/>
      <c r="F50" s="11"/>
      <c r="G50" s="3"/>
      <c r="H50" s="122"/>
    </row>
    <row r="51" spans="2:8">
      <c r="B51" s="2"/>
      <c r="C51" s="2"/>
      <c r="D51" s="54">
        <v>36</v>
      </c>
      <c r="E51" s="6"/>
      <c r="F51" s="11"/>
      <c r="G51" s="3"/>
      <c r="H51" s="122"/>
    </row>
    <row r="52" spans="2:8">
      <c r="B52" s="2"/>
      <c r="C52" s="2"/>
      <c r="D52" s="54">
        <v>37</v>
      </c>
      <c r="E52" s="6"/>
      <c r="F52" s="11"/>
      <c r="G52" s="3"/>
      <c r="H52" s="122"/>
    </row>
    <row r="53" spans="2:8">
      <c r="B53" s="2"/>
      <c r="C53" s="2"/>
      <c r="D53" s="54">
        <v>38</v>
      </c>
      <c r="E53" s="6"/>
      <c r="F53" s="11"/>
      <c r="G53" s="3"/>
      <c r="H53" s="122"/>
    </row>
    <row r="54" spans="2:8">
      <c r="B54" s="2"/>
      <c r="C54" s="2"/>
      <c r="D54" s="54">
        <v>39</v>
      </c>
      <c r="E54" s="6"/>
      <c r="F54" s="11"/>
      <c r="G54" s="3"/>
      <c r="H54" s="122"/>
    </row>
    <row r="55" spans="2:8">
      <c r="B55" s="2"/>
      <c r="C55" s="2"/>
      <c r="D55" s="54">
        <v>40</v>
      </c>
      <c r="E55" s="6"/>
      <c r="F55" s="11"/>
      <c r="G55" s="3"/>
      <c r="H55" s="122"/>
    </row>
    <row r="56" spans="2:8">
      <c r="B56" s="2"/>
      <c r="C56" s="2"/>
      <c r="D56" s="54">
        <v>41</v>
      </c>
      <c r="E56" s="6"/>
      <c r="F56" s="11"/>
      <c r="G56" s="3"/>
      <c r="H56" s="122"/>
    </row>
    <row r="57" spans="2:8">
      <c r="B57" s="2"/>
      <c r="C57" s="2"/>
      <c r="D57" s="54">
        <v>42</v>
      </c>
      <c r="E57" s="6"/>
      <c r="F57" s="11"/>
      <c r="G57" s="3"/>
      <c r="H57" s="122"/>
    </row>
    <row r="58" spans="2:8">
      <c r="B58" s="2"/>
      <c r="C58" s="2"/>
      <c r="D58" s="54">
        <v>43</v>
      </c>
      <c r="E58" s="6"/>
      <c r="F58" s="11"/>
      <c r="G58" s="3"/>
      <c r="H58" s="122"/>
    </row>
    <row r="59" spans="2:8">
      <c r="B59" s="2"/>
      <c r="C59" s="2"/>
      <c r="D59" s="54">
        <v>44</v>
      </c>
      <c r="E59" s="6"/>
      <c r="F59" s="11"/>
      <c r="G59" s="3"/>
      <c r="H59" s="122"/>
    </row>
    <row r="60" spans="2:8">
      <c r="B60" s="2"/>
      <c r="C60" s="2"/>
      <c r="D60" s="54">
        <v>45</v>
      </c>
      <c r="E60" s="6"/>
      <c r="F60" s="11"/>
      <c r="G60" s="3"/>
      <c r="H60" s="122"/>
    </row>
    <row r="61" spans="2:8">
      <c r="B61" s="2"/>
      <c r="C61" s="2"/>
      <c r="D61" s="54">
        <v>46</v>
      </c>
      <c r="E61" s="6"/>
      <c r="F61" s="11"/>
      <c r="G61" s="3"/>
      <c r="H61" s="122"/>
    </row>
    <row r="62" spans="2:8">
      <c r="B62" s="2"/>
      <c r="C62" s="2"/>
      <c r="D62" s="54">
        <v>47</v>
      </c>
      <c r="E62" s="6"/>
      <c r="F62" s="11"/>
      <c r="G62" s="3"/>
      <c r="H62" s="122"/>
    </row>
    <row r="63" spans="2:8">
      <c r="B63" s="2"/>
      <c r="C63" s="2"/>
      <c r="D63" s="54">
        <v>48</v>
      </c>
      <c r="E63" s="6"/>
      <c r="F63" s="11"/>
      <c r="G63" s="3"/>
      <c r="H63" s="122"/>
    </row>
    <row r="64" spans="2:8">
      <c r="B64" s="2"/>
      <c r="D64" s="54">
        <v>49</v>
      </c>
      <c r="E64" s="6"/>
      <c r="F64" s="11"/>
      <c r="G64" s="3"/>
      <c r="H64" s="122"/>
    </row>
    <row r="65" spans="2:8">
      <c r="D65" s="54">
        <v>50</v>
      </c>
      <c r="E65" s="6"/>
      <c r="F65" s="11"/>
      <c r="G65" s="3"/>
      <c r="H65" s="122"/>
    </row>
    <row r="66" spans="2:8">
      <c r="D66" s="54">
        <v>51</v>
      </c>
      <c r="E66" s="6"/>
      <c r="F66" s="11"/>
      <c r="G66" s="3"/>
      <c r="H66" s="122"/>
    </row>
    <row r="67" spans="2:8">
      <c r="E67" s="93"/>
      <c r="F67" s="94"/>
      <c r="G67" s="95"/>
      <c r="H67" s="96"/>
    </row>
    <row r="68" spans="2:8">
      <c r="D68" s="2"/>
      <c r="E68" s="93"/>
      <c r="F68" s="94"/>
      <c r="G68" s="95"/>
      <c r="H68" s="96"/>
    </row>
    <row r="69" spans="2:8">
      <c r="C69" s="4"/>
    </row>
    <row r="70" spans="2:8">
      <c r="B70" s="4" t="s">
        <v>36</v>
      </c>
    </row>
    <row r="92" spans="2:9">
      <c r="C92" s="4"/>
    </row>
    <row r="93" spans="2:9">
      <c r="B93" s="4" t="s">
        <v>52</v>
      </c>
      <c r="C93" s="4"/>
    </row>
    <row r="94" spans="2:9" ht="15.75" thickBot="1">
      <c r="B94" s="4"/>
      <c r="C94" s="131"/>
    </row>
    <row r="95" spans="2:9" ht="15.75" thickBot="1">
      <c r="B95" s="103" t="s">
        <v>20</v>
      </c>
      <c r="C95" s="76" t="s">
        <v>54</v>
      </c>
      <c r="D95" s="76" t="s">
        <v>23</v>
      </c>
      <c r="E95" s="43" t="s">
        <v>24</v>
      </c>
      <c r="F95" s="19" t="s">
        <v>25</v>
      </c>
      <c r="G95" s="20" t="s">
        <v>32</v>
      </c>
      <c r="H95" s="21" t="s">
        <v>37</v>
      </c>
      <c r="I95" s="22" t="s">
        <v>38</v>
      </c>
    </row>
    <row r="96" spans="2:9">
      <c r="B96" s="100">
        <v>1</v>
      </c>
      <c r="C96" s="90">
        <v>161.28</v>
      </c>
      <c r="D96" s="90">
        <v>152.26</v>
      </c>
      <c r="E96" s="23">
        <v>148.01</v>
      </c>
      <c r="F96" s="24">
        <v>202.97</v>
      </c>
      <c r="G96" s="26">
        <v>138.65</v>
      </c>
      <c r="H96" s="27">
        <v>-9.3599999999999852</v>
      </c>
      <c r="I96" s="28">
        <v>-6.3238970339841827E-2</v>
      </c>
    </row>
    <row r="97" spans="2:9">
      <c r="B97" s="101">
        <v>2</v>
      </c>
      <c r="C97" s="90">
        <v>162.76</v>
      </c>
      <c r="D97" s="90">
        <v>152.33000000000001</v>
      </c>
      <c r="E97" s="23">
        <v>150.57</v>
      </c>
      <c r="F97" s="24">
        <v>204.13</v>
      </c>
      <c r="G97" s="26">
        <v>139.91999999999999</v>
      </c>
      <c r="H97" s="27">
        <v>-10.650000000000006</v>
      </c>
      <c r="I97" s="29">
        <v>-7.0731221358836471E-2</v>
      </c>
    </row>
    <row r="98" spans="2:9">
      <c r="B98" s="101">
        <v>3</v>
      </c>
      <c r="C98" s="90">
        <v>158.47999999999999</v>
      </c>
      <c r="D98" s="90">
        <v>148.41999999999999</v>
      </c>
      <c r="E98" s="23">
        <v>150.12</v>
      </c>
      <c r="F98" s="24">
        <v>195.15</v>
      </c>
      <c r="G98" s="26"/>
      <c r="H98" s="27"/>
      <c r="I98" s="30"/>
    </row>
    <row r="99" spans="2:9">
      <c r="B99" s="101">
        <v>4</v>
      </c>
      <c r="C99" s="90">
        <v>158.6</v>
      </c>
      <c r="D99" s="90">
        <v>147.41999999999999</v>
      </c>
      <c r="E99" s="23">
        <v>147.52000000000001</v>
      </c>
      <c r="F99" s="24">
        <v>189.75</v>
      </c>
      <c r="G99" s="26"/>
      <c r="H99" s="27"/>
      <c r="I99" s="30"/>
    </row>
    <row r="100" spans="2:9">
      <c r="B100" s="101">
        <v>5</v>
      </c>
      <c r="C100" s="90">
        <v>161.78</v>
      </c>
      <c r="D100" s="90">
        <v>145.66</v>
      </c>
      <c r="E100" s="23">
        <v>148.72</v>
      </c>
      <c r="F100" s="25">
        <v>191.4</v>
      </c>
      <c r="G100" s="26"/>
      <c r="H100" s="27"/>
      <c r="I100" s="30"/>
    </row>
    <row r="101" spans="2:9">
      <c r="B101" s="101">
        <v>6</v>
      </c>
      <c r="C101" s="90">
        <v>158.75</v>
      </c>
      <c r="D101" s="90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101">
        <v>7</v>
      </c>
      <c r="C102" s="90">
        <v>156.96</v>
      </c>
      <c r="D102" s="90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101">
        <v>8</v>
      </c>
      <c r="C103" s="90">
        <v>158.44</v>
      </c>
      <c r="D103" s="90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101">
        <v>9</v>
      </c>
      <c r="C104" s="90">
        <v>157.68</v>
      </c>
      <c r="D104" s="90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101">
        <v>10</v>
      </c>
      <c r="C105" s="90">
        <v>159.29</v>
      </c>
      <c r="D105" s="90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101">
        <v>11</v>
      </c>
      <c r="C106" s="90">
        <v>162.38</v>
      </c>
      <c r="D106" s="90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102">
        <v>12</v>
      </c>
      <c r="C107" s="90">
        <v>163.88</v>
      </c>
      <c r="D107" s="91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101">
        <v>13</v>
      </c>
      <c r="C108" s="90">
        <v>165.02</v>
      </c>
      <c r="D108" s="90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101">
        <v>14</v>
      </c>
      <c r="C109" s="90">
        <v>171.99</v>
      </c>
      <c r="D109" s="90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101">
        <v>15</v>
      </c>
      <c r="C110" s="90">
        <v>175.23</v>
      </c>
      <c r="D110" s="90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101">
        <v>16</v>
      </c>
      <c r="C111" s="90">
        <v>171.55</v>
      </c>
      <c r="D111" s="90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101">
        <v>17</v>
      </c>
      <c r="C112" s="90">
        <v>176.78</v>
      </c>
      <c r="D112" s="90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101">
        <v>18</v>
      </c>
      <c r="C113" s="90">
        <v>177.14</v>
      </c>
      <c r="D113" s="90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101">
        <v>19</v>
      </c>
      <c r="C114" s="90">
        <v>177.63</v>
      </c>
      <c r="D114" s="90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101">
        <v>20</v>
      </c>
      <c r="C115" s="90">
        <v>179.36</v>
      </c>
      <c r="D115" s="90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101">
        <v>21</v>
      </c>
      <c r="C116" s="90">
        <v>181.6</v>
      </c>
      <c r="D116" s="90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101">
        <v>22</v>
      </c>
      <c r="C117" s="90">
        <v>184.14</v>
      </c>
      <c r="D117" s="90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101">
        <v>23</v>
      </c>
      <c r="C118" s="90">
        <v>180.48</v>
      </c>
      <c r="D118" s="90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101">
        <v>24</v>
      </c>
      <c r="C119" s="90">
        <v>180.27</v>
      </c>
      <c r="D119" s="90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101">
        <v>25</v>
      </c>
      <c r="C120" s="90">
        <v>182.58</v>
      </c>
      <c r="D120" s="90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101">
        <v>26</v>
      </c>
      <c r="C121" s="90">
        <v>182.12</v>
      </c>
      <c r="D121" s="90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101">
        <v>27</v>
      </c>
      <c r="C122" s="90">
        <v>179.39</v>
      </c>
      <c r="D122" s="90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101">
        <v>28</v>
      </c>
      <c r="C123" s="90">
        <v>176.85</v>
      </c>
      <c r="D123" s="90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101">
        <v>29</v>
      </c>
      <c r="C124" s="90">
        <v>175.28</v>
      </c>
      <c r="D124" s="90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101">
        <v>30</v>
      </c>
      <c r="C125" s="90">
        <v>175.14</v>
      </c>
      <c r="D125" s="90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101">
        <v>31</v>
      </c>
      <c r="C126" s="90">
        <v>178.61</v>
      </c>
      <c r="D126" s="90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101">
        <v>32</v>
      </c>
      <c r="C127" s="90">
        <v>177.65</v>
      </c>
      <c r="D127" s="90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101">
        <v>33</v>
      </c>
      <c r="C128" s="90">
        <v>179.7</v>
      </c>
      <c r="D128" s="90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101">
        <v>34</v>
      </c>
      <c r="C129" s="90">
        <v>177.99</v>
      </c>
      <c r="D129" s="90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101">
        <v>35</v>
      </c>
      <c r="C130" s="90">
        <v>172.22</v>
      </c>
      <c r="D130" s="90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101">
        <v>36</v>
      </c>
      <c r="C131" s="90">
        <v>177.29</v>
      </c>
      <c r="D131" s="90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101">
        <v>37</v>
      </c>
      <c r="C132" s="90">
        <v>175.24</v>
      </c>
      <c r="D132" s="90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101">
        <v>38</v>
      </c>
      <c r="C133" s="90">
        <v>169.3</v>
      </c>
      <c r="D133" s="90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101">
        <v>39</v>
      </c>
      <c r="C134" s="90">
        <v>166.4</v>
      </c>
      <c r="D134" s="90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101">
        <v>40</v>
      </c>
      <c r="C135" s="90">
        <v>163.47999999999999</v>
      </c>
      <c r="D135" s="90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101">
        <v>41</v>
      </c>
      <c r="C136" s="90">
        <v>161.66</v>
      </c>
      <c r="D136" s="90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101">
        <v>42</v>
      </c>
      <c r="C137" s="90">
        <v>161.08000000000001</v>
      </c>
      <c r="D137" s="90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101">
        <v>43</v>
      </c>
      <c r="C138" s="90">
        <v>161.26</v>
      </c>
      <c r="D138" s="90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101">
        <v>44</v>
      </c>
      <c r="C139" s="90">
        <v>157.80000000000001</v>
      </c>
      <c r="D139" s="90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101">
        <v>45</v>
      </c>
      <c r="C140" s="90">
        <v>157.36000000000001</v>
      </c>
      <c r="D140" s="90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101">
        <v>46</v>
      </c>
      <c r="C141" s="90">
        <v>157.44</v>
      </c>
      <c r="D141" s="90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101">
        <v>47</v>
      </c>
      <c r="C142" s="90">
        <v>156.80000000000001</v>
      </c>
      <c r="D142" s="90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101">
        <v>48</v>
      </c>
      <c r="C143" s="90">
        <v>157.35</v>
      </c>
      <c r="D143" s="90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101">
        <v>49</v>
      </c>
      <c r="C144" s="90">
        <v>157.52000000000001</v>
      </c>
      <c r="D144" s="90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101">
        <v>50</v>
      </c>
      <c r="C145" s="90">
        <v>157.04</v>
      </c>
      <c r="D145" s="90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4">
        <v>51</v>
      </c>
      <c r="C146" s="90">
        <v>153.04</v>
      </c>
      <c r="D146" s="90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101">
        <v>52</v>
      </c>
      <c r="C147" s="90">
        <v>151.28</v>
      </c>
      <c r="D147" s="92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90"/>
      <c r="D148" s="105"/>
      <c r="E148" s="105"/>
      <c r="F148" s="105">
        <v>139.79</v>
      </c>
      <c r="G148" s="105"/>
      <c r="H148" s="105"/>
      <c r="I148" s="105"/>
    </row>
    <row r="150" spans="2:9">
      <c r="C150" s="4"/>
    </row>
    <row r="151" spans="2:9">
      <c r="B151" s="4" t="s">
        <v>33</v>
      </c>
    </row>
  </sheetData>
  <conditionalFormatting sqref="H15:H52 H59:H61">
    <cfRule type="cellIs" dxfId="54" priority="25" stopIfTrue="1" operator="lessThan">
      <formula>0</formula>
    </cfRule>
  </conditionalFormatting>
  <conditionalFormatting sqref="H14 A9:A10 B115 D114 B108 D107">
    <cfRule type="cellIs" dxfId="53" priority="26" stopIfTrue="1" operator="lessThanOrEqual">
      <formula>0</formula>
    </cfRule>
  </conditionalFormatting>
  <conditionalFormatting sqref="H96">
    <cfRule type="cellIs" dxfId="52" priority="13" stopIfTrue="1" operator="lessThanOrEqual">
      <formula>0</formula>
    </cfRule>
  </conditionalFormatting>
  <conditionalFormatting sqref="I96:I147">
    <cfRule type="cellIs" dxfId="51" priority="11" stopIfTrue="1" operator="lessThan">
      <formula>0</formula>
    </cfRule>
  </conditionalFormatting>
  <conditionalFormatting sqref="F96:F98">
    <cfRule type="cellIs" dxfId="50" priority="19" stopIfTrue="1" operator="greaterThanOrEqual">
      <formula>0</formula>
    </cfRule>
    <cfRule type="cellIs" dxfId="49" priority="20" stopIfTrue="1" operator="lessThan">
      <formula>0</formula>
    </cfRule>
  </conditionalFormatting>
  <conditionalFormatting sqref="G96:G147">
    <cfRule type="cellIs" dxfId="48" priority="21" stopIfTrue="1" operator="lessThanOrEqual">
      <formula>0</formula>
    </cfRule>
  </conditionalFormatting>
  <conditionalFormatting sqref="F100:F147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99">
    <cfRule type="cellIs" dxfId="45" priority="15" stopIfTrue="1" operator="greaterThanOrEqual">
      <formula>0</formula>
    </cfRule>
    <cfRule type="cellIs" dxfId="44" priority="16" stopIfTrue="1" operator="lessThan">
      <formula>0</formula>
    </cfRule>
  </conditionalFormatting>
  <conditionalFormatting sqref="H96:H147">
    <cfRule type="cellIs" dxfId="43" priority="14" stopIfTrue="1" operator="lessThan">
      <formula>0</formula>
    </cfRule>
  </conditionalFormatting>
  <conditionalFormatting sqref="H97:H147">
    <cfRule type="cellIs" dxfId="42" priority="12" stopIfTrue="1" operator="lessThanOrEqual">
      <formula>0</formula>
    </cfRule>
  </conditionalFormatting>
  <conditionalFormatting sqref="A7">
    <cfRule type="cellIs" dxfId="41" priority="9" stopIfTrue="1" operator="lessThanOrEqual">
      <formula>0</formula>
    </cfRule>
  </conditionalFormatting>
  <conditionalFormatting sqref="H53:H58">
    <cfRule type="cellIs" dxfId="40" priority="7" stopIfTrue="1" operator="lessThan">
      <formula>0</formula>
    </cfRule>
  </conditionalFormatting>
  <conditionalFormatting sqref="H62">
    <cfRule type="cellIs" dxfId="39" priority="6" stopIfTrue="1" operator="lessThan">
      <formula>0</formula>
    </cfRule>
  </conditionalFormatting>
  <conditionalFormatting sqref="H63">
    <cfRule type="cellIs" dxfId="38" priority="5" stopIfTrue="1" operator="lessThan">
      <formula>0</formula>
    </cfRule>
  </conditionalFormatting>
  <conditionalFormatting sqref="H64 H68">
    <cfRule type="cellIs" dxfId="37" priority="4" stopIfTrue="1" operator="lessThan">
      <formula>0</formula>
    </cfRule>
  </conditionalFormatting>
  <conditionalFormatting sqref="H65 H67">
    <cfRule type="cellIs" dxfId="36" priority="3" stopIfTrue="1" operator="lessThan">
      <formula>0</formula>
    </cfRule>
  </conditionalFormatting>
  <conditionalFormatting sqref="H66">
    <cfRule type="cellIs" dxfId="35" priority="2" stopIfTrue="1" operator="lessThan">
      <formula>0</formula>
    </cfRule>
  </conditionalFormatting>
  <conditionalFormatting sqref="B114 B107">
    <cfRule type="cellIs" dxfId="3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topLeftCell="A40" workbookViewId="0">
      <selection activeCell="O29" sqref="O2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57</v>
      </c>
      <c r="C2" s="4"/>
      <c r="D2" s="4"/>
      <c r="E2" s="4"/>
      <c r="F2" s="4"/>
      <c r="G2" s="4"/>
      <c r="H2" s="4"/>
    </row>
    <row r="4" spans="1:106">
      <c r="A4" s="88"/>
      <c r="B4" s="89"/>
      <c r="BC4" s="111">
        <v>2020</v>
      </c>
      <c r="BD4" s="60">
        <v>2021</v>
      </c>
    </row>
    <row r="5" spans="1:106" s="2" customFormat="1">
      <c r="A5" s="77"/>
      <c r="B5" s="52" t="s">
        <v>20</v>
      </c>
      <c r="C5" s="60">
        <v>53</v>
      </c>
      <c r="D5" s="60">
        <v>1</v>
      </c>
      <c r="E5" s="60">
        <v>2</v>
      </c>
    </row>
    <row r="6" spans="1:106" s="2" customFormat="1">
      <c r="A6" s="13"/>
      <c r="B6" s="86" t="s">
        <v>21</v>
      </c>
      <c r="C6" s="61">
        <v>152.99</v>
      </c>
      <c r="D6" s="61">
        <v>152.96</v>
      </c>
      <c r="E6" s="61">
        <v>154.1</v>
      </c>
    </row>
    <row r="7" spans="1:106" s="2" customFormat="1">
      <c r="A7" s="78"/>
      <c r="B7" s="87" t="s">
        <v>22</v>
      </c>
      <c r="C7" s="51">
        <v>186565</v>
      </c>
      <c r="D7" s="51">
        <v>219671</v>
      </c>
      <c r="E7" s="51">
        <v>205882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27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8">
        <v>2020</v>
      </c>
      <c r="D15" s="62">
        <v>53</v>
      </c>
      <c r="E15" s="64">
        <v>186565</v>
      </c>
      <c r="F15" s="65">
        <v>152.99</v>
      </c>
      <c r="G15" s="65"/>
      <c r="H15" s="66"/>
      <c r="AU15" s="2"/>
      <c r="AV15" s="14"/>
      <c r="AW15" s="37"/>
      <c r="AX15" s="38"/>
      <c r="AY15" s="38"/>
      <c r="AZ15" s="36"/>
    </row>
    <row r="16" spans="1:106" ht="15.75" thickBot="1">
      <c r="C16" s="98">
        <v>2021</v>
      </c>
      <c r="D16" s="53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3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AP18" s="2"/>
      <c r="AQ18" s="14"/>
      <c r="AR18" s="37"/>
      <c r="AS18" s="38"/>
      <c r="AT18" s="38"/>
      <c r="AU18" s="36"/>
    </row>
    <row r="19" spans="2:47">
      <c r="AP19" s="2"/>
      <c r="AQ19" s="14"/>
      <c r="AR19" s="37"/>
      <c r="AS19" s="38"/>
      <c r="AT19" s="38"/>
      <c r="AU19" s="36"/>
    </row>
    <row r="20" spans="2:47">
      <c r="AP20" s="2"/>
      <c r="AQ20" s="14"/>
      <c r="AR20" s="37"/>
      <c r="AS20" s="38"/>
      <c r="AT20" s="38"/>
      <c r="AU20" s="36"/>
    </row>
    <row r="21" spans="2:47">
      <c r="F21" s="94"/>
      <c r="G21" s="95"/>
      <c r="H21" s="96"/>
      <c r="AP21" s="2"/>
      <c r="AQ21" s="14"/>
      <c r="AR21" s="37"/>
      <c r="AS21" s="38"/>
      <c r="AT21" s="38"/>
      <c r="AU21" s="36"/>
    </row>
    <row r="22" spans="2:47">
      <c r="F22" s="94"/>
      <c r="G22" s="95"/>
      <c r="H22" s="96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39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58</v>
      </c>
    </row>
    <row r="48" spans="2:3" ht="15.75" thickBot="1">
      <c r="C48" s="131"/>
    </row>
    <row r="49" spans="2:9" ht="15.75" thickBot="1">
      <c r="B49" s="44" t="s">
        <v>20</v>
      </c>
      <c r="C49" s="85" t="s">
        <v>53</v>
      </c>
      <c r="D49" s="85" t="s">
        <v>28</v>
      </c>
      <c r="E49" s="45" t="s">
        <v>29</v>
      </c>
      <c r="F49" s="46" t="s">
        <v>30</v>
      </c>
      <c r="G49" s="47" t="s">
        <v>40</v>
      </c>
      <c r="H49" s="48" t="s">
        <v>37</v>
      </c>
      <c r="I49" s="49" t="s">
        <v>38</v>
      </c>
    </row>
    <row r="50" spans="2:9">
      <c r="B50" s="40">
        <v>1</v>
      </c>
      <c r="C50" s="90">
        <v>173.68</v>
      </c>
      <c r="D50" s="90">
        <v>163.34</v>
      </c>
      <c r="E50" s="23">
        <v>159.72</v>
      </c>
      <c r="F50" s="24">
        <v>219.3</v>
      </c>
      <c r="G50" s="26">
        <v>152.96</v>
      </c>
      <c r="H50" s="27">
        <v>-6.7599999999999909</v>
      </c>
      <c r="I50" s="28">
        <v>-4.2324067117455511E-2</v>
      </c>
    </row>
    <row r="51" spans="2:9">
      <c r="B51" s="41">
        <v>2</v>
      </c>
      <c r="C51" s="90">
        <v>174.76</v>
      </c>
      <c r="D51" s="90">
        <v>163.71</v>
      </c>
      <c r="E51" s="23">
        <v>160.94</v>
      </c>
      <c r="F51" s="24">
        <v>219.04</v>
      </c>
      <c r="G51" s="26">
        <v>154.1</v>
      </c>
      <c r="H51" s="27">
        <v>-6.8400000000000034</v>
      </c>
      <c r="I51" s="29">
        <v>-4.2500310674785657E-2</v>
      </c>
    </row>
    <row r="52" spans="2:9">
      <c r="B52" s="41">
        <v>3</v>
      </c>
      <c r="C52" s="90">
        <v>170.74</v>
      </c>
      <c r="D52" s="90">
        <v>160.29</v>
      </c>
      <c r="E52" s="23">
        <v>160.19</v>
      </c>
      <c r="F52" s="24">
        <v>210.06</v>
      </c>
      <c r="G52" s="26"/>
      <c r="H52" s="27"/>
      <c r="I52" s="30"/>
    </row>
    <row r="53" spans="2:9">
      <c r="B53" s="41">
        <v>4</v>
      </c>
      <c r="C53" s="90">
        <v>171.07</v>
      </c>
      <c r="D53" s="90">
        <v>159.52000000000001</v>
      </c>
      <c r="E53" s="23">
        <v>158.96</v>
      </c>
      <c r="F53" s="24">
        <v>206.21</v>
      </c>
      <c r="G53" s="26"/>
      <c r="H53" s="27"/>
      <c r="I53" s="30"/>
    </row>
    <row r="54" spans="2:9">
      <c r="B54" s="41">
        <v>5</v>
      </c>
      <c r="C54" s="90">
        <v>174.07</v>
      </c>
      <c r="D54" s="90">
        <v>158.99</v>
      </c>
      <c r="E54" s="23">
        <v>157.65</v>
      </c>
      <c r="F54" s="25">
        <v>206.26</v>
      </c>
      <c r="G54" s="26"/>
      <c r="H54" s="27"/>
      <c r="I54" s="30"/>
    </row>
    <row r="55" spans="2:9">
      <c r="B55" s="41">
        <v>6</v>
      </c>
      <c r="C55" s="90">
        <v>170.66</v>
      </c>
      <c r="D55" s="90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90">
        <v>169.96</v>
      </c>
      <c r="D56" s="90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90">
        <v>170.47</v>
      </c>
      <c r="D57" s="90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90">
        <v>169.93</v>
      </c>
      <c r="D58" s="90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90">
        <v>171.8</v>
      </c>
      <c r="D59" s="90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90">
        <v>174.33</v>
      </c>
      <c r="D60" s="90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90">
        <v>175.47</v>
      </c>
      <c r="D61" s="91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90">
        <v>176.56</v>
      </c>
      <c r="D62" s="90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90">
        <v>184</v>
      </c>
      <c r="D63" s="90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90">
        <v>187.56</v>
      </c>
      <c r="D64" s="90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90">
        <v>187.44</v>
      </c>
      <c r="D65" s="90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90">
        <v>188.16</v>
      </c>
      <c r="D66" s="90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90">
        <v>190.2</v>
      </c>
      <c r="D67" s="90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90">
        <v>190.54</v>
      </c>
      <c r="D68" s="90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90">
        <v>191.86</v>
      </c>
      <c r="D69" s="90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90">
        <v>192.52</v>
      </c>
      <c r="D70" s="90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90">
        <v>194.66</v>
      </c>
      <c r="D71" s="90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90">
        <v>192.69</v>
      </c>
      <c r="D72" s="90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90">
        <v>191.33</v>
      </c>
      <c r="D73" s="90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90">
        <v>192.71</v>
      </c>
      <c r="D74" s="90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90">
        <v>194.66</v>
      </c>
      <c r="D75" s="90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90">
        <v>190.15</v>
      </c>
      <c r="D76" s="90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90">
        <v>185.83</v>
      </c>
      <c r="D77" s="90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90">
        <v>186.26</v>
      </c>
      <c r="D78" s="90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90">
        <v>186.4</v>
      </c>
      <c r="D79" s="90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90">
        <v>188.89</v>
      </c>
      <c r="D80" s="90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90">
        <v>185.44</v>
      </c>
      <c r="D81" s="90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90">
        <v>189.97</v>
      </c>
      <c r="D82" s="90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90">
        <v>187.9</v>
      </c>
      <c r="D83" s="90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90">
        <v>187.57</v>
      </c>
      <c r="D84" s="90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90">
        <v>189.33</v>
      </c>
      <c r="D85" s="90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90">
        <v>188.76</v>
      </c>
      <c r="D86" s="90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90">
        <v>180.59</v>
      </c>
      <c r="D87" s="90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90">
        <v>178.57</v>
      </c>
      <c r="D88" s="90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90">
        <v>175</v>
      </c>
      <c r="D89" s="90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90">
        <v>172.78</v>
      </c>
      <c r="D90" s="90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90">
        <v>171.48</v>
      </c>
      <c r="D91" s="90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90">
        <v>171.35</v>
      </c>
      <c r="D92" s="90">
        <v>161.59</v>
      </c>
      <c r="E92" s="23">
        <v>209.71</v>
      </c>
      <c r="F92" s="25">
        <v>174.26</v>
      </c>
      <c r="G92" s="67"/>
      <c r="H92" s="27"/>
      <c r="I92" s="30"/>
    </row>
    <row r="93" spans="2:9">
      <c r="B93" s="41">
        <v>44</v>
      </c>
      <c r="C93" s="90">
        <v>168.64</v>
      </c>
      <c r="D93" s="90">
        <v>160.84</v>
      </c>
      <c r="E93" s="23">
        <v>209.38</v>
      </c>
      <c r="F93" s="25">
        <v>173.88</v>
      </c>
      <c r="G93" s="67"/>
      <c r="H93" s="27"/>
      <c r="I93" s="68"/>
    </row>
    <row r="94" spans="2:9">
      <c r="B94" s="41">
        <v>45</v>
      </c>
      <c r="C94" s="90">
        <v>167.92</v>
      </c>
      <c r="D94" s="90">
        <v>160.96</v>
      </c>
      <c r="E94" s="23">
        <v>209.46</v>
      </c>
      <c r="F94" s="25">
        <v>173.41</v>
      </c>
      <c r="G94" s="67"/>
      <c r="H94" s="27"/>
      <c r="I94" s="30"/>
    </row>
    <row r="95" spans="2:9">
      <c r="B95" s="41">
        <v>46</v>
      </c>
      <c r="C95" s="90">
        <v>168.06</v>
      </c>
      <c r="D95" s="90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90">
        <v>168.29</v>
      </c>
      <c r="D96" s="90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90">
        <v>168.77</v>
      </c>
      <c r="D97" s="90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90">
        <v>168.5</v>
      </c>
      <c r="D98" s="90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90">
        <v>168.28</v>
      </c>
      <c r="D99" s="90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90">
        <v>164.52</v>
      </c>
      <c r="D100" s="90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101">
        <v>52</v>
      </c>
      <c r="C101" s="90">
        <v>163.05000000000001</v>
      </c>
      <c r="D101" s="99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26</v>
      </c>
    </row>
  </sheetData>
  <conditionalFormatting sqref="AZ14 B68 B61 D61 D68">
    <cfRule type="cellIs" dxfId="33" priority="40" stopIfTrue="1" operator="lessThanOrEqual">
      <formula>0</formula>
    </cfRule>
  </conditionalFormatting>
  <conditionalFormatting sqref="AZ15:AZ16 AU17:AU31">
    <cfRule type="cellIs" dxfId="32" priority="41" stopIfTrue="1" operator="lessThan">
      <formula>0</formula>
    </cfRule>
  </conditionalFormatting>
  <conditionalFormatting sqref="H14">
    <cfRule type="cellIs" dxfId="31" priority="36" stopIfTrue="1" operator="lessThanOrEqual">
      <formula>0</formula>
    </cfRule>
  </conditionalFormatting>
  <conditionalFormatting sqref="H15:H16">
    <cfRule type="cellIs" dxfId="30" priority="34" stopIfTrue="1" operator="lessThan">
      <formula>0</formula>
    </cfRule>
  </conditionalFormatting>
  <conditionalFormatting sqref="H50">
    <cfRule type="cellIs" dxfId="29" priority="25" stopIfTrue="1" operator="lessThanOrEqual">
      <formula>0</formula>
    </cfRule>
  </conditionalFormatting>
  <conditionalFormatting sqref="I50:I96 I98:I101">
    <cfRule type="cellIs" dxfId="28" priority="23" stopIfTrue="1" operator="lessThan">
      <formula>0</formula>
    </cfRule>
  </conditionalFormatting>
  <conditionalFormatting sqref="F50:F52">
    <cfRule type="cellIs" dxfId="27" priority="31" stopIfTrue="1" operator="greaterThanOrEqual">
      <formula>0</formula>
    </cfRule>
    <cfRule type="cellIs" dxfId="26" priority="32" stopIfTrue="1" operator="lessThan">
      <formula>0</formula>
    </cfRule>
  </conditionalFormatting>
  <conditionalFormatting sqref="G50:G96 G98:G101">
    <cfRule type="cellIs" dxfId="25" priority="33" stopIfTrue="1" operator="lessThanOrEqual">
      <formula>0</formula>
    </cfRule>
  </conditionalFormatting>
  <conditionalFormatting sqref="F54:F101">
    <cfRule type="cellIs" dxfId="24" priority="29" stopIfTrue="1" operator="greaterThanOrEqual">
      <formula>0</formula>
    </cfRule>
    <cfRule type="cellIs" dxfId="23" priority="30" stopIfTrue="1" operator="lessThan">
      <formula>0</formula>
    </cfRule>
  </conditionalFormatting>
  <conditionalFormatting sqref="F53">
    <cfRule type="cellIs" dxfId="22" priority="27" stopIfTrue="1" operator="greaterThanOrEqual">
      <formula>0</formula>
    </cfRule>
    <cfRule type="cellIs" dxfId="21" priority="28" stopIfTrue="1" operator="lessThan">
      <formula>0</formula>
    </cfRule>
  </conditionalFormatting>
  <conditionalFormatting sqref="H50:H96 H98:H101">
    <cfRule type="cellIs" dxfId="20" priority="26" stopIfTrue="1" operator="lessThan">
      <formula>0</formula>
    </cfRule>
  </conditionalFormatting>
  <conditionalFormatting sqref="H51:H96 H98:H101">
    <cfRule type="cellIs" dxfId="19" priority="24" stopIfTrue="1" operator="lessThanOrEqual">
      <formula>0</formula>
    </cfRule>
  </conditionalFormatting>
  <conditionalFormatting sqref="A7">
    <cfRule type="cellIs" dxfId="18" priority="19" stopIfTrue="1" operator="lessThanOrEqual">
      <formula>0</formula>
    </cfRule>
  </conditionalFormatting>
  <conditionalFormatting sqref="G97">
    <cfRule type="cellIs" dxfId="17" priority="9" stopIfTrue="1" operator="lessThanOrEqual">
      <formula>0</formula>
    </cfRule>
  </conditionalFormatting>
  <conditionalFormatting sqref="H97">
    <cfRule type="cellIs" dxfId="16" priority="8" stopIfTrue="1" operator="lessThan">
      <formula>0</formula>
    </cfRule>
  </conditionalFormatting>
  <conditionalFormatting sqref="H97">
    <cfRule type="cellIs" dxfId="15" priority="7" stopIfTrue="1" operator="lessThanOrEqual">
      <formula>0</formula>
    </cfRule>
  </conditionalFormatting>
  <conditionalFormatting sqref="I97">
    <cfRule type="cellIs" dxfId="14" priority="6" stopIfTrue="1" operator="lessThan">
      <formula>0</formula>
    </cfRule>
  </conditionalFormatting>
  <conditionalFormatting sqref="H22">
    <cfRule type="cellIs" dxfId="13" priority="4" stopIfTrue="1" operator="lessThan">
      <formula>0</formula>
    </cfRule>
  </conditionalFormatting>
  <conditionalFormatting sqref="H21">
    <cfRule type="cellIs" dxfId="12" priority="3" stopIfTrue="1" operator="lessThan">
      <formula>0</formula>
    </cfRule>
  </conditionalFormatting>
  <conditionalFormatting sqref="H1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M26" sqref="M26"/>
    </sheetView>
  </sheetViews>
  <sheetFormatPr defaultRowHeight="15"/>
  <sheetData>
    <row r="2" spans="1:6">
      <c r="A2" t="s">
        <v>43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114">
        <v>2</v>
      </c>
    </row>
    <row r="6" spans="1:6" ht="15.75" thickBot="1">
      <c r="A6" s="115" t="s">
        <v>21</v>
      </c>
      <c r="B6" s="140">
        <v>122.33</v>
      </c>
      <c r="C6" s="140">
        <v>123.75</v>
      </c>
    </row>
    <row r="7" spans="1:6" ht="25.5" thickBot="1">
      <c r="A7" s="115" t="s">
        <v>41</v>
      </c>
      <c r="B7" s="139">
        <v>9149</v>
      </c>
      <c r="C7" s="139">
        <v>10467</v>
      </c>
    </row>
    <row r="8" spans="1:6">
      <c r="A8" s="13"/>
      <c r="B8" s="2"/>
    </row>
    <row r="9" spans="1:6">
      <c r="A9" t="s">
        <v>44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54">
        <v>1</v>
      </c>
      <c r="B12" s="139">
        <v>9149</v>
      </c>
      <c r="C12" s="140">
        <v>122.33</v>
      </c>
      <c r="D12" s="3"/>
      <c r="E12" s="122"/>
      <c r="F12" t="s">
        <v>42</v>
      </c>
    </row>
    <row r="13" spans="1:6">
      <c r="A13" s="54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2">
        <f t="shared" ref="E13" si="1">(C13/C12)-1</f>
        <v>1.1607945720591761E-2</v>
      </c>
    </row>
    <row r="16" spans="1:6">
      <c r="A16" t="s">
        <v>59</v>
      </c>
    </row>
  </sheetData>
  <conditionalFormatting sqref="E11">
    <cfRule type="cellIs" dxfId="10" priority="3" stopIfTrue="1" operator="lessThanOrEqual">
      <formula>0</formula>
    </cfRule>
  </conditionalFormatting>
  <conditionalFormatting sqref="E12">
    <cfRule type="cellIs" dxfId="9" priority="2" stopIfTrue="1" operator="lessThan">
      <formula>0</formula>
    </cfRule>
  </conditionalFormatting>
  <conditionalFormatting sqref="E13">
    <cfRule type="cellIs" dxfId="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opLeftCell="A10" workbookViewId="0">
      <selection activeCell="I31" sqref="I31"/>
    </sheetView>
  </sheetViews>
  <sheetFormatPr defaultRowHeight="15"/>
  <sheetData>
    <row r="2" spans="1:6">
      <c r="A2" t="s">
        <v>45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60">
        <v>2</v>
      </c>
    </row>
    <row r="6" spans="1:6" ht="15.75" thickBot="1">
      <c r="A6" s="115" t="s">
        <v>21</v>
      </c>
      <c r="B6" s="140">
        <v>106.84</v>
      </c>
      <c r="C6" s="141">
        <v>107.73</v>
      </c>
    </row>
    <row r="7" spans="1:6" ht="25.5" thickBot="1">
      <c r="A7" s="115" t="s">
        <v>41</v>
      </c>
      <c r="B7" s="140">
        <v>940</v>
      </c>
      <c r="C7" s="142">
        <v>532</v>
      </c>
    </row>
    <row r="8" spans="1:6">
      <c r="A8" s="13"/>
      <c r="B8" s="2"/>
    </row>
    <row r="9" spans="1:6">
      <c r="A9" t="s">
        <v>46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132">
        <v>1</v>
      </c>
      <c r="B12" s="143">
        <v>940</v>
      </c>
      <c r="C12" s="143">
        <v>106.84</v>
      </c>
      <c r="D12" s="133"/>
      <c r="E12" s="134"/>
      <c r="F12" t="s">
        <v>42</v>
      </c>
    </row>
    <row r="13" spans="1:6">
      <c r="A13" s="54">
        <v>2</v>
      </c>
      <c r="B13" s="140">
        <v>532</v>
      </c>
      <c r="C13" s="140">
        <v>107.73</v>
      </c>
      <c r="D13" s="3">
        <f t="shared" ref="D13" si="0">C13-C12</f>
        <v>0.89000000000000057</v>
      </c>
      <c r="E13" s="122">
        <f t="shared" ref="E13" si="1">(C13/C12)-1</f>
        <v>8.3302134032197106E-3</v>
      </c>
    </row>
    <row r="16" spans="1:6">
      <c r="A16" t="s">
        <v>60</v>
      </c>
    </row>
  </sheetData>
  <conditionalFormatting sqref="E12">
    <cfRule type="cellIs" dxfId="7" priority="2" stopIfTrue="1" operator="lessThan">
      <formula>0</formula>
    </cfRule>
  </conditionalFormatting>
  <conditionalFormatting sqref="E11">
    <cfRule type="cellIs" dxfId="6" priority="3" stopIfTrue="1" operator="lessThanOrEqual">
      <formula>0</formula>
    </cfRule>
  </conditionalFormatting>
  <conditionalFormatting sqref="E13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D6" sqref="D6:E6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49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9" t="s">
        <v>11</v>
      </c>
      <c r="D5" s="69" t="s">
        <v>12</v>
      </c>
      <c r="E5" s="69" t="s">
        <v>13</v>
      </c>
      <c r="F5" s="69" t="s">
        <v>47</v>
      </c>
      <c r="G5" s="70" t="s">
        <v>48</v>
      </c>
      <c r="H5" s="130"/>
      <c r="I5" s="130" t="s">
        <v>14</v>
      </c>
      <c r="J5" s="130"/>
      <c r="K5" s="74" t="s">
        <v>15</v>
      </c>
      <c r="L5" s="63" t="s">
        <v>16</v>
      </c>
    </row>
    <row r="6" spans="2:12" ht="15.75" thickBot="1">
      <c r="B6" s="2">
        <v>2021</v>
      </c>
      <c r="C6" s="116">
        <v>1</v>
      </c>
      <c r="D6" s="6">
        <v>79259</v>
      </c>
      <c r="E6" s="5">
        <v>219671</v>
      </c>
      <c r="F6" s="5">
        <v>9149</v>
      </c>
      <c r="G6" s="5">
        <v>940</v>
      </c>
      <c r="H6" s="116">
        <v>1</v>
      </c>
      <c r="I6" s="123">
        <v>309019</v>
      </c>
      <c r="J6" s="124" t="s">
        <v>17</v>
      </c>
      <c r="K6" s="123"/>
      <c r="L6" s="125"/>
    </row>
    <row r="7" spans="2:12" ht="15.75" thickBot="1">
      <c r="B7" s="7"/>
      <c r="C7" s="116">
        <v>2</v>
      </c>
      <c r="D7" s="6">
        <v>80112</v>
      </c>
      <c r="E7" s="5">
        <v>205882</v>
      </c>
      <c r="F7" s="5">
        <v>10467</v>
      </c>
      <c r="G7" s="5">
        <v>532</v>
      </c>
      <c r="H7" s="116">
        <v>2</v>
      </c>
      <c r="I7" s="123">
        <v>296993</v>
      </c>
      <c r="J7" s="124" t="s">
        <v>17</v>
      </c>
      <c r="K7" s="123">
        <v>-12026</v>
      </c>
      <c r="L7" s="125">
        <v>-3.891670091483046E-2</v>
      </c>
    </row>
    <row r="8" spans="2:12" ht="15.75" thickBot="1">
      <c r="B8" s="2"/>
      <c r="C8" s="135">
        <v>3</v>
      </c>
      <c r="D8" s="136">
        <f>'[1]cena_zakol_2021 (E)'!BN23</f>
        <v>0</v>
      </c>
      <c r="E8" s="137">
        <f>'[1]cena_zakol_2020 (S)'!BN23</f>
        <v>0</v>
      </c>
      <c r="F8" s="138"/>
      <c r="G8" s="138"/>
      <c r="H8" s="116">
        <v>3</v>
      </c>
      <c r="I8" s="123">
        <f t="shared" ref="I8:I58" si="0">SUM(D8:G8)</f>
        <v>0</v>
      </c>
      <c r="J8" s="124" t="s">
        <v>17</v>
      </c>
      <c r="K8" s="123"/>
      <c r="L8" s="125"/>
    </row>
    <row r="9" spans="2:12" ht="15.75" thickBot="1">
      <c r="B9" s="2"/>
      <c r="C9" s="116">
        <v>4</v>
      </c>
      <c r="D9" s="112">
        <f>'[1]cena_zakol_2021 (E)'!BN24</f>
        <v>0</v>
      </c>
      <c r="E9" s="123">
        <f>'[1]cena_zakol_2020 (S)'!BN24</f>
        <v>0</v>
      </c>
      <c r="F9" s="5"/>
      <c r="G9" s="5"/>
      <c r="H9" s="116">
        <v>4</v>
      </c>
      <c r="I9" s="123">
        <f t="shared" si="0"/>
        <v>0</v>
      </c>
      <c r="J9" s="124" t="s">
        <v>17</v>
      </c>
      <c r="K9" s="123"/>
      <c r="L9" s="125"/>
    </row>
    <row r="10" spans="2:12" ht="15.75" thickBot="1">
      <c r="B10" s="2"/>
      <c r="C10" s="116">
        <v>5</v>
      </c>
      <c r="D10" s="112">
        <f>'[1]cena_zakol_2021 (E)'!BN25</f>
        <v>0</v>
      </c>
      <c r="E10" s="123">
        <f>'[1]cena_zakol_2020 (S)'!BN25</f>
        <v>0</v>
      </c>
      <c r="F10" s="5"/>
      <c r="G10" s="5"/>
      <c r="H10" s="116">
        <v>5</v>
      </c>
      <c r="I10" s="123">
        <f t="shared" si="0"/>
        <v>0</v>
      </c>
      <c r="J10" s="124" t="s">
        <v>17</v>
      </c>
      <c r="K10" s="123"/>
      <c r="L10" s="125"/>
    </row>
    <row r="11" spans="2:12" ht="15.75" thickBot="1">
      <c r="B11" s="2"/>
      <c r="C11" s="116">
        <v>6</v>
      </c>
      <c r="D11" s="112">
        <f>'[1]cena_zakol_2021 (E)'!BN26</f>
        <v>0</v>
      </c>
      <c r="E11" s="123">
        <f>'[1]cena_zakol_2020 (S)'!BN26</f>
        <v>0</v>
      </c>
      <c r="F11" s="5"/>
      <c r="G11" s="5"/>
      <c r="H11" s="116">
        <v>6</v>
      </c>
      <c r="I11" s="123">
        <f t="shared" si="0"/>
        <v>0</v>
      </c>
      <c r="J11" s="124" t="s">
        <v>17</v>
      </c>
      <c r="K11" s="123"/>
      <c r="L11" s="125"/>
    </row>
    <row r="12" spans="2:12" ht="15.75" thickBot="1">
      <c r="B12" s="2"/>
      <c r="C12" s="116">
        <v>7</v>
      </c>
      <c r="D12" s="112">
        <f>'[1]cena_zakol_2021 (E)'!BN27</f>
        <v>0</v>
      </c>
      <c r="E12" s="123">
        <f>'[1]cena_zakol_2020 (S)'!BN27</f>
        <v>0</v>
      </c>
      <c r="F12" s="5"/>
      <c r="G12" s="5"/>
      <c r="H12" s="116">
        <v>7</v>
      </c>
      <c r="I12" s="123">
        <f t="shared" si="0"/>
        <v>0</v>
      </c>
      <c r="J12" s="124" t="s">
        <v>17</v>
      </c>
      <c r="K12" s="123"/>
      <c r="L12" s="125"/>
    </row>
    <row r="13" spans="2:12" ht="15.75" thickBot="1">
      <c r="B13" s="2"/>
      <c r="C13" s="116">
        <v>8</v>
      </c>
      <c r="D13" s="112">
        <f>'[1]cena_zakol_2021 (E)'!BN28</f>
        <v>0</v>
      </c>
      <c r="E13" s="123">
        <f>'[1]cena_zakol_2020 (S)'!BN28</f>
        <v>0</v>
      </c>
      <c r="F13" s="5"/>
      <c r="G13" s="5"/>
      <c r="H13" s="116">
        <v>8</v>
      </c>
      <c r="I13" s="123">
        <f t="shared" si="0"/>
        <v>0</v>
      </c>
      <c r="J13" s="124" t="s">
        <v>17</v>
      </c>
      <c r="K13" s="123"/>
      <c r="L13" s="125"/>
    </row>
    <row r="14" spans="2:12" ht="15.75" thickBot="1">
      <c r="B14" s="2"/>
      <c r="C14" s="116">
        <v>9</v>
      </c>
      <c r="D14" s="112">
        <f>'[1]cena_zakol_2021 (E)'!BN29</f>
        <v>0</v>
      </c>
      <c r="E14" s="123">
        <f>'[1]cena_zakol_2020 (S)'!BN29</f>
        <v>0</v>
      </c>
      <c r="F14" s="5"/>
      <c r="G14" s="5"/>
      <c r="H14" s="116">
        <v>9</v>
      </c>
      <c r="I14" s="123">
        <f t="shared" si="0"/>
        <v>0</v>
      </c>
      <c r="J14" s="124" t="s">
        <v>17</v>
      </c>
      <c r="K14" s="123"/>
      <c r="L14" s="125"/>
    </row>
    <row r="15" spans="2:12" ht="15.75" thickBot="1">
      <c r="B15" s="2"/>
      <c r="C15" s="116">
        <v>10</v>
      </c>
      <c r="D15" s="112">
        <f>'[1]cena_zakol_2021 (E)'!BN30</f>
        <v>0</v>
      </c>
      <c r="E15" s="123">
        <f>'[1]cena_zakol_2020 (S)'!BN30</f>
        <v>0</v>
      </c>
      <c r="F15" s="5"/>
      <c r="G15" s="5"/>
      <c r="H15" s="116">
        <v>10</v>
      </c>
      <c r="I15" s="123">
        <f t="shared" si="0"/>
        <v>0</v>
      </c>
      <c r="J15" s="124" t="s">
        <v>17</v>
      </c>
      <c r="K15" s="123"/>
      <c r="L15" s="125"/>
    </row>
    <row r="16" spans="2:12" ht="15.75" thickBot="1">
      <c r="B16" s="2"/>
      <c r="C16" s="116">
        <v>11</v>
      </c>
      <c r="D16" s="112">
        <f>'[1]cena_zakol_2021 (E)'!BN31</f>
        <v>0</v>
      </c>
      <c r="E16" s="123">
        <f>'[1]cena_zakol_2020 (S)'!BN31</f>
        <v>0</v>
      </c>
      <c r="F16" s="5"/>
      <c r="G16" s="5"/>
      <c r="H16" s="116">
        <v>11</v>
      </c>
      <c r="I16" s="123">
        <f t="shared" si="0"/>
        <v>0</v>
      </c>
      <c r="J16" s="124" t="s">
        <v>17</v>
      </c>
      <c r="K16" s="123"/>
      <c r="L16" s="125"/>
    </row>
    <row r="17" spans="2:12" ht="15.75" thickBot="1">
      <c r="B17" s="2"/>
      <c r="C17" s="116">
        <v>12</v>
      </c>
      <c r="D17" s="112">
        <f>'[1]cena_zakol_2021 (E)'!BN32</f>
        <v>0</v>
      </c>
      <c r="E17" s="123">
        <f>'[1]cena_zakol_2020 (S)'!BN32</f>
        <v>0</v>
      </c>
      <c r="F17" s="5"/>
      <c r="G17" s="5"/>
      <c r="H17" s="116">
        <v>12</v>
      </c>
      <c r="I17" s="123">
        <f t="shared" si="0"/>
        <v>0</v>
      </c>
      <c r="J17" s="124" t="s">
        <v>17</v>
      </c>
      <c r="K17" s="123"/>
      <c r="L17" s="125"/>
    </row>
    <row r="18" spans="2:12" ht="15.75" thickBot="1">
      <c r="B18" s="2"/>
      <c r="C18" s="116">
        <v>13</v>
      </c>
      <c r="D18" s="112">
        <f>'[1]cena_zakol_2021 (E)'!BN33</f>
        <v>0</v>
      </c>
      <c r="E18" s="123">
        <f>'[1]cena_zakol_2020 (S)'!BN33</f>
        <v>0</v>
      </c>
      <c r="F18" s="5"/>
      <c r="G18" s="5"/>
      <c r="H18" s="116">
        <v>13</v>
      </c>
      <c r="I18" s="123">
        <f t="shared" si="0"/>
        <v>0</v>
      </c>
      <c r="J18" s="124" t="s">
        <v>17</v>
      </c>
      <c r="K18" s="123"/>
      <c r="L18" s="125"/>
    </row>
    <row r="19" spans="2:12" ht="15.75" thickBot="1">
      <c r="B19" s="2"/>
      <c r="C19" s="116">
        <v>14</v>
      </c>
      <c r="D19" s="112">
        <f>'[1]cena_zakol_2021 (E)'!BN34</f>
        <v>0</v>
      </c>
      <c r="E19" s="123">
        <f>'[1]cena_zakol_2020 (S)'!BN34</f>
        <v>0</v>
      </c>
      <c r="F19" s="5"/>
      <c r="G19" s="5"/>
      <c r="H19" s="116">
        <v>14</v>
      </c>
      <c r="I19" s="123">
        <f t="shared" si="0"/>
        <v>0</v>
      </c>
      <c r="J19" s="124" t="s">
        <v>17</v>
      </c>
      <c r="K19" s="123"/>
      <c r="L19" s="125"/>
    </row>
    <row r="20" spans="2:12" ht="15.75" thickBot="1">
      <c r="B20" s="2"/>
      <c r="C20" s="116">
        <v>15</v>
      </c>
      <c r="D20" s="112">
        <f>'[1]cena_zakol_2021 (E)'!BN35</f>
        <v>0</v>
      </c>
      <c r="E20" s="123">
        <f>'[1]cena_zakol_2020 (S)'!BN35</f>
        <v>0</v>
      </c>
      <c r="F20" s="5"/>
      <c r="G20" s="5"/>
      <c r="H20" s="116">
        <v>15</v>
      </c>
      <c r="I20" s="123">
        <f t="shared" si="0"/>
        <v>0</v>
      </c>
      <c r="J20" s="124" t="s">
        <v>17</v>
      </c>
      <c r="K20" s="123"/>
      <c r="L20" s="125"/>
    </row>
    <row r="21" spans="2:12" ht="15.75" thickBot="1">
      <c r="B21" s="2"/>
      <c r="C21" s="116">
        <v>16</v>
      </c>
      <c r="D21" s="112">
        <f>'[1]cena_zakol_2021 (E)'!BN36</f>
        <v>0</v>
      </c>
      <c r="E21" s="123">
        <f>'[1]cena_zakol_2020 (S)'!BN36</f>
        <v>0</v>
      </c>
      <c r="F21" s="5"/>
      <c r="G21" s="5"/>
      <c r="H21" s="116">
        <v>16</v>
      </c>
      <c r="I21" s="123">
        <f t="shared" si="0"/>
        <v>0</v>
      </c>
      <c r="J21" s="124" t="s">
        <v>17</v>
      </c>
      <c r="K21" s="123"/>
      <c r="L21" s="125"/>
    </row>
    <row r="22" spans="2:12" ht="15.75" thickBot="1">
      <c r="B22" s="2"/>
      <c r="C22" s="116">
        <v>17</v>
      </c>
      <c r="D22" s="112">
        <f>'[1]cena_zakol_2021 (E)'!BN37</f>
        <v>0</v>
      </c>
      <c r="E22" s="123">
        <f>'[1]cena_zakol_2020 (S)'!BN37</f>
        <v>0</v>
      </c>
      <c r="F22" s="5"/>
      <c r="G22" s="5"/>
      <c r="H22" s="116">
        <v>17</v>
      </c>
      <c r="I22" s="123">
        <f t="shared" si="0"/>
        <v>0</v>
      </c>
      <c r="J22" s="124" t="s">
        <v>17</v>
      </c>
      <c r="K22" s="123"/>
      <c r="L22" s="125"/>
    </row>
    <row r="23" spans="2:12" ht="15.75" thickBot="1">
      <c r="B23" s="2"/>
      <c r="C23" s="116">
        <v>18</v>
      </c>
      <c r="D23" s="112">
        <f>'[1]cena_zakol_2021 (E)'!BN38</f>
        <v>0</v>
      </c>
      <c r="E23" s="123">
        <f>'[1]cena_zakol_2020 (S)'!BN38</f>
        <v>0</v>
      </c>
      <c r="F23" s="5"/>
      <c r="G23" s="5"/>
      <c r="H23" s="116">
        <v>18</v>
      </c>
      <c r="I23" s="123">
        <f t="shared" si="0"/>
        <v>0</v>
      </c>
      <c r="J23" s="124" t="s">
        <v>17</v>
      </c>
      <c r="K23" s="123"/>
      <c r="L23" s="125"/>
    </row>
    <row r="24" spans="2:12" ht="15.75" thickBot="1">
      <c r="B24" s="2"/>
      <c r="C24" s="116">
        <v>19</v>
      </c>
      <c r="D24" s="112">
        <f>'[1]cena_zakol_2021 (E)'!BN39</f>
        <v>0</v>
      </c>
      <c r="E24" s="123">
        <f>'[1]cena_zakol_2020 (S)'!BN39</f>
        <v>0</v>
      </c>
      <c r="F24" s="5"/>
      <c r="G24" s="5"/>
      <c r="H24" s="116">
        <v>19</v>
      </c>
      <c r="I24" s="123">
        <f t="shared" si="0"/>
        <v>0</v>
      </c>
      <c r="J24" s="124" t="s">
        <v>17</v>
      </c>
      <c r="K24" s="123"/>
      <c r="L24" s="125"/>
    </row>
    <row r="25" spans="2:12" ht="15.75" thickBot="1">
      <c r="B25" s="2"/>
      <c r="C25" s="116">
        <v>20</v>
      </c>
      <c r="D25" s="112">
        <f>'[1]cena_zakol_2021 (E)'!BN40</f>
        <v>0</v>
      </c>
      <c r="E25" s="123">
        <f>'[1]cena_zakol_2020 (S)'!BN40</f>
        <v>0</v>
      </c>
      <c r="F25" s="5"/>
      <c r="G25" s="5"/>
      <c r="H25" s="116">
        <v>20</v>
      </c>
      <c r="I25" s="123">
        <f t="shared" si="0"/>
        <v>0</v>
      </c>
      <c r="J25" s="124" t="s">
        <v>17</v>
      </c>
      <c r="K25" s="123"/>
      <c r="L25" s="125"/>
    </row>
    <row r="26" spans="2:12" ht="15.75" thickBot="1">
      <c r="B26" s="2"/>
      <c r="C26" s="116">
        <v>21</v>
      </c>
      <c r="D26" s="112">
        <f>'[1]cena_zakol_2021 (E)'!BN41</f>
        <v>0</v>
      </c>
      <c r="E26" s="123">
        <f>'[1]cena_zakol_2020 (S)'!BN41</f>
        <v>0</v>
      </c>
      <c r="F26" s="5"/>
      <c r="G26" s="5"/>
      <c r="H26" s="116">
        <v>21</v>
      </c>
      <c r="I26" s="123">
        <f t="shared" si="0"/>
        <v>0</v>
      </c>
      <c r="J26" s="124" t="s">
        <v>17</v>
      </c>
      <c r="K26" s="123"/>
      <c r="L26" s="125"/>
    </row>
    <row r="27" spans="2:12" ht="15.75" thickBot="1">
      <c r="B27" s="2"/>
      <c r="C27" s="116">
        <v>22</v>
      </c>
      <c r="D27" s="112">
        <f>'[1]cena_zakol_2021 (E)'!BN42</f>
        <v>0</v>
      </c>
      <c r="E27" s="123">
        <f>'[1]cena_zakol_2020 (S)'!BN42</f>
        <v>0</v>
      </c>
      <c r="F27" s="5"/>
      <c r="G27" s="5"/>
      <c r="H27" s="116">
        <v>22</v>
      </c>
      <c r="I27" s="123">
        <f t="shared" si="0"/>
        <v>0</v>
      </c>
      <c r="J27" s="124" t="s">
        <v>17</v>
      </c>
      <c r="K27" s="123"/>
      <c r="L27" s="125"/>
    </row>
    <row r="28" spans="2:12" ht="15.75" thickBot="1">
      <c r="B28" s="2"/>
      <c r="C28" s="116">
        <v>23</v>
      </c>
      <c r="D28" s="112">
        <f>'[1]cena_zakol_2021 (E)'!BN43</f>
        <v>0</v>
      </c>
      <c r="E28" s="123">
        <f>'[1]cena_zakol_2020 (S)'!BN43</f>
        <v>0</v>
      </c>
      <c r="F28" s="5"/>
      <c r="G28" s="5"/>
      <c r="H28" s="116">
        <v>23</v>
      </c>
      <c r="I28" s="123">
        <f t="shared" si="0"/>
        <v>0</v>
      </c>
      <c r="J28" s="124" t="s">
        <v>17</v>
      </c>
      <c r="K28" s="123"/>
      <c r="L28" s="125"/>
    </row>
    <row r="29" spans="2:12" ht="15.75" thickBot="1">
      <c r="B29" s="2"/>
      <c r="C29" s="116">
        <v>24</v>
      </c>
      <c r="D29" s="112">
        <f>'[1]cena_zakol_2021 (E)'!BN44</f>
        <v>0</v>
      </c>
      <c r="E29" s="123">
        <f>'[1]cena_zakol_2020 (S)'!BN44</f>
        <v>0</v>
      </c>
      <c r="F29" s="5"/>
      <c r="G29" s="5"/>
      <c r="H29" s="116">
        <v>24</v>
      </c>
      <c r="I29" s="123">
        <f t="shared" si="0"/>
        <v>0</v>
      </c>
      <c r="J29" s="124" t="s">
        <v>17</v>
      </c>
      <c r="K29" s="123"/>
      <c r="L29" s="125"/>
    </row>
    <row r="30" spans="2:12" ht="15.75" thickBot="1">
      <c r="B30" s="2"/>
      <c r="C30" s="116">
        <v>25</v>
      </c>
      <c r="D30" s="112">
        <f>'[1]cena_zakol_2021 (E)'!BN45</f>
        <v>0</v>
      </c>
      <c r="E30" s="123">
        <f>'[1]cena_zakol_2020 (S)'!BN45</f>
        <v>0</v>
      </c>
      <c r="F30" s="5"/>
      <c r="G30" s="5"/>
      <c r="H30" s="116">
        <v>25</v>
      </c>
      <c r="I30" s="123">
        <f t="shared" si="0"/>
        <v>0</v>
      </c>
      <c r="J30" s="124" t="s">
        <v>17</v>
      </c>
      <c r="K30" s="123"/>
      <c r="L30" s="125"/>
    </row>
    <row r="31" spans="2:12" ht="15.75" thickBot="1">
      <c r="B31" s="2"/>
      <c r="C31" s="116">
        <v>26</v>
      </c>
      <c r="D31" s="112">
        <f>'[1]cena_zakol_2021 (E)'!BN46</f>
        <v>0</v>
      </c>
      <c r="E31" s="123">
        <f>'[1]cena_zakol_2020 (S)'!BN46</f>
        <v>0</v>
      </c>
      <c r="F31" s="5"/>
      <c r="G31" s="5"/>
      <c r="H31" s="116">
        <v>26</v>
      </c>
      <c r="I31" s="123">
        <f t="shared" si="0"/>
        <v>0</v>
      </c>
      <c r="J31" s="124" t="s">
        <v>17</v>
      </c>
      <c r="K31" s="123"/>
      <c r="L31" s="125"/>
    </row>
    <row r="32" spans="2:12" ht="15.75" thickBot="1">
      <c r="B32" s="2"/>
      <c r="C32" s="116">
        <v>27</v>
      </c>
      <c r="D32" s="112">
        <f>'[1]cena_zakol_2021 (E)'!BN47</f>
        <v>0</v>
      </c>
      <c r="E32" s="123">
        <f>'[1]cena_zakol_2020 (S)'!BN47</f>
        <v>0</v>
      </c>
      <c r="F32" s="5"/>
      <c r="G32" s="5"/>
      <c r="H32" s="116">
        <v>27</v>
      </c>
      <c r="I32" s="123">
        <f t="shared" si="0"/>
        <v>0</v>
      </c>
      <c r="J32" s="124" t="s">
        <v>17</v>
      </c>
      <c r="K32" s="123"/>
      <c r="L32" s="125"/>
    </row>
    <row r="33" spans="2:12" ht="15.75" thickBot="1">
      <c r="B33" s="2"/>
      <c r="C33" s="116">
        <v>28</v>
      </c>
      <c r="D33" s="112">
        <f>'[1]cena_zakol_2021 (E)'!BN48</f>
        <v>0</v>
      </c>
      <c r="E33" s="123">
        <f>'[1]cena_zakol_2020 (S)'!BN48</f>
        <v>0</v>
      </c>
      <c r="F33" s="5"/>
      <c r="G33" s="5"/>
      <c r="H33" s="116">
        <v>28</v>
      </c>
      <c r="I33" s="123">
        <f t="shared" si="0"/>
        <v>0</v>
      </c>
      <c r="J33" s="124" t="s">
        <v>17</v>
      </c>
      <c r="K33" s="123"/>
      <c r="L33" s="125"/>
    </row>
    <row r="34" spans="2:12" ht="15.75" thickBot="1">
      <c r="B34" s="2"/>
      <c r="C34" s="116">
        <v>29</v>
      </c>
      <c r="D34" s="112">
        <f>'[1]cena_zakol_2021 (E)'!BN49</f>
        <v>0</v>
      </c>
      <c r="E34" s="123">
        <f>'[1]cena_zakol_2020 (S)'!BN49</f>
        <v>0</v>
      </c>
      <c r="F34" s="5"/>
      <c r="G34" s="5"/>
      <c r="H34" s="116">
        <v>29</v>
      </c>
      <c r="I34" s="123">
        <f t="shared" si="0"/>
        <v>0</v>
      </c>
      <c r="J34" s="124" t="s">
        <v>17</v>
      </c>
      <c r="K34" s="123"/>
      <c r="L34" s="125"/>
    </row>
    <row r="35" spans="2:12" ht="15.75" thickBot="1">
      <c r="B35" s="2"/>
      <c r="C35" s="116">
        <v>30</v>
      </c>
      <c r="D35" s="112">
        <f>'[1]cena_zakol_2021 (E)'!BN50</f>
        <v>0</v>
      </c>
      <c r="E35" s="123">
        <f>'[1]cena_zakol_2020 (S)'!BN50</f>
        <v>0</v>
      </c>
      <c r="F35" s="5"/>
      <c r="G35" s="5"/>
      <c r="H35" s="116">
        <v>30</v>
      </c>
      <c r="I35" s="123">
        <f t="shared" si="0"/>
        <v>0</v>
      </c>
      <c r="J35" s="124" t="s">
        <v>17</v>
      </c>
      <c r="K35" s="123"/>
      <c r="L35" s="125"/>
    </row>
    <row r="36" spans="2:12" ht="15.75" thickBot="1">
      <c r="B36" s="2"/>
      <c r="C36" s="116">
        <v>31</v>
      </c>
      <c r="D36" s="112">
        <f>'[1]cena_zakol_2021 (E)'!BN51</f>
        <v>0</v>
      </c>
      <c r="E36" s="123">
        <f>'[1]cena_zakol_2020 (S)'!BN51</f>
        <v>0</v>
      </c>
      <c r="F36" s="5"/>
      <c r="G36" s="5"/>
      <c r="H36" s="116">
        <v>31</v>
      </c>
      <c r="I36" s="123">
        <f t="shared" si="0"/>
        <v>0</v>
      </c>
      <c r="J36" s="124" t="s">
        <v>17</v>
      </c>
      <c r="K36" s="123"/>
      <c r="L36" s="125"/>
    </row>
    <row r="37" spans="2:12" ht="15.75" thickBot="1">
      <c r="B37" s="2"/>
      <c r="C37" s="116">
        <v>32</v>
      </c>
      <c r="D37" s="112">
        <f>'[1]cena_zakol_2021 (E)'!BN52</f>
        <v>0</v>
      </c>
      <c r="E37" s="123">
        <f>'[1]cena_zakol_2020 (S)'!BN52</f>
        <v>0</v>
      </c>
      <c r="F37" s="5"/>
      <c r="G37" s="5"/>
      <c r="H37" s="116">
        <v>32</v>
      </c>
      <c r="I37" s="123">
        <f t="shared" si="0"/>
        <v>0</v>
      </c>
      <c r="J37" s="124" t="s">
        <v>17</v>
      </c>
      <c r="K37" s="123"/>
      <c r="L37" s="125"/>
    </row>
    <row r="38" spans="2:12" ht="15.75" thickBot="1">
      <c r="B38" s="2"/>
      <c r="C38" s="116">
        <v>33</v>
      </c>
      <c r="D38" s="112">
        <f>'[1]cena_zakol_2021 (E)'!BN53</f>
        <v>0</v>
      </c>
      <c r="E38" s="123">
        <f>'[1]cena_zakol_2020 (S)'!BN53</f>
        <v>0</v>
      </c>
      <c r="F38" s="5"/>
      <c r="G38" s="5"/>
      <c r="H38" s="116">
        <v>33</v>
      </c>
      <c r="I38" s="123">
        <f t="shared" si="0"/>
        <v>0</v>
      </c>
      <c r="J38" s="124" t="s">
        <v>17</v>
      </c>
      <c r="K38" s="123"/>
      <c r="L38" s="125"/>
    </row>
    <row r="39" spans="2:12" ht="15.75" thickBot="1">
      <c r="B39" s="2"/>
      <c r="C39" s="116">
        <v>34</v>
      </c>
      <c r="D39" s="112">
        <f>'[1]cena_zakol_2021 (E)'!BN54</f>
        <v>0</v>
      </c>
      <c r="E39" s="123">
        <f>'[1]cena_zakol_2020 (S)'!BN54</f>
        <v>0</v>
      </c>
      <c r="F39" s="5"/>
      <c r="G39" s="5"/>
      <c r="H39" s="116">
        <v>34</v>
      </c>
      <c r="I39" s="123">
        <f t="shared" si="0"/>
        <v>0</v>
      </c>
      <c r="J39" s="124" t="s">
        <v>17</v>
      </c>
      <c r="K39" s="123"/>
      <c r="L39" s="125"/>
    </row>
    <row r="40" spans="2:12" ht="15.75" thickBot="1">
      <c r="B40" s="2"/>
      <c r="C40" s="116">
        <v>35</v>
      </c>
      <c r="D40" s="112">
        <f>'[1]cena_zakol_2021 (E)'!BN55</f>
        <v>0</v>
      </c>
      <c r="E40" s="123">
        <f>'[1]cena_zakol_2020 (S)'!BN55</f>
        <v>0</v>
      </c>
      <c r="F40" s="5"/>
      <c r="G40" s="5"/>
      <c r="H40" s="116">
        <v>35</v>
      </c>
      <c r="I40" s="123">
        <f t="shared" si="0"/>
        <v>0</v>
      </c>
      <c r="J40" s="124" t="s">
        <v>17</v>
      </c>
      <c r="K40" s="123"/>
      <c r="L40" s="125"/>
    </row>
    <row r="41" spans="2:12" ht="15.75" thickBot="1">
      <c r="B41" s="2"/>
      <c r="C41" s="116">
        <v>36</v>
      </c>
      <c r="D41" s="112">
        <f>'[1]cena_zakol_2021 (E)'!BN56</f>
        <v>0</v>
      </c>
      <c r="E41" s="123">
        <f>'[1]cena_zakol_2020 (S)'!BN56</f>
        <v>0</v>
      </c>
      <c r="F41" s="5"/>
      <c r="G41" s="5"/>
      <c r="H41" s="116">
        <v>36</v>
      </c>
      <c r="I41" s="123">
        <f t="shared" si="0"/>
        <v>0</v>
      </c>
      <c r="J41" s="124" t="s">
        <v>17</v>
      </c>
      <c r="K41" s="123"/>
      <c r="L41" s="125"/>
    </row>
    <row r="42" spans="2:12" ht="15.75" thickBot="1">
      <c r="B42" s="2"/>
      <c r="C42" s="116">
        <v>37</v>
      </c>
      <c r="D42" s="112">
        <f>'[1]cena_zakol_2021 (E)'!BN57</f>
        <v>0</v>
      </c>
      <c r="E42" s="123">
        <f>'[1]cena_zakol_2020 (S)'!BN57</f>
        <v>0</v>
      </c>
      <c r="F42" s="5"/>
      <c r="G42" s="5"/>
      <c r="H42" s="116">
        <v>37</v>
      </c>
      <c r="I42" s="123">
        <f t="shared" si="0"/>
        <v>0</v>
      </c>
      <c r="J42" s="124" t="s">
        <v>17</v>
      </c>
      <c r="K42" s="123"/>
      <c r="L42" s="125"/>
    </row>
    <row r="43" spans="2:12" ht="15.75" thickBot="1">
      <c r="B43" s="2"/>
      <c r="C43" s="116">
        <v>38</v>
      </c>
      <c r="D43" s="112">
        <f>'[1]cena_zakol_2021 (E)'!BN58</f>
        <v>0</v>
      </c>
      <c r="E43" s="123">
        <f>'[1]cena_zakol_2020 (S)'!BN58</f>
        <v>0</v>
      </c>
      <c r="F43" s="5"/>
      <c r="G43" s="5"/>
      <c r="H43" s="116">
        <v>38</v>
      </c>
      <c r="I43" s="123">
        <f t="shared" si="0"/>
        <v>0</v>
      </c>
      <c r="J43" s="124" t="s">
        <v>17</v>
      </c>
      <c r="K43" s="123"/>
      <c r="L43" s="125"/>
    </row>
    <row r="44" spans="2:12" ht="15.75" thickBot="1">
      <c r="B44" s="2"/>
      <c r="C44" s="116">
        <v>39</v>
      </c>
      <c r="D44" s="112">
        <f>'[1]cena_zakol_2021 (E)'!BN59</f>
        <v>0</v>
      </c>
      <c r="E44" s="123">
        <f>'[1]cena_zakol_2020 (S)'!BN59</f>
        <v>0</v>
      </c>
      <c r="F44" s="5"/>
      <c r="G44" s="5"/>
      <c r="H44" s="116">
        <v>39</v>
      </c>
      <c r="I44" s="123">
        <f t="shared" si="0"/>
        <v>0</v>
      </c>
      <c r="J44" s="124" t="s">
        <v>17</v>
      </c>
      <c r="K44" s="123"/>
      <c r="L44" s="125"/>
    </row>
    <row r="45" spans="2:12" ht="15.75" thickBot="1">
      <c r="B45" s="2"/>
      <c r="C45" s="116">
        <v>40</v>
      </c>
      <c r="D45" s="112">
        <f>'[1]cena_zakol_2021 (E)'!BN60</f>
        <v>0</v>
      </c>
      <c r="E45" s="123">
        <f>'[1]cena_zakol_2020 (S)'!BN60</f>
        <v>0</v>
      </c>
      <c r="F45" s="5"/>
      <c r="G45" s="5"/>
      <c r="H45" s="116">
        <v>40</v>
      </c>
      <c r="I45" s="123">
        <f t="shared" si="0"/>
        <v>0</v>
      </c>
      <c r="J45" s="124" t="s">
        <v>17</v>
      </c>
      <c r="K45" s="123"/>
      <c r="L45" s="125"/>
    </row>
    <row r="46" spans="2:12" ht="15.75" thickBot="1">
      <c r="B46" s="2"/>
      <c r="C46" s="116">
        <v>41</v>
      </c>
      <c r="D46" s="112">
        <f>'[1]cena_zakol_2021 (E)'!BN61</f>
        <v>0</v>
      </c>
      <c r="E46" s="123">
        <f>'[1]cena_zakol_2020 (S)'!BN61</f>
        <v>0</v>
      </c>
      <c r="F46" s="5"/>
      <c r="G46" s="5"/>
      <c r="H46" s="116">
        <v>41</v>
      </c>
      <c r="I46" s="123">
        <f t="shared" si="0"/>
        <v>0</v>
      </c>
      <c r="J46" s="124" t="s">
        <v>17</v>
      </c>
      <c r="K46" s="123"/>
      <c r="L46" s="125"/>
    </row>
    <row r="47" spans="2:12" ht="15.75" thickBot="1">
      <c r="B47" s="2"/>
      <c r="C47" s="116">
        <v>42</v>
      </c>
      <c r="D47" s="112">
        <f>'[1]cena_zakol_2021 (E)'!BN62</f>
        <v>0</v>
      </c>
      <c r="E47" s="123">
        <f>'[1]cena_zakol_2020 (S)'!BN62</f>
        <v>0</v>
      </c>
      <c r="F47" s="5"/>
      <c r="G47" s="5"/>
      <c r="H47" s="116">
        <v>42</v>
      </c>
      <c r="I47" s="123">
        <f t="shared" si="0"/>
        <v>0</v>
      </c>
      <c r="J47" s="124" t="s">
        <v>17</v>
      </c>
      <c r="K47" s="123"/>
      <c r="L47" s="125"/>
    </row>
    <row r="48" spans="2:12" ht="15.75" thickBot="1">
      <c r="B48" s="2"/>
      <c r="C48" s="116">
        <v>43</v>
      </c>
      <c r="D48" s="112">
        <f>'[1]cena_zakol_2021 (E)'!BN63</f>
        <v>0</v>
      </c>
      <c r="E48" s="123">
        <f>'[1]cena_zakol_2020 (S)'!BN63</f>
        <v>0</v>
      </c>
      <c r="F48" s="5"/>
      <c r="G48" s="5"/>
      <c r="H48" s="116">
        <v>43</v>
      </c>
      <c r="I48" s="123">
        <f t="shared" si="0"/>
        <v>0</v>
      </c>
      <c r="J48" s="124" t="s">
        <v>17</v>
      </c>
      <c r="K48" s="123"/>
      <c r="L48" s="125"/>
    </row>
    <row r="49" spans="2:12" ht="15.75" thickBot="1">
      <c r="B49" s="2"/>
      <c r="C49" s="116">
        <v>44</v>
      </c>
      <c r="D49" s="112">
        <f>'[1]cena_zakol_2021 (E)'!BN64</f>
        <v>0</v>
      </c>
      <c r="E49" s="123">
        <f>'[1]cena_zakol_2020 (S)'!BN64</f>
        <v>0</v>
      </c>
      <c r="F49" s="5"/>
      <c r="G49" s="5"/>
      <c r="H49" s="116">
        <v>44</v>
      </c>
      <c r="I49" s="123">
        <f t="shared" si="0"/>
        <v>0</v>
      </c>
      <c r="J49" s="124" t="s">
        <v>17</v>
      </c>
      <c r="K49" s="123"/>
      <c r="L49" s="125"/>
    </row>
    <row r="50" spans="2:12" ht="15.75" thickBot="1">
      <c r="B50" s="2"/>
      <c r="C50" s="116">
        <v>45</v>
      </c>
      <c r="D50" s="112">
        <f>'[1]cena_zakol_2021 (E)'!BN65</f>
        <v>0</v>
      </c>
      <c r="E50" s="123">
        <f>'[1]cena_zakol_2020 (S)'!BN65</f>
        <v>0</v>
      </c>
      <c r="F50" s="5"/>
      <c r="G50" s="5"/>
      <c r="H50" s="116">
        <v>45</v>
      </c>
      <c r="I50" s="123">
        <f t="shared" si="0"/>
        <v>0</v>
      </c>
      <c r="J50" s="124" t="s">
        <v>17</v>
      </c>
      <c r="K50" s="123"/>
      <c r="L50" s="125"/>
    </row>
    <row r="51" spans="2:12" ht="15.75" thickBot="1">
      <c r="B51" s="2"/>
      <c r="C51" s="116">
        <v>46</v>
      </c>
      <c r="D51" s="112">
        <f>'[1]cena_zakol_2021 (E)'!BN66</f>
        <v>0</v>
      </c>
      <c r="E51" s="123">
        <f>'[1]cena_zakol_2020 (S)'!BN66</f>
        <v>0</v>
      </c>
      <c r="F51" s="5"/>
      <c r="G51" s="5"/>
      <c r="H51" s="116">
        <v>46</v>
      </c>
      <c r="I51" s="123">
        <f t="shared" si="0"/>
        <v>0</v>
      </c>
      <c r="J51" s="124" t="s">
        <v>17</v>
      </c>
      <c r="K51" s="123"/>
      <c r="L51" s="125"/>
    </row>
    <row r="52" spans="2:12" ht="15.75" thickBot="1">
      <c r="B52" s="2"/>
      <c r="C52" s="116">
        <v>47</v>
      </c>
      <c r="D52" s="112">
        <f>'[1]cena_zakol_2021 (E)'!BN67</f>
        <v>0</v>
      </c>
      <c r="E52" s="123">
        <f>'[1]cena_zakol_2020 (S)'!BN67</f>
        <v>0</v>
      </c>
      <c r="F52" s="5"/>
      <c r="G52" s="5"/>
      <c r="H52" s="116">
        <v>47</v>
      </c>
      <c r="I52" s="123">
        <f t="shared" si="0"/>
        <v>0</v>
      </c>
      <c r="J52" s="124" t="s">
        <v>17</v>
      </c>
      <c r="K52" s="123"/>
      <c r="L52" s="125"/>
    </row>
    <row r="53" spans="2:12" ht="15.75" thickBot="1">
      <c r="B53" s="2"/>
      <c r="C53" s="116">
        <v>48</v>
      </c>
      <c r="D53" s="112">
        <f>'[1]cena_zakol_2021 (E)'!BN68</f>
        <v>0</v>
      </c>
      <c r="E53" s="123">
        <f>'[1]cena_zakol_2020 (S)'!BN68</f>
        <v>0</v>
      </c>
      <c r="F53" s="5"/>
      <c r="G53" s="5"/>
      <c r="H53" s="116">
        <v>48</v>
      </c>
      <c r="I53" s="123">
        <f t="shared" si="0"/>
        <v>0</v>
      </c>
      <c r="J53" s="124" t="s">
        <v>17</v>
      </c>
      <c r="K53" s="123"/>
      <c r="L53" s="125"/>
    </row>
    <row r="54" spans="2:12" ht="15.75" thickBot="1">
      <c r="B54" s="2"/>
      <c r="C54" s="116">
        <v>49</v>
      </c>
      <c r="D54" s="112">
        <f>'[1]cena_zakol_2021 (E)'!BN69</f>
        <v>0</v>
      </c>
      <c r="E54" s="123">
        <f>'[1]cena_zakol_2020 (S)'!BN69</f>
        <v>0</v>
      </c>
      <c r="F54" s="5"/>
      <c r="G54" s="5"/>
      <c r="H54" s="116">
        <v>49</v>
      </c>
      <c r="I54" s="123">
        <f t="shared" si="0"/>
        <v>0</v>
      </c>
      <c r="J54" s="124" t="s">
        <v>17</v>
      </c>
      <c r="K54" s="123"/>
      <c r="L54" s="125"/>
    </row>
    <row r="55" spans="2:12" ht="15.75" thickBot="1">
      <c r="B55" s="2"/>
      <c r="C55" s="116">
        <v>50</v>
      </c>
      <c r="D55" s="112">
        <f>'[1]cena_zakol_2021 (E)'!BN70</f>
        <v>0</v>
      </c>
      <c r="E55" s="123">
        <f>'[1]cena_zakol_2020 (S)'!BN70</f>
        <v>0</v>
      </c>
      <c r="F55" s="5"/>
      <c r="G55" s="5"/>
      <c r="H55" s="116">
        <v>50</v>
      </c>
      <c r="I55" s="123">
        <f t="shared" si="0"/>
        <v>0</v>
      </c>
      <c r="J55" s="124" t="s">
        <v>17</v>
      </c>
      <c r="K55" s="123"/>
      <c r="L55" s="125"/>
    </row>
    <row r="56" spans="2:12" ht="15.75" thickBot="1">
      <c r="B56" s="2"/>
      <c r="C56" s="116">
        <v>51</v>
      </c>
      <c r="D56" s="112">
        <f>'[1]cena_zakol_2021 (E)'!BN71</f>
        <v>0</v>
      </c>
      <c r="E56" s="123">
        <f>'[1]cena_zakol_2020 (S)'!BN71</f>
        <v>0</v>
      </c>
      <c r="F56" s="5"/>
      <c r="G56" s="5"/>
      <c r="H56" s="116">
        <v>51</v>
      </c>
      <c r="I56" s="123">
        <f t="shared" si="0"/>
        <v>0</v>
      </c>
      <c r="J56" s="124" t="s">
        <v>17</v>
      </c>
      <c r="K56" s="123"/>
      <c r="L56" s="125"/>
    </row>
    <row r="57" spans="2:12" ht="15.75" thickBot="1">
      <c r="B57" s="2"/>
      <c r="C57" s="116">
        <v>52</v>
      </c>
      <c r="D57" s="126">
        <f>'[1]cena_zakol_2021 (E)'!BN72</f>
        <v>0</v>
      </c>
      <c r="E57" s="127">
        <f>'[1]cena_zakol_2020 (S)'!BN72</f>
        <v>0</v>
      </c>
      <c r="F57" s="5"/>
      <c r="G57" s="5"/>
      <c r="H57" s="116">
        <v>52</v>
      </c>
      <c r="I57" s="123">
        <f t="shared" si="0"/>
        <v>0</v>
      </c>
      <c r="J57" s="128" t="s">
        <v>17</v>
      </c>
      <c r="K57" s="127"/>
      <c r="L57" s="129"/>
    </row>
    <row r="58" spans="2:12">
      <c r="B58" s="2"/>
      <c r="C58" s="116">
        <v>53</v>
      </c>
      <c r="D58" s="126">
        <f>'[1]cena_zakol_2021 (E)'!BM73</f>
        <v>0</v>
      </c>
      <c r="E58" s="127">
        <f>'[1]cena_zakol_2020 (S)'!BM73</f>
        <v>0</v>
      </c>
      <c r="F58" s="5"/>
      <c r="G58" s="5"/>
      <c r="H58" s="116">
        <v>53</v>
      </c>
      <c r="I58" s="123">
        <f t="shared" si="0"/>
        <v>0</v>
      </c>
      <c r="J58" s="128" t="s">
        <v>17</v>
      </c>
      <c r="K58" s="127"/>
      <c r="L58" s="129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TRŽNO POROČILO</vt:lpstr>
      <vt:lpstr>cena_zakol_2020 (E)</vt:lpstr>
      <vt:lpstr>cena_zakol_2021 (S) </vt:lpstr>
      <vt:lpstr>cena_zakol_2021(U)</vt:lpstr>
      <vt:lpstr>cena_zakol_2021_(R)</vt:lpstr>
      <vt:lpstr>skupni zakol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Žebovec, Petra</cp:lastModifiedBy>
  <cp:lastPrinted>2020-11-12T07:17:25Z</cp:lastPrinted>
  <dcterms:created xsi:type="dcterms:W3CDTF">2020-10-02T06:43:47Z</dcterms:created>
  <dcterms:modified xsi:type="dcterms:W3CDTF">2021-01-20T10:50:42Z</dcterms:modified>
</cp:coreProperties>
</file>