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50" windowWidth="24915" windowHeight="12075"/>
  </bookViews>
  <sheets>
    <sheet name="TRŽNO POROČILO" sheetId="1" r:id="rId1"/>
    <sheet name="cena_zakol_2020 (E)" sheetId="2" r:id="rId2"/>
    <sheet name="cena_zakol_2020 (S) " sheetId="3" r:id="rId3"/>
    <sheet name="skupni zakol" sheetId="4" r:id="rId4"/>
    <sheet name="EU-SLO (E) in (S)" sheetId="5" r:id="rId5"/>
  </sheets>
  <definedNames>
    <definedName name="_ftn1" localSheetId="4">'EU-SLO (E) in (S)'!$B$4</definedName>
    <definedName name="_ftnref1" localSheetId="4">'EU-SLO (E) in (S)'!$B$2</definedName>
  </definedNames>
  <calcPr calcId="145621"/>
</workbook>
</file>

<file path=xl/calcChain.xml><?xml version="1.0" encoding="utf-8"?>
<calcChain xmlns="http://schemas.openxmlformats.org/spreadsheetml/2006/main">
  <c r="F54" i="4" l="1"/>
  <c r="I54" i="4" s="1"/>
  <c r="H54" i="4" l="1"/>
  <c r="F45" i="4" l="1"/>
  <c r="I45" i="4" l="1"/>
  <c r="H45" i="4"/>
</calcChain>
</file>

<file path=xl/sharedStrings.xml><?xml version="1.0" encoding="utf-8"?>
<sst xmlns="http://schemas.openxmlformats.org/spreadsheetml/2006/main" count="185" uniqueCount="102">
  <si>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</si>
  <si>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</si>
  <si>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</si>
  <si>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</si>
  <si>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</si>
  <si>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</si>
  <si>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</si>
  <si>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F: 01 478 92 94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</si>
  <si>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</si>
  <si>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</si>
  <si>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</si>
  <si>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</si>
  <si>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</si>
  <si>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</si>
  <si>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</si>
  <si>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</si>
  <si>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</si>
  <si>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</si>
  <si>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</si>
  <si>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r>
      <rPr>
        <b/>
        <u/>
        <sz val="11"/>
        <color theme="1"/>
        <rFont val="Arial"/>
        <family val="2"/>
        <charset val="238"/>
      </rPr>
      <t>Tabela 1</t>
    </r>
    <r>
      <rPr>
        <u/>
        <sz val="11"/>
        <color theme="1"/>
        <rFont val="Arial"/>
        <family val="2"/>
        <charset val="238"/>
      </rPr>
      <t>:</t>
    </r>
    <r>
      <rPr>
        <sz val="11"/>
        <color theme="1"/>
        <rFont val="Arial"/>
        <family val="2"/>
        <charset val="238"/>
      </rPr>
      <t xml:space="preserve"> Tedensko poročilo o cenah in količinah prašičjih klavnih trupov oziroma polovic za razreda E in S</t>
    </r>
  </si>
  <si>
    <t>Klavna masa (kg)</t>
  </si>
  <si>
    <t>Cena (€/100kg)</t>
  </si>
  <si>
    <t>TEDEN</t>
  </si>
  <si>
    <t>cena v €</t>
  </si>
  <si>
    <t>Količina zakola</t>
  </si>
  <si>
    <r>
      <rPr>
        <b/>
        <sz val="11"/>
        <color theme="1"/>
        <rFont val="Arial"/>
        <family val="2"/>
        <charset val="238"/>
      </rPr>
      <t xml:space="preserve">Tabela 1: </t>
    </r>
    <r>
      <rPr>
        <sz val="11"/>
        <color theme="1"/>
        <rFont val="Arial"/>
        <family val="2"/>
        <charset val="238"/>
      </rPr>
      <t xml:space="preserve">Tedensko poročilo o cenah in količinah prašičjih klavnih trupov oziroma polovic za razreda E </t>
    </r>
  </si>
  <si>
    <t>E - 2018</t>
  </si>
  <si>
    <t>E - 2019</t>
  </si>
  <si>
    <t>E - 2020</t>
  </si>
  <si>
    <t>razlika 2020/19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</si>
  <si>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2018 do 2020 - kategorija E (v €/100 kg)</t>
    </r>
  </si>
  <si>
    <r>
      <rPr>
        <b/>
        <u/>
        <sz val="11"/>
        <color theme="1"/>
        <rFont val="Arial"/>
        <family val="2"/>
        <charset val="238"/>
      </rPr>
      <t>Tabela 1: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Tedensko poročilo o cenah in količinah prašičjih klavnih trupov oziroma polovic za razreda S</t>
    </r>
  </si>
  <si>
    <t>razlika 2020/19 (%)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</si>
  <si>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2018 do 2020 - kategorija S (v €/100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</si>
  <si>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</si>
  <si>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Kategorija E</t>
  </si>
  <si>
    <t>Cena (€/100 kg)</t>
  </si>
  <si>
    <t>Kategorija S</t>
  </si>
  <si>
    <t>BELGIJA</t>
  </si>
  <si>
    <t>BOLGARIJA</t>
  </si>
  <si>
    <t>N.P.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</si>
  <si>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</si>
  <si>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</si>
  <si>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</si>
  <si>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</si>
  <si>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</si>
  <si>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</si>
  <si>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</si>
  <si>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</si>
  <si>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</si>
  <si>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</si>
  <si>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</si>
  <si>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</si>
  <si>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</si>
  <si>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</si>
  <si>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</si>
  <si>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</si>
  <si>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</si>
  <si>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</si>
  <si>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</si>
  <si>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</si>
  <si>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</si>
  <si>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</si>
  <si>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</si>
  <si>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</si>
  <si>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</si>
  <si>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</si>
  <si>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KATEGORIJA E</t>
  </si>
  <si>
    <t>teden</t>
  </si>
  <si>
    <t>EU avg</t>
  </si>
  <si>
    <t>EU max</t>
  </si>
  <si>
    <t>EU min</t>
  </si>
  <si>
    <t>SLO</t>
  </si>
  <si>
    <t>KATEGORIJA S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</si>
  <si>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povprečnih EU cen</t>
    </r>
  </si>
  <si>
    <t xml:space="preserve">Teden 2020                                           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</si>
  <si>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</si>
  <si>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</si>
  <si>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</si>
  <si>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</si>
  <si>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</si>
  <si>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2019 in 2020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</si>
  <si>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2019 in 2020 (€/100 kg)</t>
    </r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</si>
  <si>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</si>
  <si>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</si>
  <si>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r>
      <rPr>
        <b/>
        <u/>
        <sz val="11"/>
        <color theme="1"/>
        <rFont val="Arial"/>
        <family val="2"/>
        <charset val="238"/>
      </rPr>
      <t>Tabela 2:</t>
    </r>
    <r>
      <rPr>
        <sz val="11"/>
        <color theme="1"/>
        <rFont val="Arial"/>
        <family val="2"/>
        <charset val="238"/>
      </rPr>
      <t xml:space="preserve"> : Primerjava cen prašičjega mesa, razreda S, glede na prejšnji teden (€/100 kg)</t>
    </r>
  </si>
  <si>
    <r>
      <rPr>
        <b/>
        <u/>
        <sz val="11"/>
        <color theme="1"/>
        <rFont val="Arial"/>
        <family val="2"/>
        <charset val="238"/>
      </rPr>
      <t>Tabela 2:</t>
    </r>
    <r>
      <rPr>
        <sz val="11"/>
        <color theme="1"/>
        <rFont val="Arial"/>
        <family val="2"/>
        <charset val="238"/>
      </rPr>
      <t xml:space="preserve"> Primerjava cen prašičjega mesa, razreda E, glede na prejšnji teden (€/100 kg)</t>
    </r>
  </si>
  <si>
    <r>
      <rPr>
        <b/>
        <u/>
        <sz val="11"/>
        <color theme="1"/>
        <rFont val="Arial"/>
        <family val="2"/>
        <charset val="238"/>
      </rPr>
      <t>Grafikon 1</t>
    </r>
    <r>
      <rPr>
        <sz val="11"/>
        <color theme="1"/>
        <rFont val="Arial"/>
        <family val="2"/>
        <charset val="238"/>
      </rPr>
      <t>: Gibanje količine zakola prašičjega mesa, razreda E, po posameznih tednih v letih 2019 in 2020 (kg)</t>
    </r>
  </si>
  <si>
    <t>S - 2018</t>
  </si>
  <si>
    <t>S - 2019</t>
  </si>
  <si>
    <t>S - 2020</t>
  </si>
  <si>
    <t>N.P. – ni podatka</t>
  </si>
  <si>
    <r>
      <rPr>
        <b/>
        <u/>
        <sz val="11"/>
        <color theme="1"/>
        <rFont val="Arial"/>
        <family val="2"/>
        <charset val="238"/>
      </rPr>
      <t>Grafikon 1</t>
    </r>
    <r>
      <rPr>
        <sz val="11"/>
        <color theme="1"/>
        <rFont val="Arial"/>
        <family val="2"/>
        <charset val="238"/>
      </rPr>
      <t>: Gibanje količine zakola prašičjega mesa, razreda S, po posameznih tednih v letih 2019 in 2020 (kg)</t>
    </r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</si>
  <si>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</si>
  <si>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r>
      <rPr>
        <vertAlign val="superscript"/>
        <sz val="10"/>
        <color theme="1"/>
        <rFont val="Republika"/>
        <charset val="238"/>
      </rPr>
      <t xml:space="preserve">[1] </t>
    </r>
    <r>
      <rPr>
        <sz val="10"/>
        <color theme="1"/>
        <rFont val="Republika"/>
        <charset val="238"/>
      </rPr>
      <t>Pravilnik o  tržno informacijskem sistemu trga  prašičjega mesa, Ur.l. RS, št. 21/27.3.2015</t>
    </r>
  </si>
  <si>
    <t>E - 2017</t>
  </si>
  <si>
    <t>S - 2017</t>
  </si>
  <si>
    <r>
      <rPr>
        <b/>
        <u/>
        <sz val="11"/>
        <color theme="1"/>
        <rFont val="Arial"/>
        <family val="2"/>
        <charset val="238"/>
      </rPr>
      <t>Tabela 1:</t>
    </r>
    <r>
      <rPr>
        <sz val="11"/>
        <color theme="1"/>
        <rFont val="Arial"/>
        <family val="2"/>
        <charset val="238"/>
      </rPr>
      <t xml:space="preserve"> Slovenske in EU</t>
    </r>
    <r>
      <rPr>
        <vertAlign val="superscript"/>
        <sz val="11"/>
        <color theme="1"/>
        <rFont val="Arial"/>
        <family val="2"/>
        <charset val="238"/>
      </rPr>
      <t>[1]</t>
    </r>
    <r>
      <rPr>
        <sz val="11"/>
        <color theme="1"/>
        <rFont val="Arial"/>
        <family val="2"/>
        <charset val="238"/>
      </rPr>
      <t xml:space="preserve"> cene klavnih polovic prašičjega mesa, razredov E in S, za 50. teden (07.12.2020-13.12.2020)</t>
    </r>
  </si>
  <si>
    <t>Teden: 51. teden (14.12.2020-20.12.2020)</t>
  </si>
  <si>
    <t>Številka: 3305-5/2020/404</t>
  </si>
  <si>
    <r>
      <rPr>
        <b/>
        <sz val="11"/>
        <color theme="1"/>
        <rFont val="Arial"/>
        <family val="2"/>
        <charset val="238"/>
      </rPr>
      <t>Tabela 3:</t>
    </r>
    <r>
      <rPr>
        <sz val="11"/>
        <color theme="1"/>
        <rFont val="Arial"/>
        <family val="2"/>
        <charset val="238"/>
      </rPr>
      <t xml:space="preserve"> Primerjava cene prašičjega mesa, razreda E, za </t>
    </r>
    <r>
      <rPr>
        <b/>
        <sz val="11"/>
        <color theme="1"/>
        <rFont val="Arial"/>
        <family val="2"/>
        <charset val="238"/>
      </rPr>
      <t xml:space="preserve"> 51. teden (14.12.2020-20.12.2020)</t>
    </r>
    <r>
      <rPr>
        <sz val="11"/>
        <color theme="1"/>
        <rFont val="Arial"/>
        <family val="2"/>
        <charset val="238"/>
      </rPr>
      <t xml:space="preserve"> glede na preteklo leto (€/100 kg)</t>
    </r>
  </si>
  <si>
    <r>
      <rPr>
        <b/>
        <sz val="11"/>
        <color theme="1"/>
        <rFont val="Arial"/>
        <family val="2"/>
        <charset val="238"/>
      </rPr>
      <t>Tabela 3:</t>
    </r>
    <r>
      <rPr>
        <sz val="11"/>
        <color theme="1"/>
        <rFont val="Arial"/>
        <family val="2"/>
        <charset val="238"/>
      </rPr>
      <t xml:space="preserve"> Primerjava cene prašičjega mesa, razreda S, za  51. teden (14.12.2020-20.12.2020) glede na preteklo leto (€/100 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</si>
</sst>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b/>
      <sz val="9"/>
      <name val="Arial CE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sz val="10"/>
      <name val="Arial "/>
    </font>
    <font>
      <b/>
      <sz val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46" fillId="0" borderId="0"/>
    <xf numFmtId="0" fontId="18" fillId="0" borderId="0"/>
    <xf numFmtId="9" fontId="52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8" fillId="0" borderId="10" xfId="0" applyNumberFormat="1" applyFont="1" applyFill="1" applyBorder="1" applyAlignment="1" applyProtection="1">
      <alignment horizontal="center" wrapText="1"/>
    </xf>
    <xf numFmtId="0" fontId="29" fillId="0" borderId="0" xfId="0" applyFont="1"/>
    <xf numFmtId="164" fontId="28" fillId="0" borderId="10" xfId="0" applyNumberFormat="1" applyFont="1" applyFill="1" applyBorder="1" applyAlignment="1" applyProtection="1">
      <alignment horizontal="center" wrapText="1"/>
    </xf>
    <xf numFmtId="3" fontId="28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2" fontId="28" fillId="0" borderId="10" xfId="0" applyNumberFormat="1" applyFont="1" applyFill="1" applyBorder="1" applyAlignment="1" applyProtection="1">
      <alignment horizontal="center" wrapText="1"/>
    </xf>
    <xf numFmtId="10" fontId="24" fillId="0" borderId="16" xfId="44" applyNumberFormat="1" applyFont="1" applyFill="1" applyBorder="1" applyAlignment="1" applyProtection="1">
      <alignment horizontal="center" wrapText="1"/>
    </xf>
    <xf numFmtId="3" fontId="28" fillId="0" borderId="18" xfId="0" applyNumberFormat="1" applyFont="1" applyFill="1" applyBorder="1" applyAlignment="1" applyProtection="1">
      <alignment horizontal="center" wrapText="1"/>
    </xf>
    <xf numFmtId="10" fontId="24" fillId="0" borderId="19" xfId="44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27" fillId="34" borderId="0" xfId="0" applyFont="1" applyFill="1" applyBorder="1" applyAlignment="1" applyProtection="1">
      <alignment horizontal="center" wrapText="1"/>
    </xf>
    <xf numFmtId="0" fontId="0" fillId="0" borderId="10" xfId="0" applyBorder="1" applyAlignment="1" applyProtection="1">
      <alignment horizontal="center"/>
    </xf>
    <xf numFmtId="4" fontId="0" fillId="0" borderId="10" xfId="0" applyNumberFormat="1" applyBorder="1" applyAlignment="1" applyProtection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3" fontId="0" fillId="0" borderId="10" xfId="0" applyNumberFormat="1" applyBorder="1" applyAlignment="1" applyProtection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0" fontId="25" fillId="0" borderId="0" xfId="44" applyNumberFormat="1" applyFont="1" applyFill="1" applyBorder="1" applyAlignment="1" applyProtection="1">
      <alignment horizontal="center" wrapText="1"/>
    </xf>
    <xf numFmtId="3" fontId="0" fillId="0" borderId="0" xfId="0" applyNumberFormat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 wrapText="1"/>
    </xf>
    <xf numFmtId="0" fontId="23" fillId="33" borderId="23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5" fillId="36" borderId="24" xfId="42" applyNumberFormat="1" applyFont="1" applyFill="1" applyBorder="1" applyAlignment="1" applyProtection="1">
      <alignment horizontal="center"/>
    </xf>
    <xf numFmtId="166" fontId="24" fillId="36" borderId="24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5" xfId="44" applyNumberFormat="1" applyFont="1" applyFill="1" applyBorder="1" applyAlignment="1" applyProtection="1">
      <alignment horizontal="center"/>
    </xf>
    <xf numFmtId="165" fontId="24" fillId="36" borderId="26" xfId="44" applyNumberFormat="1" applyFont="1" applyFill="1" applyBorder="1" applyAlignment="1" applyProtection="1">
      <alignment horizontal="center"/>
    </xf>
    <xf numFmtId="10" fontId="36" fillId="36" borderId="24" xfId="0" applyNumberFormat="1" applyFont="1" applyFill="1" applyBorder="1" applyAlignment="1" applyProtection="1">
      <alignment horizontal="center"/>
    </xf>
    <xf numFmtId="10" fontId="36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34" fillId="34" borderId="0" xfId="0" applyFont="1" applyFill="1" applyBorder="1" applyAlignment="1" applyProtection="1">
      <alignment horizontal="center"/>
    </xf>
    <xf numFmtId="2" fontId="0" fillId="34" borderId="0" xfId="0" applyNumberFormat="1" applyFill="1" applyBorder="1" applyProtection="1"/>
    <xf numFmtId="3" fontId="0" fillId="34" borderId="0" xfId="0" applyNumberFormat="1" applyFill="1" applyBorder="1" applyProtection="1"/>
    <xf numFmtId="0" fontId="0" fillId="34" borderId="0" xfId="0" applyFill="1" applyBorder="1" applyProtection="1"/>
    <xf numFmtId="2" fontId="0" fillId="0" borderId="10" xfId="0" applyNumberFormat="1" applyFill="1" applyBorder="1" applyAlignment="1" applyProtection="1">
      <alignment horizontal="center"/>
    </xf>
    <xf numFmtId="0" fontId="0" fillId="34" borderId="0" xfId="0" applyFill="1" applyBorder="1"/>
    <xf numFmtId="0" fontId="28" fillId="34" borderId="0" xfId="0" applyFont="1" applyFill="1" applyBorder="1" applyAlignment="1" applyProtection="1">
      <alignment horizontal="center" wrapText="1"/>
    </xf>
    <xf numFmtId="4" fontId="28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8" fillId="34" borderId="0" xfId="0" applyNumberFormat="1" applyFont="1" applyFill="1" applyBorder="1" applyAlignment="1" applyProtection="1">
      <alignment horizontal="center" wrapText="1"/>
    </xf>
    <xf numFmtId="165" fontId="28" fillId="34" borderId="0" xfId="0" applyNumberFormat="1" applyFont="1" applyFill="1" applyBorder="1" applyAlignment="1" applyProtection="1">
      <alignment horizontal="center" wrapText="1"/>
    </xf>
    <xf numFmtId="2" fontId="28" fillId="34" borderId="0" xfId="0" applyNumberFormat="1" applyFont="1" applyFill="1" applyBorder="1" applyAlignment="1" applyProtection="1">
      <alignment horizontal="center" wrapText="1"/>
    </xf>
    <xf numFmtId="0" fontId="18" fillId="0" borderId="0" xfId="45"/>
    <xf numFmtId="0" fontId="45" fillId="0" borderId="0" xfId="45" applyFont="1"/>
    <xf numFmtId="2" fontId="46" fillId="0" borderId="0" xfId="46" applyNumberFormat="1" applyFont="1" applyBorder="1" applyAlignment="1">
      <alignment horizontal="center"/>
    </xf>
    <xf numFmtId="0" fontId="18" fillId="0" borderId="10" xfId="45" applyBorder="1"/>
    <xf numFmtId="0" fontId="47" fillId="0" borderId="10" xfId="46" applyFont="1" applyBorder="1"/>
    <xf numFmtId="2" fontId="47" fillId="0" borderId="10" xfId="46" applyNumberFormat="1" applyFont="1" applyBorder="1"/>
    <xf numFmtId="2" fontId="18" fillId="0" borderId="10" xfId="45" applyNumberFormat="1" applyBorder="1" applyAlignment="1">
      <alignment horizontal="center"/>
    </xf>
    <xf numFmtId="0" fontId="47" fillId="34" borderId="0" xfId="46" applyFon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47" fillId="0" borderId="10" xfId="46" applyNumberFormat="1" applyFont="1" applyBorder="1" applyProtection="1"/>
    <xf numFmtId="0" fontId="48" fillId="0" borderId="14" xfId="47" applyFont="1" applyBorder="1"/>
    <xf numFmtId="2" fontId="18" fillId="0" borderId="10" xfId="47" applyNumberFormat="1" applyBorder="1" applyAlignment="1">
      <alignment horizontal="center"/>
    </xf>
    <xf numFmtId="0" fontId="4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10" fontId="42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10" fontId="42" fillId="0" borderId="0" xfId="0" applyNumberFormat="1" applyFont="1" applyBorder="1" applyAlignment="1">
      <alignment horizontal="center" vertical="center" wrapText="1"/>
    </xf>
    <xf numFmtId="0" fontId="43" fillId="34" borderId="0" xfId="0" applyFont="1" applyFill="1" applyBorder="1" applyAlignment="1">
      <alignment vertical="center"/>
    </xf>
    <xf numFmtId="2" fontId="47" fillId="0" borderId="0" xfId="46" applyNumberFormat="1" applyFont="1" applyBorder="1"/>
    <xf numFmtId="2" fontId="18" fillId="0" borderId="0" xfId="45" applyNumberFormat="1" applyBorder="1" applyAlignment="1">
      <alignment horizontal="center"/>
    </xf>
    <xf numFmtId="0" fontId="54" fillId="38" borderId="36" xfId="0" applyFont="1" applyFill="1" applyBorder="1" applyAlignment="1" applyProtection="1">
      <alignment horizontal="center"/>
    </xf>
    <xf numFmtId="0" fontId="54" fillId="38" borderId="37" xfId="0" applyFont="1" applyFill="1" applyBorder="1" applyAlignment="1" applyProtection="1">
      <alignment horizontal="center"/>
    </xf>
    <xf numFmtId="0" fontId="20" fillId="38" borderId="37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 wrapText="1"/>
    </xf>
    <xf numFmtId="0" fontId="54" fillId="38" borderId="12" xfId="0" applyFont="1" applyFill="1" applyBorder="1" applyAlignment="1" applyProtection="1">
      <alignment horizontal="center"/>
    </xf>
    <xf numFmtId="0" fontId="55" fillId="38" borderId="12" xfId="0" applyFont="1" applyFill="1" applyBorder="1" applyAlignment="1" applyProtection="1">
      <alignment horizontal="center"/>
    </xf>
    <xf numFmtId="0" fontId="55" fillId="33" borderId="22" xfId="0" applyFont="1" applyFill="1" applyBorder="1" applyAlignment="1" applyProtection="1">
      <alignment horizontal="center"/>
    </xf>
    <xf numFmtId="0" fontId="55" fillId="33" borderId="12" xfId="0" applyFont="1" applyFill="1" applyBorder="1" applyAlignment="1" applyProtection="1">
      <alignment horizontal="center"/>
    </xf>
    <xf numFmtId="0" fontId="56" fillId="33" borderId="23" xfId="0" applyFont="1" applyFill="1" applyBorder="1" applyAlignment="1" applyProtection="1">
      <alignment horizontal="center"/>
    </xf>
    <xf numFmtId="0" fontId="56" fillId="33" borderId="13" xfId="0" applyFont="1" applyFill="1" applyBorder="1" applyAlignment="1" applyProtection="1">
      <alignment horizontal="center"/>
    </xf>
    <xf numFmtId="0" fontId="56" fillId="33" borderId="12" xfId="0" applyFont="1" applyFill="1" applyBorder="1" applyAlignment="1" applyProtection="1">
      <alignment horizontal="center"/>
    </xf>
    <xf numFmtId="0" fontId="0" fillId="0" borderId="10" xfId="0" applyBorder="1" applyProtection="1"/>
    <xf numFmtId="3" fontId="0" fillId="0" borderId="10" xfId="0" applyNumberFormat="1" applyBorder="1" applyProtection="1"/>
    <xf numFmtId="0" fontId="18" fillId="34" borderId="0" xfId="47" applyFill="1" applyBorder="1" applyAlignment="1">
      <alignment horizontal="center"/>
    </xf>
    <xf numFmtId="2" fontId="18" fillId="34" borderId="0" xfId="47" applyNumberFormat="1" applyFill="1" applyBorder="1" applyAlignment="1">
      <alignment horizontal="center"/>
    </xf>
    <xf numFmtId="2" fontId="18" fillId="34" borderId="10" xfId="45" applyNumberFormat="1" applyFill="1" applyBorder="1" applyAlignment="1">
      <alignment horizontal="center"/>
    </xf>
    <xf numFmtId="165" fontId="28" fillId="35" borderId="10" xfId="0" applyNumberFormat="1" applyFont="1" applyFill="1" applyBorder="1" applyAlignment="1" applyProtection="1">
      <alignment horizontal="center" wrapText="1"/>
    </xf>
    <xf numFmtId="0" fontId="34" fillId="35" borderId="21" xfId="0" applyFont="1" applyFill="1" applyBorder="1" applyAlignment="1" applyProtection="1">
      <alignment horizontal="center"/>
    </xf>
    <xf numFmtId="0" fontId="34" fillId="35" borderId="10" xfId="0" applyFont="1" applyFill="1" applyBorder="1" applyAlignment="1" applyProtection="1">
      <alignment horizontal="center"/>
    </xf>
    <xf numFmtId="0" fontId="16" fillId="35" borderId="0" xfId="0" applyFont="1" applyFill="1" applyAlignment="1" applyProtection="1">
      <alignment horizontal="center"/>
    </xf>
    <xf numFmtId="0" fontId="27" fillId="35" borderId="15" xfId="0" applyFont="1" applyFill="1" applyBorder="1" applyAlignment="1" applyProtection="1">
      <alignment horizontal="center" wrapText="1"/>
    </xf>
    <xf numFmtId="0" fontId="27" fillId="35" borderId="17" xfId="0" applyFont="1" applyFill="1" applyBorder="1" applyAlignment="1" applyProtection="1">
      <alignment horizontal="center" wrapText="1"/>
    </xf>
    <xf numFmtId="0" fontId="16" fillId="35" borderId="12" xfId="0" applyFont="1" applyFill="1" applyBorder="1" applyAlignment="1" applyProtection="1">
      <alignment horizontal="center"/>
    </xf>
    <xf numFmtId="0" fontId="27" fillId="35" borderId="12" xfId="0" applyFont="1" applyFill="1" applyBorder="1" applyAlignment="1" applyProtection="1">
      <alignment horizontal="center" wrapText="1"/>
    </xf>
    <xf numFmtId="0" fontId="27" fillId="35" borderId="10" xfId="0" applyFont="1" applyFill="1" applyBorder="1" applyAlignment="1" applyProtection="1">
      <alignment horizontal="center" wrapText="1"/>
    </xf>
    <xf numFmtId="2" fontId="40" fillId="0" borderId="10" xfId="0" applyNumberFormat="1" applyFont="1" applyBorder="1" applyAlignment="1">
      <alignment horizontal="center" vertical="center"/>
    </xf>
    <xf numFmtId="2" fontId="59" fillId="0" borderId="10" xfId="0" applyNumberFormat="1" applyFont="1" applyBorder="1" applyAlignment="1">
      <alignment horizontal="center" vertical="center"/>
    </xf>
    <xf numFmtId="2" fontId="59" fillId="0" borderId="10" xfId="0" applyNumberFormat="1" applyFont="1" applyBorder="1" applyAlignment="1">
      <alignment horizontal="center" vertical="center" wrapText="1"/>
    </xf>
    <xf numFmtId="2" fontId="59" fillId="0" borderId="18" xfId="0" applyNumberFormat="1" applyFont="1" applyBorder="1" applyAlignment="1">
      <alignment horizontal="center" vertical="center"/>
    </xf>
    <xf numFmtId="2" fontId="59" fillId="0" borderId="18" xfId="0" applyNumberFormat="1" applyFont="1" applyBorder="1" applyAlignment="1">
      <alignment horizontal="center" vertical="center" wrapText="1"/>
    </xf>
    <xf numFmtId="0" fontId="40" fillId="35" borderId="39" xfId="0" applyFont="1" applyFill="1" applyBorder="1" applyAlignment="1">
      <alignment vertical="center"/>
    </xf>
    <xf numFmtId="0" fontId="41" fillId="35" borderId="40" xfId="0" applyFont="1" applyFill="1" applyBorder="1" applyAlignment="1">
      <alignment horizontal="center" vertical="center"/>
    </xf>
    <xf numFmtId="0" fontId="40" fillId="35" borderId="15" xfId="0" applyFont="1" applyFill="1" applyBorder="1" applyAlignment="1">
      <alignment vertical="center"/>
    </xf>
    <xf numFmtId="0" fontId="20" fillId="35" borderId="10" xfId="45" applyFont="1" applyFill="1" applyBorder="1" applyAlignment="1">
      <alignment horizontal="center"/>
    </xf>
    <xf numFmtId="0" fontId="47" fillId="35" borderId="10" xfId="46" applyFont="1" applyFill="1" applyBorder="1" applyAlignment="1">
      <alignment horizontal="center"/>
    </xf>
    <xf numFmtId="0" fontId="47" fillId="35" borderId="24" xfId="46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20" fillId="35" borderId="10" xfId="47" applyFont="1" applyFill="1" applyBorder="1" applyAlignment="1">
      <alignment horizontal="center"/>
    </xf>
    <xf numFmtId="0" fontId="44" fillId="35" borderId="0" xfId="0" applyFont="1" applyFill="1"/>
    <xf numFmtId="0" fontId="0" fillId="34" borderId="0" xfId="0" applyFill="1"/>
    <xf numFmtId="0" fontId="44" fillId="34" borderId="0" xfId="0" applyFont="1" applyFill="1"/>
    <xf numFmtId="0" fontId="20" fillId="35" borderId="24" xfId="47" applyFont="1" applyFill="1" applyBorder="1" applyAlignment="1">
      <alignment horizontal="center"/>
    </xf>
    <xf numFmtId="0" fontId="33" fillId="35" borderId="46" xfId="0" applyFont="1" applyFill="1" applyBorder="1" applyAlignment="1">
      <alignment vertical="center"/>
    </xf>
    <xf numFmtId="0" fontId="33" fillId="35" borderId="47" xfId="0" applyFont="1" applyFill="1" applyBorder="1" applyAlignment="1">
      <alignment vertical="center"/>
    </xf>
    <xf numFmtId="0" fontId="49" fillId="35" borderId="47" xfId="0" applyFont="1" applyFill="1" applyBorder="1" applyAlignment="1">
      <alignment horizontal="center" vertical="center"/>
    </xf>
    <xf numFmtId="0" fontId="23" fillId="35" borderId="11" xfId="0" applyFont="1" applyFill="1" applyBorder="1" applyAlignment="1"/>
    <xf numFmtId="0" fontId="23" fillId="35" borderId="23" xfId="0" applyFont="1" applyFill="1" applyBorder="1" applyAlignment="1"/>
    <xf numFmtId="167" fontId="47" fillId="35" borderId="49" xfId="0" applyNumberFormat="1" applyFont="1" applyFill="1" applyBorder="1" applyAlignment="1">
      <alignment horizontal="center"/>
    </xf>
    <xf numFmtId="168" fontId="47" fillId="35" borderId="50" xfId="48" applyNumberFormat="1" applyFont="1" applyFill="1" applyBorder="1" applyAlignment="1">
      <alignment horizontal="center"/>
    </xf>
    <xf numFmtId="168" fontId="47" fillId="35" borderId="47" xfId="48" applyNumberFormat="1" applyFont="1" applyFill="1" applyBorder="1" applyAlignment="1">
      <alignment horizontal="center"/>
    </xf>
    <xf numFmtId="168" fontId="47" fillId="35" borderId="48" xfId="48" applyNumberFormat="1" applyFont="1" applyFill="1" applyBorder="1" applyAlignment="1">
      <alignment horizontal="center"/>
    </xf>
    <xf numFmtId="0" fontId="34" fillId="34" borderId="42" xfId="0" applyFont="1" applyFill="1" applyBorder="1" applyAlignment="1"/>
    <xf numFmtId="167" fontId="34" fillId="34" borderId="43" xfId="0" applyNumberFormat="1" applyFont="1" applyFill="1" applyBorder="1" applyAlignment="1">
      <alignment horizontal="center"/>
    </xf>
    <xf numFmtId="168" fontId="34" fillId="34" borderId="44" xfId="48" applyNumberFormat="1" applyFont="1" applyFill="1" applyBorder="1" applyAlignment="1">
      <alignment horizontal="center"/>
    </xf>
    <xf numFmtId="168" fontId="34" fillId="34" borderId="45" xfId="48" applyNumberFormat="1" applyFont="1" applyFill="1" applyBorder="1" applyAlignment="1">
      <alignment horizontal="center"/>
    </xf>
    <xf numFmtId="0" fontId="34" fillId="34" borderId="27" xfId="0" applyFont="1" applyFill="1" applyBorder="1" applyAlignment="1"/>
    <xf numFmtId="167" fontId="34" fillId="34" borderId="28" xfId="0" applyNumberFormat="1" applyFont="1" applyFill="1" applyBorder="1" applyAlignment="1">
      <alignment horizontal="center"/>
    </xf>
    <xf numFmtId="168" fontId="34" fillId="34" borderId="29" xfId="48" applyNumberFormat="1" applyFont="1" applyFill="1" applyBorder="1" applyAlignment="1">
      <alignment horizontal="center"/>
    </xf>
    <xf numFmtId="168" fontId="34" fillId="34" borderId="30" xfId="48" applyNumberFormat="1" applyFont="1" applyFill="1" applyBorder="1" applyAlignment="1">
      <alignment horizontal="center"/>
    </xf>
    <xf numFmtId="0" fontId="34" fillId="34" borderId="31" xfId="0" applyFont="1" applyFill="1" applyBorder="1" applyAlignment="1"/>
    <xf numFmtId="167" fontId="34" fillId="34" borderId="32" xfId="0" applyNumberFormat="1" applyFont="1" applyFill="1" applyBorder="1" applyAlignment="1">
      <alignment horizontal="center"/>
    </xf>
    <xf numFmtId="168" fontId="34" fillId="34" borderId="33" xfId="48" applyNumberFormat="1" applyFont="1" applyFill="1" applyBorder="1" applyAlignment="1">
      <alignment horizontal="center"/>
    </xf>
    <xf numFmtId="168" fontId="34" fillId="34" borderId="34" xfId="48" applyNumberFormat="1" applyFont="1" applyFill="1" applyBorder="1" applyAlignment="1">
      <alignment horizontal="center"/>
    </xf>
    <xf numFmtId="0" fontId="34" fillId="34" borderId="51" xfId="0" applyFont="1" applyFill="1" applyBorder="1" applyAlignment="1"/>
    <xf numFmtId="168" fontId="34" fillId="34" borderId="52" xfId="48" applyNumberFormat="1" applyFont="1" applyFill="1" applyBorder="1" applyAlignment="1">
      <alignment horizontal="center"/>
    </xf>
    <xf numFmtId="0" fontId="34" fillId="34" borderId="53" xfId="0" applyFont="1" applyFill="1" applyBorder="1" applyAlignment="1"/>
    <xf numFmtId="168" fontId="34" fillId="34" borderId="54" xfId="48" applyNumberFormat="1" applyFont="1" applyFill="1" applyBorder="1" applyAlignment="1">
      <alignment horizontal="center"/>
    </xf>
    <xf numFmtId="0" fontId="34" fillId="34" borderId="55" xfId="0" applyFont="1" applyFill="1" applyBorder="1" applyAlignment="1"/>
    <xf numFmtId="168" fontId="34" fillId="34" borderId="56" xfId="48" applyNumberFormat="1" applyFont="1" applyFill="1" applyBorder="1" applyAlignment="1">
      <alignment horizontal="center"/>
    </xf>
    <xf numFmtId="10" fontId="59" fillId="0" borderId="16" xfId="0" applyNumberFormat="1" applyFont="1" applyBorder="1" applyAlignment="1">
      <alignment horizontal="center" vertical="center" wrapText="1"/>
    </xf>
    <xf numFmtId="10" fontId="59" fillId="0" borderId="19" xfId="0" applyNumberFormat="1" applyFont="1" applyBorder="1" applyAlignment="1">
      <alignment horizontal="center" vertical="center" wrapText="1"/>
    </xf>
    <xf numFmtId="10" fontId="59" fillId="0" borderId="10" xfId="0" applyNumberFormat="1" applyFont="1" applyBorder="1" applyAlignment="1">
      <alignment horizontal="center" vertical="center"/>
    </xf>
    <xf numFmtId="10" fontId="59" fillId="0" borderId="18" xfId="0" applyNumberFormat="1" applyFont="1" applyBorder="1" applyAlignment="1">
      <alignment horizontal="center" vertical="center"/>
    </xf>
    <xf numFmtId="0" fontId="60" fillId="0" borderId="0" xfId="0" applyFont="1"/>
    <xf numFmtId="0" fontId="61" fillId="0" borderId="0" xfId="41" applyFont="1" applyAlignment="1">
      <alignment vertical="center"/>
    </xf>
    <xf numFmtId="0" fontId="61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50" fillId="35" borderId="47" xfId="0" applyFont="1" applyFill="1" applyBorder="1" applyAlignment="1">
      <alignment horizontal="center" vertical="center" wrapText="1"/>
    </xf>
    <xf numFmtId="0" fontId="51" fillId="35" borderId="47" xfId="0" applyFont="1" applyFill="1" applyBorder="1" applyAlignment="1">
      <alignment horizontal="center" vertical="center" wrapText="1"/>
    </xf>
    <xf numFmtId="0" fontId="51" fillId="35" borderId="48" xfId="0" applyFont="1" applyFill="1" applyBorder="1" applyAlignment="1">
      <alignment horizontal="center" vertical="center" wrapText="1"/>
    </xf>
    <xf numFmtId="0" fontId="34" fillId="39" borderId="10" xfId="0" applyFont="1" applyFill="1" applyBorder="1" applyAlignment="1" applyProtection="1">
      <alignment horizontal="center"/>
    </xf>
    <xf numFmtId="2" fontId="0" fillId="0" borderId="10" xfId="0" applyNumberFormat="1" applyBorder="1" applyProtection="1"/>
    <xf numFmtId="0" fontId="20" fillId="35" borderId="11" xfId="0" applyFont="1" applyFill="1" applyBorder="1" applyAlignment="1" applyProtection="1">
      <alignment horizontal="center"/>
    </xf>
    <xf numFmtId="0" fontId="27" fillId="35" borderId="39" xfId="0" applyFont="1" applyFill="1" applyBorder="1" applyAlignment="1" applyProtection="1">
      <alignment horizontal="center" wrapText="1"/>
    </xf>
    <xf numFmtId="2" fontId="18" fillId="34" borderId="10" xfId="47" applyNumberFormat="1" applyFill="1" applyBorder="1" applyAlignment="1">
      <alignment horizontal="center"/>
    </xf>
    <xf numFmtId="0" fontId="28" fillId="35" borderId="57" xfId="0" applyFont="1" applyFill="1" applyBorder="1" applyAlignment="1" applyProtection="1">
      <alignment horizontal="center" wrapText="1"/>
    </xf>
    <xf numFmtId="4" fontId="28" fillId="35" borderId="57" xfId="0" applyNumberFormat="1" applyFont="1" applyFill="1" applyBorder="1" applyAlignment="1" applyProtection="1">
      <alignment horizontal="center" wrapText="1"/>
    </xf>
    <xf numFmtId="0" fontId="24" fillId="35" borderId="12" xfId="0" applyFont="1" applyFill="1" applyBorder="1" applyAlignment="1" applyProtection="1">
      <alignment wrapText="1"/>
    </xf>
    <xf numFmtId="10" fontId="24" fillId="35" borderId="12" xfId="44" applyNumberFormat="1" applyFont="1" applyFill="1" applyBorder="1" applyAlignment="1" applyProtection="1">
      <alignment horizontal="center" wrapText="1"/>
    </xf>
    <xf numFmtId="3" fontId="28" fillId="0" borderId="40" xfId="0" applyNumberFormat="1" applyFont="1" applyFill="1" applyBorder="1" applyAlignment="1" applyProtection="1">
      <alignment horizontal="center" wrapText="1"/>
    </xf>
    <xf numFmtId="165" fontId="28" fillId="0" borderId="40" xfId="0" applyNumberFormat="1" applyFont="1" applyFill="1" applyBorder="1" applyAlignment="1" applyProtection="1">
      <alignment horizontal="center" wrapText="1"/>
    </xf>
    <xf numFmtId="10" fontId="24" fillId="0" borderId="41" xfId="44" applyNumberFormat="1" applyFont="1" applyFill="1" applyBorder="1" applyAlignment="1" applyProtection="1">
      <alignment horizontal="center" wrapText="1"/>
    </xf>
    <xf numFmtId="166" fontId="63" fillId="36" borderId="25" xfId="44" applyNumberFormat="1" applyFont="1" applyFill="1" applyBorder="1" applyAlignment="1" applyProtection="1">
      <alignment horizontal="center"/>
    </xf>
    <xf numFmtId="10" fontId="64" fillId="36" borderId="10" xfId="0" applyNumberFormat="1" applyFont="1" applyFill="1" applyBorder="1" applyAlignment="1" applyProtection="1">
      <alignment horizontal="center"/>
    </xf>
    <xf numFmtId="0" fontId="27" fillId="35" borderId="59" xfId="0" applyFont="1" applyFill="1" applyBorder="1" applyAlignment="1" applyProtection="1">
      <alignment horizontal="center" wrapText="1"/>
    </xf>
    <xf numFmtId="0" fontId="28" fillId="35" borderId="60" xfId="0" applyFont="1" applyFill="1" applyBorder="1" applyAlignment="1" applyProtection="1">
      <alignment horizontal="center" wrapText="1"/>
    </xf>
    <xf numFmtId="4" fontId="28" fillId="35" borderId="60" xfId="0" applyNumberFormat="1" applyFont="1" applyFill="1" applyBorder="1" applyAlignment="1" applyProtection="1">
      <alignment horizontal="center" wrapText="1"/>
    </xf>
    <xf numFmtId="0" fontId="24" fillId="35" borderId="60" xfId="0" applyFont="1" applyFill="1" applyBorder="1" applyAlignment="1" applyProtection="1">
      <alignment wrapText="1"/>
    </xf>
    <xf numFmtId="10" fontId="24" fillId="35" borderId="61" xfId="44" applyNumberFormat="1" applyFont="1" applyFill="1" applyBorder="1" applyAlignment="1" applyProtection="1">
      <alignment horizontal="center" wrapText="1"/>
    </xf>
    <xf numFmtId="164" fontId="28" fillId="0" borderId="40" xfId="0" applyNumberFormat="1" applyFont="1" applyFill="1" applyBorder="1" applyAlignment="1" applyProtection="1">
      <alignment horizontal="center" wrapText="1"/>
    </xf>
    <xf numFmtId="0" fontId="27" fillId="35" borderId="40" xfId="0" applyFont="1" applyFill="1" applyBorder="1" applyAlignment="1" applyProtection="1">
      <alignment horizontal="center" wrapText="1"/>
    </xf>
    <xf numFmtId="165" fontId="28" fillId="35" borderId="40" xfId="0" applyNumberFormat="1" applyFont="1" applyFill="1" applyBorder="1" applyAlignment="1" applyProtection="1">
      <alignment horizontal="center" wrapText="1"/>
    </xf>
    <xf numFmtId="164" fontId="28" fillId="0" borderId="18" xfId="0" applyNumberFormat="1" applyFont="1" applyFill="1" applyBorder="1" applyAlignment="1" applyProtection="1">
      <alignment horizontal="center" wrapText="1"/>
    </xf>
    <xf numFmtId="165" fontId="28" fillId="35" borderId="18" xfId="0" applyNumberFormat="1" applyFont="1" applyFill="1" applyBorder="1" applyAlignment="1" applyProtection="1">
      <alignment horizontal="center" wrapText="1"/>
    </xf>
    <xf numFmtId="0" fontId="27" fillId="35" borderId="20" xfId="0" applyFont="1" applyFill="1" applyBorder="1" applyAlignment="1" applyProtection="1">
      <alignment horizontal="center" wrapText="1"/>
    </xf>
    <xf numFmtId="0" fontId="28" fillId="35" borderId="62" xfId="0" applyFont="1" applyFill="1" applyBorder="1" applyAlignment="1" applyProtection="1">
      <alignment horizontal="center" wrapText="1"/>
    </xf>
    <xf numFmtId="4" fontId="28" fillId="35" borderId="62" xfId="0" applyNumberFormat="1" applyFont="1" applyFill="1" applyBorder="1" applyAlignment="1" applyProtection="1">
      <alignment horizontal="center" wrapText="1"/>
    </xf>
    <xf numFmtId="0" fontId="24" fillId="35" borderId="20" xfId="0" applyFont="1" applyFill="1" applyBorder="1" applyAlignment="1" applyProtection="1">
      <alignment wrapText="1"/>
    </xf>
    <xf numFmtId="10" fontId="24" fillId="35" borderId="20" xfId="44" applyNumberFormat="1" applyFont="1" applyFill="1" applyBorder="1" applyAlignment="1" applyProtection="1">
      <alignment horizontal="center" wrapText="1"/>
    </xf>
    <xf numFmtId="0" fontId="41" fillId="37" borderId="35" xfId="0" applyFont="1" applyFill="1" applyBorder="1" applyAlignment="1">
      <alignment vertical="center"/>
    </xf>
    <xf numFmtId="0" fontId="57" fillId="37" borderId="35" xfId="0" applyFont="1" applyFill="1" applyBorder="1" applyAlignment="1">
      <alignment vertical="center"/>
    </xf>
    <xf numFmtId="0" fontId="58" fillId="37" borderId="58" xfId="0" applyFont="1" applyFill="1" applyBorder="1" applyAlignment="1">
      <alignment vertical="center"/>
    </xf>
    <xf numFmtId="0" fontId="41" fillId="35" borderId="21" xfId="0" applyFont="1" applyFill="1" applyBorder="1" applyAlignment="1">
      <alignment horizontal="center" vertical="center"/>
    </xf>
    <xf numFmtId="0" fontId="41" fillId="35" borderId="21" xfId="0" applyFont="1" applyFill="1" applyBorder="1" applyAlignment="1">
      <alignment vertical="center"/>
    </xf>
    <xf numFmtId="2" fontId="40" fillId="0" borderId="39" xfId="0" applyNumberFormat="1" applyFont="1" applyBorder="1" applyAlignment="1">
      <alignment horizontal="center" vertical="center"/>
    </xf>
    <xf numFmtId="2" fontId="59" fillId="0" borderId="40" xfId="0" applyNumberFormat="1" applyFont="1" applyBorder="1" applyAlignment="1">
      <alignment horizontal="center" vertical="center"/>
    </xf>
    <xf numFmtId="10" fontId="59" fillId="0" borderId="40" xfId="0" applyNumberFormat="1" applyFont="1" applyBorder="1" applyAlignment="1">
      <alignment horizontal="center" vertical="center"/>
    </xf>
    <xf numFmtId="2" fontId="40" fillId="0" borderId="40" xfId="0" applyNumberFormat="1" applyFont="1" applyBorder="1" applyAlignment="1">
      <alignment horizontal="center" vertical="center"/>
    </xf>
    <xf numFmtId="2" fontId="59" fillId="0" borderId="40" xfId="0" applyNumberFormat="1" applyFont="1" applyBorder="1" applyAlignment="1">
      <alignment horizontal="center" vertical="center" wrapText="1"/>
    </xf>
    <xf numFmtId="10" fontId="59" fillId="0" borderId="41" xfId="0" applyNumberFormat="1" applyFont="1" applyBorder="1" applyAlignment="1">
      <alignment horizontal="center" vertical="center" wrapText="1"/>
    </xf>
    <xf numFmtId="2" fontId="40" fillId="0" borderId="15" xfId="0" applyNumberFormat="1" applyFont="1" applyBorder="1" applyAlignment="1">
      <alignment horizontal="center" vertical="center"/>
    </xf>
    <xf numFmtId="2" fontId="40" fillId="0" borderId="17" xfId="0" applyNumberFormat="1" applyFont="1" applyBorder="1" applyAlignment="1">
      <alignment horizontal="center" vertical="center"/>
    </xf>
    <xf numFmtId="2" fontId="40" fillId="0" borderId="18" xfId="0" applyNumberFormat="1" applyFont="1" applyBorder="1" applyAlignment="1">
      <alignment horizontal="center" vertical="center"/>
    </xf>
    <xf numFmtId="3" fontId="28" fillId="0" borderId="60" xfId="0" applyNumberFormat="1" applyFont="1" applyFill="1" applyBorder="1" applyAlignment="1" applyProtection="1">
      <alignment horizontal="center" wrapText="1"/>
    </xf>
    <xf numFmtId="165" fontId="28" fillId="0" borderId="60" xfId="0" applyNumberFormat="1" applyFont="1" applyFill="1" applyBorder="1" applyAlignment="1" applyProtection="1">
      <alignment horizontal="center" wrapText="1"/>
    </xf>
    <xf numFmtId="10" fontId="24" fillId="0" borderId="61" xfId="44" applyNumberFormat="1" applyFont="1" applyFill="1" applyBorder="1" applyAlignment="1" applyProtection="1">
      <alignment horizontal="center" wrapText="1"/>
    </xf>
    <xf numFmtId="0" fontId="27" fillId="35" borderId="63" xfId="0" applyFont="1" applyFill="1" applyBorder="1" applyAlignment="1" applyProtection="1">
      <alignment horizontal="center" wrapText="1"/>
    </xf>
    <xf numFmtId="3" fontId="28" fillId="0" borderId="59" xfId="0" applyNumberFormat="1" applyFont="1" applyFill="1" applyBorder="1" applyAlignment="1" applyProtection="1">
      <alignment horizontal="center" wrapText="1"/>
    </xf>
    <xf numFmtId="164" fontId="28" fillId="0" borderId="60" xfId="0" applyNumberFormat="1" applyFont="1" applyFill="1" applyBorder="1" applyAlignment="1" applyProtection="1">
      <alignment horizontal="center" wrapText="1"/>
    </xf>
    <xf numFmtId="0" fontId="27" fillId="35" borderId="60" xfId="0" applyFont="1" applyFill="1" applyBorder="1" applyAlignment="1" applyProtection="1">
      <alignment horizontal="center" wrapText="1"/>
    </xf>
    <xf numFmtId="165" fontId="28" fillId="35" borderId="60" xfId="0" applyNumberFormat="1" applyFont="1" applyFill="1" applyBorder="1" applyAlignment="1" applyProtection="1">
      <alignment horizontal="center" wrapText="1"/>
    </xf>
    <xf numFmtId="2" fontId="18" fillId="0" borderId="10" xfId="47" applyNumberFormat="1" applyBorder="1"/>
    <xf numFmtId="2" fontId="18" fillId="0" borderId="10" xfId="45" applyNumberFormat="1" applyBorder="1"/>
    <xf numFmtId="0" fontId="54" fillId="38" borderId="13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 vertical="center"/>
    </xf>
    <xf numFmtId="10" fontId="38" fillId="0" borderId="0" xfId="44" applyNumberFormat="1" applyFont="1" applyFill="1" applyBorder="1" applyAlignment="1" applyProtection="1">
      <alignment horizontal="center" wrapText="1"/>
    </xf>
    <xf numFmtId="0" fontId="34" fillId="35" borderId="20" xfId="0" applyFont="1" applyFill="1" applyBorder="1" applyAlignment="1" applyProtection="1">
      <alignment horizontal="center"/>
    </xf>
    <xf numFmtId="4" fontId="0" fillId="0" borderId="37" xfId="0" applyNumberFormat="1" applyBorder="1" applyAlignment="1" applyProtection="1">
      <alignment horizontal="center"/>
    </xf>
    <xf numFmtId="3" fontId="0" fillId="0" borderId="38" xfId="0" applyNumberFormat="1" applyBorder="1" applyAlignment="1" applyProtection="1">
      <alignment horizontal="center"/>
    </xf>
    <xf numFmtId="0" fontId="65" fillId="34" borderId="0" xfId="0" applyFont="1" applyFill="1" applyAlignment="1" applyProtection="1">
      <alignment horizontal="center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/>
    </xf>
    <xf numFmtId="0" fontId="54" fillId="38" borderId="65" xfId="0" applyFont="1" applyFill="1" applyBorder="1" applyAlignment="1" applyProtection="1">
      <alignment horizontal="center"/>
    </xf>
    <xf numFmtId="0" fontId="55" fillId="38" borderId="13" xfId="0" applyFont="1" applyFill="1" applyBorder="1" applyAlignment="1" applyProtection="1">
      <alignment horizontal="center"/>
    </xf>
    <xf numFmtId="0" fontId="16" fillId="35" borderId="20" xfId="0" applyFont="1" applyFill="1" applyBorder="1"/>
    <xf numFmtId="0" fontId="16" fillId="34" borderId="0" xfId="0" applyFont="1" applyFill="1" applyBorder="1"/>
    <xf numFmtId="0" fontId="16" fillId="35" borderId="10" xfId="0" applyFont="1" applyFill="1" applyBorder="1" applyAlignment="1" applyProtection="1">
      <alignment horizontal="center"/>
    </xf>
    <xf numFmtId="2" fontId="16" fillId="34" borderId="10" xfId="0" applyNumberFormat="1" applyFont="1" applyFill="1" applyBorder="1" applyAlignment="1" applyProtection="1">
      <alignment horizontal="center"/>
    </xf>
    <xf numFmtId="3" fontId="16" fillId="34" borderId="10" xfId="0" applyNumberFormat="1" applyFont="1" applyFill="1" applyBorder="1" applyAlignment="1" applyProtection="1">
      <alignment horizontal="center"/>
    </xf>
    <xf numFmtId="0" fontId="0" fillId="0" borderId="0" xfId="0" applyBorder="1"/>
    <xf numFmtId="0" fontId="16" fillId="34" borderId="0" xfId="0" applyFont="1" applyFill="1" applyBorder="1" applyAlignment="1" applyProtection="1">
      <alignment horizontal="center"/>
    </xf>
    <xf numFmtId="2" fontId="66" fillId="38" borderId="26" xfId="0" applyNumberFormat="1" applyFont="1" applyFill="1" applyBorder="1" applyAlignment="1" applyProtection="1">
      <alignment horizontal="center"/>
    </xf>
    <xf numFmtId="2" fontId="18" fillId="38" borderId="26" xfId="0" applyNumberFormat="1" applyFont="1" applyFill="1" applyBorder="1" applyAlignment="1" applyProtection="1">
      <alignment horizontal="center"/>
    </xf>
    <xf numFmtId="2" fontId="66" fillId="38" borderId="64" xfId="0" applyNumberFormat="1" applyFont="1" applyFill="1" applyBorder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horizontal="center" wrapText="1"/>
    </xf>
    <xf numFmtId="2" fontId="28" fillId="0" borderId="0" xfId="0" applyNumberFormat="1" applyFont="1" applyFill="1" applyBorder="1" applyAlignment="1" applyProtection="1">
      <alignment horizontal="center" wrapText="1"/>
    </xf>
    <xf numFmtId="165" fontId="28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0" fontId="20" fillId="0" borderId="11" xfId="0" applyFont="1" applyBorder="1" applyAlignment="1" applyProtection="1">
      <alignment horizontal="center"/>
    </xf>
    <xf numFmtId="2" fontId="28" fillId="0" borderId="18" xfId="0" applyNumberFormat="1" applyFont="1" applyFill="1" applyBorder="1" applyAlignment="1" applyProtection="1">
      <alignment horizontal="center" wrapText="1"/>
    </xf>
    <xf numFmtId="165" fontId="28" fillId="0" borderId="18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/>
    <xf numFmtId="0" fontId="27" fillId="35" borderId="18" xfId="0" applyFont="1" applyFill="1" applyBorder="1" applyAlignment="1" applyProtection="1">
      <alignment horizontal="center" wrapText="1"/>
    </xf>
    <xf numFmtId="0" fontId="54" fillId="38" borderId="58" xfId="0" applyFont="1" applyFill="1" applyBorder="1" applyAlignment="1" applyProtection="1">
      <alignment horizontal="center"/>
    </xf>
    <xf numFmtId="2" fontId="66" fillId="38" borderId="10" xfId="0" applyNumberFormat="1" applyFont="1" applyFill="1" applyBorder="1" applyAlignment="1" applyProtection="1">
      <alignment horizontal="center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6"/>
    <cellStyle name="Nevtralno" xfId="8" builtinId="28" customBuiltin="1"/>
    <cellStyle name="Normal 2" xfId="47"/>
    <cellStyle name="Normal 3" xfId="45"/>
    <cellStyle name="Odstotek 2" xfId="44"/>
    <cellStyle name="Odstotek 2 2" xfId="48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7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'cena_zakol_2020 (E)'!$A$7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'cena_zakol_2020 (E)'!$E$5:$BE$5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'cena_zakol_2020 (E)'!$E$7:$BE$7</c:f>
              <c:numCache>
                <c:formatCode>#,##0</c:formatCode>
                <c:ptCount val="53"/>
                <c:pt idx="0">
                  <c:v>87633</c:v>
                </c:pt>
                <c:pt idx="1">
                  <c:v>65769</c:v>
                </c:pt>
                <c:pt idx="2">
                  <c:v>48762</c:v>
                </c:pt>
                <c:pt idx="3">
                  <c:v>66488</c:v>
                </c:pt>
                <c:pt idx="4">
                  <c:v>82614</c:v>
                </c:pt>
                <c:pt idx="5">
                  <c:v>69537</c:v>
                </c:pt>
                <c:pt idx="6">
                  <c:v>64151</c:v>
                </c:pt>
                <c:pt idx="7">
                  <c:v>67775</c:v>
                </c:pt>
                <c:pt idx="8">
                  <c:v>71617</c:v>
                </c:pt>
                <c:pt idx="9">
                  <c:v>72437</c:v>
                </c:pt>
                <c:pt idx="10">
                  <c:v>58643</c:v>
                </c:pt>
                <c:pt idx="11">
                  <c:v>72038</c:v>
                </c:pt>
                <c:pt idx="12">
                  <c:v>71431</c:v>
                </c:pt>
                <c:pt idx="13">
                  <c:v>71408</c:v>
                </c:pt>
                <c:pt idx="14">
                  <c:v>61273</c:v>
                </c:pt>
                <c:pt idx="15">
                  <c:v>47834</c:v>
                </c:pt>
                <c:pt idx="16">
                  <c:v>58713</c:v>
                </c:pt>
                <c:pt idx="17">
                  <c:v>51582</c:v>
                </c:pt>
                <c:pt idx="18">
                  <c:v>65090</c:v>
                </c:pt>
                <c:pt idx="19">
                  <c:v>53656</c:v>
                </c:pt>
                <c:pt idx="20">
                  <c:v>56917</c:v>
                </c:pt>
                <c:pt idx="21">
                  <c:v>67871</c:v>
                </c:pt>
                <c:pt idx="22">
                  <c:v>97276</c:v>
                </c:pt>
                <c:pt idx="23" formatCode="General">
                  <c:v>60783</c:v>
                </c:pt>
                <c:pt idx="24" formatCode="General">
                  <c:v>64722</c:v>
                </c:pt>
                <c:pt idx="25">
                  <c:v>71370</c:v>
                </c:pt>
                <c:pt idx="26">
                  <c:v>66524</c:v>
                </c:pt>
                <c:pt idx="27">
                  <c:v>69287</c:v>
                </c:pt>
                <c:pt idx="28">
                  <c:v>77433</c:v>
                </c:pt>
                <c:pt idx="29">
                  <c:v>75507</c:v>
                </c:pt>
                <c:pt idx="30">
                  <c:v>81789</c:v>
                </c:pt>
                <c:pt idx="31">
                  <c:v>70529</c:v>
                </c:pt>
                <c:pt idx="32">
                  <c:v>79766</c:v>
                </c:pt>
                <c:pt idx="33">
                  <c:v>72100</c:v>
                </c:pt>
                <c:pt idx="34">
                  <c:v>66110</c:v>
                </c:pt>
                <c:pt idx="35">
                  <c:v>60558</c:v>
                </c:pt>
                <c:pt idx="36">
                  <c:v>65466</c:v>
                </c:pt>
                <c:pt idx="37">
                  <c:v>67061</c:v>
                </c:pt>
                <c:pt idx="38">
                  <c:v>49963</c:v>
                </c:pt>
                <c:pt idx="39">
                  <c:v>58547</c:v>
                </c:pt>
                <c:pt idx="40">
                  <c:v>60388</c:v>
                </c:pt>
                <c:pt idx="41">
                  <c:v>54630</c:v>
                </c:pt>
                <c:pt idx="42">
                  <c:v>66190</c:v>
                </c:pt>
                <c:pt idx="43">
                  <c:v>56849</c:v>
                </c:pt>
                <c:pt idx="44">
                  <c:v>54420</c:v>
                </c:pt>
                <c:pt idx="45">
                  <c:v>70389</c:v>
                </c:pt>
                <c:pt idx="46">
                  <c:v>63593</c:v>
                </c:pt>
                <c:pt idx="47">
                  <c:v>70927</c:v>
                </c:pt>
                <c:pt idx="48">
                  <c:v>76760</c:v>
                </c:pt>
                <c:pt idx="49">
                  <c:v>92069</c:v>
                </c:pt>
                <c:pt idx="50">
                  <c:v>98232</c:v>
                </c:pt>
                <c:pt idx="51">
                  <c:v>87000</c:v>
                </c:pt>
                <c:pt idx="52">
                  <c:v>88522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843328"/>
        <c:axId val="254231680"/>
      </c:barChart>
      <c:catAx>
        <c:axId val="253843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2019/2020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423168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254231680"/>
        <c:scaling>
          <c:orientation val="minMax"/>
          <c:max val="1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zakola-kategorija E (kg)</a:t>
                </a:r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3843328"/>
        <c:crosses val="autoZero"/>
        <c:crossBetween val="between"/>
        <c:majorUnit val="20000"/>
        <c:min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'cena_zakol_2020 (E)'!$D$94</c:f>
              <c:strCache>
                <c:ptCount val="1"/>
                <c:pt idx="0">
                  <c:v>E - 2018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'cena_zakol_2020 (E)'!$B$95:$B$146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(E)'!$D$95:$D$146</c:f>
              <c:numCache>
                <c:formatCode>#,##0.00_);[Red]\(#,##0.00\)</c:formatCode>
                <c:ptCount val="52"/>
                <c:pt idx="0">
                  <c:v>152.26</c:v>
                </c:pt>
                <c:pt idx="1">
                  <c:v>152.33000000000001</c:v>
                </c:pt>
                <c:pt idx="2">
                  <c:v>148.41999999999999</c:v>
                </c:pt>
                <c:pt idx="3">
                  <c:v>147.41999999999999</c:v>
                </c:pt>
                <c:pt idx="4">
                  <c:v>145.66</c:v>
                </c:pt>
                <c:pt idx="5">
                  <c:v>146.82</c:v>
                </c:pt>
                <c:pt idx="6">
                  <c:v>152.85</c:v>
                </c:pt>
                <c:pt idx="7">
                  <c:v>157.27000000000001</c:v>
                </c:pt>
                <c:pt idx="8">
                  <c:v>160.63</c:v>
                </c:pt>
                <c:pt idx="9">
                  <c:v>163.95</c:v>
                </c:pt>
                <c:pt idx="10">
                  <c:v>159.21</c:v>
                </c:pt>
                <c:pt idx="11">
                  <c:v>155.22999999999999</c:v>
                </c:pt>
                <c:pt idx="12">
                  <c:v>162.06</c:v>
                </c:pt>
                <c:pt idx="13">
                  <c:v>155.96</c:v>
                </c:pt>
                <c:pt idx="14">
                  <c:v>153.91</c:v>
                </c:pt>
                <c:pt idx="15">
                  <c:v>155.69999999999999</c:v>
                </c:pt>
                <c:pt idx="16">
                  <c:v>155.76</c:v>
                </c:pt>
                <c:pt idx="17">
                  <c:v>157.02000000000001</c:v>
                </c:pt>
                <c:pt idx="18">
                  <c:v>154.38</c:v>
                </c:pt>
                <c:pt idx="19">
                  <c:v>154.31</c:v>
                </c:pt>
                <c:pt idx="20">
                  <c:v>155.83000000000001</c:v>
                </c:pt>
                <c:pt idx="21">
                  <c:v>157.26</c:v>
                </c:pt>
                <c:pt idx="22">
                  <c:v>156.84</c:v>
                </c:pt>
                <c:pt idx="23">
                  <c:v>160.02000000000001</c:v>
                </c:pt>
                <c:pt idx="24">
                  <c:v>159.84</c:v>
                </c:pt>
                <c:pt idx="25">
                  <c:v>160.38999999999999</c:v>
                </c:pt>
                <c:pt idx="26">
                  <c:v>160.65</c:v>
                </c:pt>
                <c:pt idx="27">
                  <c:v>160.24</c:v>
                </c:pt>
                <c:pt idx="28">
                  <c:v>160.29</c:v>
                </c:pt>
                <c:pt idx="29">
                  <c:v>160.4</c:v>
                </c:pt>
                <c:pt idx="30">
                  <c:v>159.11000000000001</c:v>
                </c:pt>
                <c:pt idx="31">
                  <c:v>158.19999999999999</c:v>
                </c:pt>
                <c:pt idx="32">
                  <c:v>160.99</c:v>
                </c:pt>
                <c:pt idx="33">
                  <c:v>166.57</c:v>
                </c:pt>
                <c:pt idx="34">
                  <c:v>166.47</c:v>
                </c:pt>
                <c:pt idx="35">
                  <c:v>168.23</c:v>
                </c:pt>
                <c:pt idx="36">
                  <c:v>163.04</c:v>
                </c:pt>
                <c:pt idx="37">
                  <c:v>161.02000000000001</c:v>
                </c:pt>
                <c:pt idx="38">
                  <c:v>157.66</c:v>
                </c:pt>
                <c:pt idx="39">
                  <c:v>155.31</c:v>
                </c:pt>
                <c:pt idx="40">
                  <c:v>155.38</c:v>
                </c:pt>
                <c:pt idx="41">
                  <c:v>151.69999999999999</c:v>
                </c:pt>
                <c:pt idx="42">
                  <c:v>151.85</c:v>
                </c:pt>
                <c:pt idx="43">
                  <c:v>151.76</c:v>
                </c:pt>
                <c:pt idx="44">
                  <c:v>150.96</c:v>
                </c:pt>
                <c:pt idx="45">
                  <c:v>150.24</c:v>
                </c:pt>
                <c:pt idx="46">
                  <c:v>151.22999999999999</c:v>
                </c:pt>
                <c:pt idx="47">
                  <c:v>149.9</c:v>
                </c:pt>
                <c:pt idx="48">
                  <c:v>150.75</c:v>
                </c:pt>
                <c:pt idx="49">
                  <c:v>150.77000000000001</c:v>
                </c:pt>
                <c:pt idx="50">
                  <c:v>150.22</c:v>
                </c:pt>
                <c:pt idx="51">
                  <c:v>150.06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'cena_zakol_2020 (E)'!$E$94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'cena_zakol_2020 (E)'!$B$95:$B$146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(E)'!$E$95:$E$146</c:f>
              <c:numCache>
                <c:formatCode>#,##0.00\ _€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190.13500738350703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'cena_zakol_2020 (E)'!$F$94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'cena_zakol_2020 (E)'!$B$95:$B$146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(E)'!$F$95:$F$146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44448"/>
        <c:axId val="254751104"/>
      </c:lineChart>
      <c:catAx>
        <c:axId val="25474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4751104"/>
        <c:crosses val="autoZero"/>
        <c:auto val="1"/>
        <c:lblAlgn val="ctr"/>
        <c:lblOffset val="100"/>
        <c:noMultiLvlLbl val="0"/>
      </c:catAx>
      <c:valAx>
        <c:axId val="25475110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474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'cena_zakol_2020 (S) '!$D$94</c:f>
              <c:strCache>
                <c:ptCount val="1"/>
                <c:pt idx="0">
                  <c:v>S - 2018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'cena_zakol_2020 (S) '!$B$95:$B$146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(S) '!$D$95:$D$146</c:f>
              <c:numCache>
                <c:formatCode>#,##0.00_);[Red]\(#,##0.00\)</c:formatCode>
                <c:ptCount val="52"/>
                <c:pt idx="0">
                  <c:v>163.34</c:v>
                </c:pt>
                <c:pt idx="1">
                  <c:v>163.71</c:v>
                </c:pt>
                <c:pt idx="2">
                  <c:v>160.29</c:v>
                </c:pt>
                <c:pt idx="3">
                  <c:v>159.52000000000001</c:v>
                </c:pt>
                <c:pt idx="4">
                  <c:v>158.99</c:v>
                </c:pt>
                <c:pt idx="5">
                  <c:v>160.85</c:v>
                </c:pt>
                <c:pt idx="6">
                  <c:v>165.22</c:v>
                </c:pt>
                <c:pt idx="7">
                  <c:v>169.03</c:v>
                </c:pt>
                <c:pt idx="8">
                  <c:v>173.56</c:v>
                </c:pt>
                <c:pt idx="9">
                  <c:v>176.42</c:v>
                </c:pt>
                <c:pt idx="10">
                  <c:v>171.7</c:v>
                </c:pt>
                <c:pt idx="11">
                  <c:v>167.69</c:v>
                </c:pt>
                <c:pt idx="12">
                  <c:v>165.71</c:v>
                </c:pt>
                <c:pt idx="13">
                  <c:v>169.11</c:v>
                </c:pt>
                <c:pt idx="14">
                  <c:v>168.25</c:v>
                </c:pt>
                <c:pt idx="15">
                  <c:v>169.43</c:v>
                </c:pt>
                <c:pt idx="16">
                  <c:v>169.16</c:v>
                </c:pt>
                <c:pt idx="17">
                  <c:v>168.63</c:v>
                </c:pt>
                <c:pt idx="18">
                  <c:v>166.46</c:v>
                </c:pt>
                <c:pt idx="19">
                  <c:v>166.62</c:v>
                </c:pt>
                <c:pt idx="20">
                  <c:v>167.67</c:v>
                </c:pt>
                <c:pt idx="21">
                  <c:v>168.79</c:v>
                </c:pt>
                <c:pt idx="22">
                  <c:v>166.21</c:v>
                </c:pt>
                <c:pt idx="23">
                  <c:v>170.22</c:v>
                </c:pt>
                <c:pt idx="24">
                  <c:v>168.89</c:v>
                </c:pt>
                <c:pt idx="25">
                  <c:v>168.65</c:v>
                </c:pt>
                <c:pt idx="26">
                  <c:v>168.03</c:v>
                </c:pt>
                <c:pt idx="27">
                  <c:v>168.06</c:v>
                </c:pt>
                <c:pt idx="28">
                  <c:v>168.03</c:v>
                </c:pt>
                <c:pt idx="29">
                  <c:v>168.8</c:v>
                </c:pt>
                <c:pt idx="30">
                  <c:v>166.32</c:v>
                </c:pt>
                <c:pt idx="31">
                  <c:v>167.39</c:v>
                </c:pt>
                <c:pt idx="32">
                  <c:v>171.34</c:v>
                </c:pt>
                <c:pt idx="33">
                  <c:v>173.73</c:v>
                </c:pt>
                <c:pt idx="34">
                  <c:v>172.15</c:v>
                </c:pt>
                <c:pt idx="35">
                  <c:v>175.03</c:v>
                </c:pt>
                <c:pt idx="36">
                  <c:v>170.71</c:v>
                </c:pt>
                <c:pt idx="37">
                  <c:v>168.52</c:v>
                </c:pt>
                <c:pt idx="38">
                  <c:v>165.43</c:v>
                </c:pt>
                <c:pt idx="39">
                  <c:v>162.05000000000001</c:v>
                </c:pt>
                <c:pt idx="40">
                  <c:v>163.53</c:v>
                </c:pt>
                <c:pt idx="41">
                  <c:v>161.56</c:v>
                </c:pt>
                <c:pt idx="42">
                  <c:v>161.59</c:v>
                </c:pt>
                <c:pt idx="43">
                  <c:v>160.84</c:v>
                </c:pt>
                <c:pt idx="44">
                  <c:v>160.96</c:v>
                </c:pt>
                <c:pt idx="45">
                  <c:v>161.15</c:v>
                </c:pt>
                <c:pt idx="46">
                  <c:v>160.69</c:v>
                </c:pt>
                <c:pt idx="47">
                  <c:v>160.69999999999999</c:v>
                </c:pt>
                <c:pt idx="48">
                  <c:v>160.25</c:v>
                </c:pt>
                <c:pt idx="49">
                  <c:v>160.74</c:v>
                </c:pt>
                <c:pt idx="50">
                  <c:v>162.12</c:v>
                </c:pt>
                <c:pt idx="51">
                  <c:v>161.93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'cena_zakol_2020 (S) '!$E$94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'cena_zakol_2020 (S) '!$B$95:$B$146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(S) '!$E$95:$E$146</c:f>
              <c:numCache>
                <c:formatCode>#,##0.00\ _€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'cena_zakol_2020 (S) '!$F$94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'cena_zakol_2020 (S) '!$B$95:$B$146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(S) '!$F$95:$F$146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60448"/>
        <c:axId val="254963712"/>
      </c:lineChart>
      <c:catAx>
        <c:axId val="254760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4963712"/>
        <c:crosses val="autoZero"/>
        <c:auto val="1"/>
        <c:lblAlgn val="ctr"/>
        <c:lblOffset val="100"/>
        <c:noMultiLvlLbl val="0"/>
      </c:catAx>
      <c:valAx>
        <c:axId val="254963712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476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'cena_zakol_2020 (S) '!$A$7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'cena_zakol_2020 (S) '!$D$5:$BD$5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'cena_zakol_2020 (S) '!$D$7:$BD$7</c:f>
              <c:numCache>
                <c:formatCode>#,##0</c:formatCode>
                <c:ptCount val="53"/>
                <c:pt idx="0">
                  <c:v>267020</c:v>
                </c:pt>
                <c:pt idx="1">
                  <c:v>179892</c:v>
                </c:pt>
                <c:pt idx="2">
                  <c:v>147387</c:v>
                </c:pt>
                <c:pt idx="3">
                  <c:v>212512</c:v>
                </c:pt>
                <c:pt idx="4">
                  <c:v>201188</c:v>
                </c:pt>
                <c:pt idx="5">
                  <c:v>187631</c:v>
                </c:pt>
                <c:pt idx="6">
                  <c:v>205328</c:v>
                </c:pt>
                <c:pt idx="7">
                  <c:v>194594</c:v>
                </c:pt>
                <c:pt idx="8">
                  <c:v>191685</c:v>
                </c:pt>
                <c:pt idx="9">
                  <c:v>191628</c:v>
                </c:pt>
                <c:pt idx="10">
                  <c:v>207392</c:v>
                </c:pt>
                <c:pt idx="11">
                  <c:v>199612</c:v>
                </c:pt>
                <c:pt idx="12">
                  <c:v>211919</c:v>
                </c:pt>
                <c:pt idx="13">
                  <c:v>196550</c:v>
                </c:pt>
                <c:pt idx="14">
                  <c:v>203833</c:v>
                </c:pt>
                <c:pt idx="15">
                  <c:v>201585</c:v>
                </c:pt>
                <c:pt idx="16">
                  <c:v>209155</c:v>
                </c:pt>
                <c:pt idx="17">
                  <c:v>182682</c:v>
                </c:pt>
                <c:pt idx="18">
                  <c:v>211431</c:v>
                </c:pt>
                <c:pt idx="19">
                  <c:v>192667</c:v>
                </c:pt>
                <c:pt idx="20">
                  <c:v>219758</c:v>
                </c:pt>
                <c:pt idx="21">
                  <c:v>219650</c:v>
                </c:pt>
                <c:pt idx="22">
                  <c:v>185539</c:v>
                </c:pt>
                <c:pt idx="23">
                  <c:v>206699</c:v>
                </c:pt>
                <c:pt idx="24">
                  <c:v>200992</c:v>
                </c:pt>
                <c:pt idx="25">
                  <c:v>208331</c:v>
                </c:pt>
                <c:pt idx="26">
                  <c:v>213854</c:v>
                </c:pt>
                <c:pt idx="27">
                  <c:v>198112</c:v>
                </c:pt>
                <c:pt idx="28">
                  <c:v>205190</c:v>
                </c:pt>
                <c:pt idx="29">
                  <c:v>212302</c:v>
                </c:pt>
                <c:pt idx="30">
                  <c:v>198886</c:v>
                </c:pt>
                <c:pt idx="31">
                  <c:v>201750</c:v>
                </c:pt>
                <c:pt idx="32">
                  <c:v>208870</c:v>
                </c:pt>
                <c:pt idx="33">
                  <c:v>159190</c:v>
                </c:pt>
                <c:pt idx="34">
                  <c:v>216968</c:v>
                </c:pt>
                <c:pt idx="35">
                  <c:v>215695</c:v>
                </c:pt>
                <c:pt idx="36">
                  <c:v>215158</c:v>
                </c:pt>
                <c:pt idx="37">
                  <c:v>210292</c:v>
                </c:pt>
                <c:pt idx="38">
                  <c:v>223014</c:v>
                </c:pt>
                <c:pt idx="39">
                  <c:v>204841</c:v>
                </c:pt>
                <c:pt idx="40">
                  <c:v>215288</c:v>
                </c:pt>
                <c:pt idx="41">
                  <c:v>219701</c:v>
                </c:pt>
                <c:pt idx="42">
                  <c:v>213427</c:v>
                </c:pt>
                <c:pt idx="43">
                  <c:v>212584</c:v>
                </c:pt>
                <c:pt idx="44">
                  <c:v>215784</c:v>
                </c:pt>
                <c:pt idx="45">
                  <c:v>189285</c:v>
                </c:pt>
                <c:pt idx="46">
                  <c:v>213206</c:v>
                </c:pt>
                <c:pt idx="47">
                  <c:v>187034</c:v>
                </c:pt>
                <c:pt idx="48">
                  <c:v>191242</c:v>
                </c:pt>
                <c:pt idx="49">
                  <c:v>228853</c:v>
                </c:pt>
                <c:pt idx="50">
                  <c:v>222368</c:v>
                </c:pt>
                <c:pt idx="51">
                  <c:v>234065</c:v>
                </c:pt>
                <c:pt idx="52">
                  <c:v>225649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55162624"/>
        <c:axId val="255193472"/>
      </c:barChart>
      <c:catAx>
        <c:axId val="25516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TEDEN¸2019/2020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5193472"/>
        <c:crosses val="autoZero"/>
        <c:auto val="1"/>
        <c:lblAlgn val="ctr"/>
        <c:lblOffset val="100"/>
        <c:noMultiLvlLbl val="0"/>
      </c:catAx>
      <c:valAx>
        <c:axId val="255193472"/>
        <c:scaling>
          <c:orientation val="minMax"/>
          <c:max val="2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zakola v 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51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6062727007608"/>
          <c:y val="3.5772357723577237E-2"/>
          <c:w val="0.87862085421140534"/>
          <c:h val="0.74543601561999873"/>
        </c:manualLayout>
      </c:layout>
      <c:lineChart>
        <c:grouping val="standard"/>
        <c:varyColors val="0"/>
        <c:ser>
          <c:idx val="1"/>
          <c:order val="0"/>
          <c:tx>
            <c:strRef>
              <c:f>'EU-SLO (E) in (S)'!$A$60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'EU-SLO (E) in (S)'!$E$59:$BE$59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(S)'!$E$60:$BE$60</c:f>
              <c:numCache>
                <c:formatCode>0.00</c:formatCode>
                <c:ptCount val="53"/>
                <c:pt idx="0">
                  <c:v>197.74</c:v>
                </c:pt>
                <c:pt idx="1">
                  <c:v>197.12</c:v>
                </c:pt>
                <c:pt idx="2">
                  <c:v>194.37</c:v>
                </c:pt>
                <c:pt idx="3">
                  <c:v>193.37688718796994</c:v>
                </c:pt>
                <c:pt idx="4">
                  <c:v>191.40137856641607</c:v>
                </c:pt>
                <c:pt idx="5">
                  <c:v>185.85343397493727</c:v>
                </c:pt>
                <c:pt idx="6">
                  <c:v>182.82274410305138</c:v>
                </c:pt>
                <c:pt idx="7">
                  <c:v>182.32324552845529</c:v>
                </c:pt>
                <c:pt idx="8">
                  <c:v>183.68330149931373</c:v>
                </c:pt>
                <c:pt idx="9">
                  <c:v>184.61062388343365</c:v>
                </c:pt>
                <c:pt idx="10">
                  <c:v>188.30802920494142</c:v>
                </c:pt>
                <c:pt idx="11">
                  <c:v>192.46083260479401</c:v>
                </c:pt>
                <c:pt idx="12">
                  <c:v>195.73870734874882</c:v>
                </c:pt>
                <c:pt idx="13">
                  <c:v>195.9071210220674</c:v>
                </c:pt>
                <c:pt idx="14">
                  <c:v>192.20706207369867</c:v>
                </c:pt>
                <c:pt idx="15">
                  <c:v>189.81233417801712</c:v>
                </c:pt>
                <c:pt idx="16">
                  <c:v>188.51256246436492</c:v>
                </c:pt>
                <c:pt idx="17">
                  <c:v>187.44528591489814</c:v>
                </c:pt>
                <c:pt idx="18">
                  <c:v>184.02555249709638</c:v>
                </c:pt>
                <c:pt idx="19">
                  <c:v>181.02045472494981</c:v>
                </c:pt>
                <c:pt idx="20">
                  <c:v>175.38611506704677</c:v>
                </c:pt>
                <c:pt idx="21">
                  <c:v>168.37602529827899</c:v>
                </c:pt>
                <c:pt idx="22">
                  <c:v>162.43961176222149</c:v>
                </c:pt>
                <c:pt idx="23">
                  <c:v>161.33620160489914</c:v>
                </c:pt>
                <c:pt idx="24">
                  <c:v>163.31585275050156</c:v>
                </c:pt>
                <c:pt idx="25">
                  <c:v>164.57636735297228</c:v>
                </c:pt>
                <c:pt idx="26">
                  <c:v>165.0567712596347</c:v>
                </c:pt>
                <c:pt idx="27">
                  <c:v>164.10373583570907</c:v>
                </c:pt>
                <c:pt idx="28">
                  <c:v>165.53579290465635</c:v>
                </c:pt>
                <c:pt idx="29">
                  <c:v>163.25278196951467</c:v>
                </c:pt>
                <c:pt idx="30">
                  <c:v>159.41201867228241</c:v>
                </c:pt>
                <c:pt idx="31">
                  <c:v>155.54329451464102</c:v>
                </c:pt>
                <c:pt idx="32">
                  <c:v>155.24428611111114</c:v>
                </c:pt>
                <c:pt idx="33">
                  <c:v>155.99890537505013</c:v>
                </c:pt>
                <c:pt idx="34">
                  <c:v>155.50213393501804</c:v>
                </c:pt>
                <c:pt idx="35">
                  <c:v>155.23998575010029</c:v>
                </c:pt>
                <c:pt idx="36">
                  <c:v>155.53418024468516</c:v>
                </c:pt>
                <c:pt idx="37">
                  <c:v>155.66577037705579</c:v>
                </c:pt>
                <c:pt idx="38">
                  <c:v>156.33653895908546</c:v>
                </c:pt>
                <c:pt idx="39">
                  <c:v>155.80700527476938</c:v>
                </c:pt>
                <c:pt idx="40">
                  <c:v>150.3943547332531</c:v>
                </c:pt>
                <c:pt idx="41">
                  <c:v>149.95656056959487</c:v>
                </c:pt>
                <c:pt idx="42">
                  <c:v>149.44551482150024</c:v>
                </c:pt>
                <c:pt idx="43">
                  <c:v>148.82816430004013</c:v>
                </c:pt>
                <c:pt idx="44">
                  <c:v>148.60427832932214</c:v>
                </c:pt>
                <c:pt idx="45">
                  <c:v>148.3340690132371</c:v>
                </c:pt>
                <c:pt idx="46">
                  <c:v>147.74040280786201</c:v>
                </c:pt>
                <c:pt idx="47">
                  <c:v>147.09224079422378</c:v>
                </c:pt>
                <c:pt idx="48">
                  <c:v>144.68119831528281</c:v>
                </c:pt>
                <c:pt idx="49">
                  <c:v>140.97839313076614</c:v>
                </c:pt>
                <c:pt idx="50">
                  <c:v>136.73641494183715</c:v>
                </c:pt>
                <c:pt idx="51">
                  <c:v>135.65577552146004</c:v>
                </c:pt>
                <c:pt idx="52">
                  <c:v>133.27620681909343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'EU-SLO (E) in (S)'!$A$61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'EU-SLO (E) in (S)'!$E$59:$BE$59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(S)'!$E$61:$BE$61</c:f>
              <c:numCache>
                <c:formatCode>0.00</c:formatCode>
                <c:ptCount val="53"/>
                <c:pt idx="0">
                  <c:v>228.87</c:v>
                </c:pt>
                <c:pt idx="1">
                  <c:v>230.81</c:v>
                </c:pt>
                <c:pt idx="2">
                  <c:v>228.29</c:v>
                </c:pt>
                <c:pt idx="3">
                  <c:v>224.19160000000002</c:v>
                </c:pt>
                <c:pt idx="4">
                  <c:v>221</c:v>
                </c:pt>
                <c:pt idx="5">
                  <c:v>212.9391</c:v>
                </c:pt>
                <c:pt idx="6">
                  <c:v>210.79</c:v>
                </c:pt>
                <c:pt idx="7">
                  <c:v>207.07</c:v>
                </c:pt>
                <c:pt idx="8">
                  <c:v>209.09</c:v>
                </c:pt>
                <c:pt idx="9">
                  <c:v>209.63</c:v>
                </c:pt>
                <c:pt idx="10">
                  <c:v>215.37</c:v>
                </c:pt>
                <c:pt idx="11">
                  <c:v>220.46</c:v>
                </c:pt>
                <c:pt idx="12">
                  <c:v>225.94</c:v>
                </c:pt>
                <c:pt idx="13">
                  <c:v>225.42000000000002</c:v>
                </c:pt>
                <c:pt idx="14">
                  <c:v>219.88</c:v>
                </c:pt>
                <c:pt idx="15">
                  <c:v>216.08</c:v>
                </c:pt>
                <c:pt idx="16">
                  <c:v>216.22</c:v>
                </c:pt>
                <c:pt idx="17">
                  <c:v>213.05</c:v>
                </c:pt>
                <c:pt idx="18">
                  <c:v>208.1</c:v>
                </c:pt>
                <c:pt idx="19">
                  <c:v>206.28</c:v>
                </c:pt>
                <c:pt idx="20">
                  <c:v>196.43300000000002</c:v>
                </c:pt>
                <c:pt idx="21">
                  <c:v>192.8818</c:v>
                </c:pt>
                <c:pt idx="22">
                  <c:v>188.0641</c:v>
                </c:pt>
                <c:pt idx="23">
                  <c:v>188.7861</c:v>
                </c:pt>
                <c:pt idx="24">
                  <c:v>189.32420000000002</c:v>
                </c:pt>
                <c:pt idx="25">
                  <c:v>190.86950000000002</c:v>
                </c:pt>
                <c:pt idx="26">
                  <c:v>191.38400000000001</c:v>
                </c:pt>
                <c:pt idx="27">
                  <c:v>190.4639</c:v>
                </c:pt>
                <c:pt idx="28">
                  <c:v>190.61700000000002</c:v>
                </c:pt>
                <c:pt idx="29">
                  <c:v>190.18960000000001</c:v>
                </c:pt>
                <c:pt idx="30">
                  <c:v>193.41200000000001</c:v>
                </c:pt>
                <c:pt idx="31">
                  <c:v>196.20950000000002</c:v>
                </c:pt>
                <c:pt idx="32">
                  <c:v>197.88230000000001</c:v>
                </c:pt>
                <c:pt idx="33">
                  <c:v>176.94</c:v>
                </c:pt>
                <c:pt idx="34">
                  <c:v>196.3604</c:v>
                </c:pt>
                <c:pt idx="35">
                  <c:v>197.57480000000001</c:v>
                </c:pt>
                <c:pt idx="36">
                  <c:v>195.81140000000002</c:v>
                </c:pt>
                <c:pt idx="37">
                  <c:v>195.99</c:v>
                </c:pt>
                <c:pt idx="38">
                  <c:v>195.68980000000002</c:v>
                </c:pt>
                <c:pt idx="39">
                  <c:v>195.86370000000002</c:v>
                </c:pt>
                <c:pt idx="40">
                  <c:v>195.6438</c:v>
                </c:pt>
                <c:pt idx="41">
                  <c:v>193.27330000000001</c:v>
                </c:pt>
                <c:pt idx="42">
                  <c:v>192.3544</c:v>
                </c:pt>
                <c:pt idx="43">
                  <c:v>193.71870000000001</c:v>
                </c:pt>
                <c:pt idx="44">
                  <c:v>196.06660000000002</c:v>
                </c:pt>
                <c:pt idx="45">
                  <c:v>195.64580000000001</c:v>
                </c:pt>
                <c:pt idx="46">
                  <c:v>195.89520000000002</c:v>
                </c:pt>
                <c:pt idx="47">
                  <c:v>197.12040000000002</c:v>
                </c:pt>
                <c:pt idx="48">
                  <c:v>200.18950000000001</c:v>
                </c:pt>
                <c:pt idx="49">
                  <c:v>199.83770000000001</c:v>
                </c:pt>
                <c:pt idx="50">
                  <c:v>200.75060000000002</c:v>
                </c:pt>
                <c:pt idx="51">
                  <c:v>201.21960000000001</c:v>
                </c:pt>
                <c:pt idx="52">
                  <c:v>200.17740000000001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'EU-SLO (E) in (S)'!$A$62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'EU-SLO (E) in (S)'!$E$59:$BE$59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(S)'!$E$62:$BE$62</c:f>
              <c:numCache>
                <c:formatCode>0.00</c:formatCode>
                <c:ptCount val="53"/>
                <c:pt idx="0">
                  <c:v>172.58</c:v>
                </c:pt>
                <c:pt idx="1">
                  <c:v>174.14</c:v>
                </c:pt>
                <c:pt idx="2">
                  <c:v>171.48</c:v>
                </c:pt>
                <c:pt idx="3">
                  <c:v>171.9</c:v>
                </c:pt>
                <c:pt idx="4">
                  <c:v>171.3</c:v>
                </c:pt>
                <c:pt idx="5">
                  <c:v>162.80000000000001</c:v>
                </c:pt>
                <c:pt idx="6">
                  <c:v>159.80000000000001</c:v>
                </c:pt>
                <c:pt idx="7">
                  <c:v>159.4</c:v>
                </c:pt>
                <c:pt idx="8">
                  <c:v>163.20000000000002</c:v>
                </c:pt>
                <c:pt idx="9">
                  <c:v>163</c:v>
                </c:pt>
                <c:pt idx="10">
                  <c:v>166</c:v>
                </c:pt>
                <c:pt idx="11">
                  <c:v>169</c:v>
                </c:pt>
                <c:pt idx="12">
                  <c:v>172</c:v>
                </c:pt>
                <c:pt idx="13">
                  <c:v>174</c:v>
                </c:pt>
                <c:pt idx="14">
                  <c:v>171.4</c:v>
                </c:pt>
                <c:pt idx="15">
                  <c:v>167.8</c:v>
                </c:pt>
                <c:pt idx="16">
                  <c:v>166.70000000000002</c:v>
                </c:pt>
                <c:pt idx="17">
                  <c:v>163</c:v>
                </c:pt>
                <c:pt idx="18">
                  <c:v>160.6</c:v>
                </c:pt>
                <c:pt idx="19">
                  <c:v>156.80000000000001</c:v>
                </c:pt>
                <c:pt idx="20">
                  <c:v>152.6</c:v>
                </c:pt>
                <c:pt idx="21">
                  <c:v>146.20000000000002</c:v>
                </c:pt>
                <c:pt idx="22">
                  <c:v>136.4</c:v>
                </c:pt>
                <c:pt idx="23">
                  <c:v>130.69999999999999</c:v>
                </c:pt>
                <c:pt idx="24">
                  <c:v>133.69999999999999</c:v>
                </c:pt>
                <c:pt idx="25">
                  <c:v>143.70000000000002</c:v>
                </c:pt>
                <c:pt idx="26">
                  <c:v>144.4</c:v>
                </c:pt>
                <c:pt idx="27">
                  <c:v>132.4</c:v>
                </c:pt>
                <c:pt idx="28">
                  <c:v>144.5</c:v>
                </c:pt>
                <c:pt idx="29">
                  <c:v>133.59</c:v>
                </c:pt>
                <c:pt idx="30">
                  <c:v>130.64000000000001</c:v>
                </c:pt>
                <c:pt idx="31">
                  <c:v>123.5</c:v>
                </c:pt>
                <c:pt idx="32">
                  <c:v>123.3</c:v>
                </c:pt>
                <c:pt idx="33">
                  <c:v>125.5</c:v>
                </c:pt>
                <c:pt idx="34">
                  <c:v>125.60000000000001</c:v>
                </c:pt>
                <c:pt idx="35">
                  <c:v>124.10000000000001</c:v>
                </c:pt>
                <c:pt idx="36">
                  <c:v>126.2</c:v>
                </c:pt>
                <c:pt idx="37">
                  <c:v>125.60000000000001</c:v>
                </c:pt>
                <c:pt idx="38">
                  <c:v>128.19999999999999</c:v>
                </c:pt>
                <c:pt idx="39">
                  <c:v>127.5</c:v>
                </c:pt>
                <c:pt idx="40">
                  <c:v>125.5</c:v>
                </c:pt>
                <c:pt idx="41">
                  <c:v>120.9</c:v>
                </c:pt>
                <c:pt idx="42">
                  <c:v>119.5</c:v>
                </c:pt>
                <c:pt idx="43">
                  <c:v>114.8</c:v>
                </c:pt>
                <c:pt idx="44">
                  <c:v>113.60000000000001</c:v>
                </c:pt>
                <c:pt idx="45">
                  <c:v>113.7</c:v>
                </c:pt>
                <c:pt idx="46">
                  <c:v>112.7</c:v>
                </c:pt>
                <c:pt idx="47">
                  <c:v>112.7</c:v>
                </c:pt>
                <c:pt idx="48">
                  <c:v>110.60000000000001</c:v>
                </c:pt>
                <c:pt idx="49">
                  <c:v>108.2</c:v>
                </c:pt>
                <c:pt idx="50">
                  <c:v>99.9</c:v>
                </c:pt>
                <c:pt idx="51">
                  <c:v>95.100000000000009</c:v>
                </c:pt>
                <c:pt idx="52">
                  <c:v>94.600000000000009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'EU-SLO (E) in (S)'!$A$63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'EU-SLO (E) in (S)'!$E$59:$BE$59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(S)'!$E$63:$BE$63</c:f>
              <c:numCache>
                <c:formatCode>0.00</c:formatCode>
                <c:ptCount val="53"/>
                <c:pt idx="0">
                  <c:v>228.87</c:v>
                </c:pt>
                <c:pt idx="1">
                  <c:v>227</c:v>
                </c:pt>
                <c:pt idx="2">
                  <c:v>219.77</c:v>
                </c:pt>
                <c:pt idx="3">
                  <c:v>219.3</c:v>
                </c:pt>
                <c:pt idx="4">
                  <c:v>219.04</c:v>
                </c:pt>
                <c:pt idx="5">
                  <c:v>210.06</c:v>
                </c:pt>
                <c:pt idx="6">
                  <c:v>206.21</c:v>
                </c:pt>
                <c:pt idx="7">
                  <c:v>206.26</c:v>
                </c:pt>
                <c:pt idx="8">
                  <c:v>209.09</c:v>
                </c:pt>
                <c:pt idx="9">
                  <c:v>209.63</c:v>
                </c:pt>
                <c:pt idx="10">
                  <c:v>215.37</c:v>
                </c:pt>
                <c:pt idx="11">
                  <c:v>220.46</c:v>
                </c:pt>
                <c:pt idx="12">
                  <c:v>225.94</c:v>
                </c:pt>
                <c:pt idx="13">
                  <c:v>225.42000000000002</c:v>
                </c:pt>
                <c:pt idx="14">
                  <c:v>219.88</c:v>
                </c:pt>
                <c:pt idx="15">
                  <c:v>216.08</c:v>
                </c:pt>
                <c:pt idx="16">
                  <c:v>216.22</c:v>
                </c:pt>
                <c:pt idx="17">
                  <c:v>213.05</c:v>
                </c:pt>
                <c:pt idx="18">
                  <c:v>208.1</c:v>
                </c:pt>
                <c:pt idx="19">
                  <c:v>206.28</c:v>
                </c:pt>
                <c:pt idx="20">
                  <c:v>195.51</c:v>
                </c:pt>
                <c:pt idx="21">
                  <c:v>189.59</c:v>
                </c:pt>
                <c:pt idx="22">
                  <c:v>179.20000000000002</c:v>
                </c:pt>
                <c:pt idx="23">
                  <c:v>179.64000000000001</c:v>
                </c:pt>
                <c:pt idx="24">
                  <c:v>184.89000000000001</c:v>
                </c:pt>
                <c:pt idx="25">
                  <c:v>183.75</c:v>
                </c:pt>
                <c:pt idx="26">
                  <c:v>188.07</c:v>
                </c:pt>
                <c:pt idx="27">
                  <c:v>189.46</c:v>
                </c:pt>
                <c:pt idx="28">
                  <c:v>188.4</c:v>
                </c:pt>
                <c:pt idx="29">
                  <c:v>188.81</c:v>
                </c:pt>
                <c:pt idx="30">
                  <c:v>186.1</c:v>
                </c:pt>
                <c:pt idx="31">
                  <c:v>174.20000000000002</c:v>
                </c:pt>
                <c:pt idx="32">
                  <c:v>174.99</c:v>
                </c:pt>
                <c:pt idx="33">
                  <c:v>176.94</c:v>
                </c:pt>
                <c:pt idx="34">
                  <c:v>179.04</c:v>
                </c:pt>
                <c:pt idx="35">
                  <c:v>180.99</c:v>
                </c:pt>
                <c:pt idx="36">
                  <c:v>181.53</c:v>
                </c:pt>
                <c:pt idx="37">
                  <c:v>180.69</c:v>
                </c:pt>
                <c:pt idx="38">
                  <c:v>182.79</c:v>
                </c:pt>
                <c:pt idx="39">
                  <c:v>183.3</c:v>
                </c:pt>
                <c:pt idx="40">
                  <c:v>181.87</c:v>
                </c:pt>
                <c:pt idx="41">
                  <c:v>174.3</c:v>
                </c:pt>
                <c:pt idx="42">
                  <c:v>174.65</c:v>
                </c:pt>
                <c:pt idx="43">
                  <c:v>174.32</c:v>
                </c:pt>
                <c:pt idx="44">
                  <c:v>174.16</c:v>
                </c:pt>
                <c:pt idx="45">
                  <c:v>174.26</c:v>
                </c:pt>
                <c:pt idx="46">
                  <c:v>173.88</c:v>
                </c:pt>
                <c:pt idx="47">
                  <c:v>173.41</c:v>
                </c:pt>
                <c:pt idx="48">
                  <c:v>149.29</c:v>
                </c:pt>
                <c:pt idx="49">
                  <c:v>162.18</c:v>
                </c:pt>
                <c:pt idx="50">
                  <c:v>153.11000000000001</c:v>
                </c:pt>
                <c:pt idx="51">
                  <c:v>154.15</c:v>
                </c:pt>
                <c:pt idx="52">
                  <c:v>152.74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5136"/>
        <c:axId val="255841792"/>
      </c:lineChart>
      <c:catAx>
        <c:axId val="255835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2019/2020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5841792"/>
        <c:crosses val="autoZero"/>
        <c:auto val="1"/>
        <c:lblAlgn val="ctr"/>
        <c:lblOffset val="100"/>
        <c:noMultiLvlLbl val="0"/>
      </c:catAx>
      <c:valAx>
        <c:axId val="25584179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583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0241917163816"/>
          <c:y val="4.3912175648702596E-2"/>
          <c:w val="0.87199429631881897"/>
          <c:h val="0.68751127665927991"/>
        </c:manualLayout>
      </c:layout>
      <c:lineChart>
        <c:grouping val="standard"/>
        <c:varyColors val="0"/>
        <c:ser>
          <c:idx val="1"/>
          <c:order val="0"/>
          <c:tx>
            <c:strRef>
              <c:f>'EU-SLO (E) in (S)'!$A$47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'EU-SLO (E) in (S)'!$E$46:$BE$46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(S)'!$E$47:$BE$47</c:f>
              <c:numCache>
                <c:formatCode>0.00</c:formatCode>
                <c:ptCount val="53"/>
                <c:pt idx="0">
                  <c:v>197.05</c:v>
                </c:pt>
                <c:pt idx="1">
                  <c:v>196.01</c:v>
                </c:pt>
                <c:pt idx="2">
                  <c:v>193.73</c:v>
                </c:pt>
                <c:pt idx="3">
                  <c:v>192.62325313565449</c:v>
                </c:pt>
                <c:pt idx="4">
                  <c:v>188.95713083996282</c:v>
                </c:pt>
                <c:pt idx="5">
                  <c:v>184.45571738815991</c:v>
                </c:pt>
                <c:pt idx="6">
                  <c:v>182.02111059186706</c:v>
                </c:pt>
                <c:pt idx="7">
                  <c:v>182.28178850329996</c:v>
                </c:pt>
                <c:pt idx="8">
                  <c:v>184.06756529699811</c:v>
                </c:pt>
                <c:pt idx="9">
                  <c:v>185.620215296998</c:v>
                </c:pt>
                <c:pt idx="10">
                  <c:v>188.97974090909091</c:v>
                </c:pt>
                <c:pt idx="11">
                  <c:v>192.85994383649137</c:v>
                </c:pt>
                <c:pt idx="12">
                  <c:v>195.39004151586121</c:v>
                </c:pt>
                <c:pt idx="13">
                  <c:v>194.45041682989145</c:v>
                </c:pt>
                <c:pt idx="14">
                  <c:v>188.90721372152439</c:v>
                </c:pt>
                <c:pt idx="15">
                  <c:v>186.36278853523527</c:v>
                </c:pt>
                <c:pt idx="16">
                  <c:v>186.0492448051948</c:v>
                </c:pt>
                <c:pt idx="17">
                  <c:v>184.86151489248454</c:v>
                </c:pt>
                <c:pt idx="18">
                  <c:v>181.238393229721</c:v>
                </c:pt>
                <c:pt idx="19">
                  <c:v>178.14067511177348</c:v>
                </c:pt>
                <c:pt idx="20">
                  <c:v>171.81592717692141</c:v>
                </c:pt>
                <c:pt idx="21">
                  <c:v>164.50675420481156</c:v>
                </c:pt>
                <c:pt idx="22">
                  <c:v>158.3754380349159</c:v>
                </c:pt>
                <c:pt idx="23">
                  <c:v>159.41805129870133</c:v>
                </c:pt>
                <c:pt idx="24">
                  <c:v>162.90796214605072</c:v>
                </c:pt>
                <c:pt idx="25">
                  <c:v>162.72264127102406</c:v>
                </c:pt>
                <c:pt idx="26">
                  <c:v>163.35652273791777</c:v>
                </c:pt>
                <c:pt idx="27">
                  <c:v>161.61118098179108</c:v>
                </c:pt>
                <c:pt idx="28">
                  <c:v>162.4426840698541</c:v>
                </c:pt>
                <c:pt idx="29">
                  <c:v>158.92303680930618</c:v>
                </c:pt>
                <c:pt idx="30">
                  <c:v>153.70261628583302</c:v>
                </c:pt>
                <c:pt idx="31">
                  <c:v>148.22904045492311</c:v>
                </c:pt>
                <c:pt idx="32">
                  <c:v>149.889130317823</c:v>
                </c:pt>
                <c:pt idx="33">
                  <c:v>150.71560022850019</c:v>
                </c:pt>
                <c:pt idx="34">
                  <c:v>151.02671419817202</c:v>
                </c:pt>
                <c:pt idx="35">
                  <c:v>150.87499286456168</c:v>
                </c:pt>
                <c:pt idx="36">
                  <c:v>150.61555900498544</c:v>
                </c:pt>
                <c:pt idx="37">
                  <c:v>150.57333610303283</c:v>
                </c:pt>
                <c:pt idx="38">
                  <c:v>150.80348314291649</c:v>
                </c:pt>
                <c:pt idx="39">
                  <c:v>149.8308052555048</c:v>
                </c:pt>
                <c:pt idx="40">
                  <c:v>142.58056254673869</c:v>
                </c:pt>
                <c:pt idx="41">
                  <c:v>141.63921967179058</c:v>
                </c:pt>
                <c:pt idx="42">
                  <c:v>141.22102820938929</c:v>
                </c:pt>
                <c:pt idx="43">
                  <c:v>140.67156837349401</c:v>
                </c:pt>
                <c:pt idx="44">
                  <c:v>140.40519228292479</c:v>
                </c:pt>
                <c:pt idx="45">
                  <c:v>139.63391388658081</c:v>
                </c:pt>
                <c:pt idx="46">
                  <c:v>139.33387601786458</c:v>
                </c:pt>
                <c:pt idx="47">
                  <c:v>139.192039810968</c:v>
                </c:pt>
                <c:pt idx="48">
                  <c:v>137.00976765683421</c:v>
                </c:pt>
                <c:pt idx="49">
                  <c:v>133.81062485459077</c:v>
                </c:pt>
                <c:pt idx="50">
                  <c:v>129.79205523473203</c:v>
                </c:pt>
                <c:pt idx="51">
                  <c:v>129.13850849605319</c:v>
                </c:pt>
                <c:pt idx="52">
                  <c:v>128.58480265891151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'EU-SLO (E) in (S)'!$A$48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'EU-SLO (E) in (S)'!$E$46:$BE$46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(S)'!$E$48:$BE$48</c:f>
              <c:numCache>
                <c:formatCode>0.00</c:formatCode>
                <c:ptCount val="53"/>
                <c:pt idx="0">
                  <c:v>222.86</c:v>
                </c:pt>
                <c:pt idx="1">
                  <c:v>229.21</c:v>
                </c:pt>
                <c:pt idx="2">
                  <c:v>223.38</c:v>
                </c:pt>
                <c:pt idx="3">
                  <c:v>218.55</c:v>
                </c:pt>
                <c:pt idx="4">
                  <c:v>221</c:v>
                </c:pt>
                <c:pt idx="5">
                  <c:v>221.67910000000001</c:v>
                </c:pt>
                <c:pt idx="6">
                  <c:v>224.90030000000002</c:v>
                </c:pt>
                <c:pt idx="7">
                  <c:v>225.03320000000002</c:v>
                </c:pt>
                <c:pt idx="8">
                  <c:v>225.5292</c:v>
                </c:pt>
                <c:pt idx="9">
                  <c:v>225.9178</c:v>
                </c:pt>
                <c:pt idx="10">
                  <c:v>220.71790000000001</c:v>
                </c:pt>
                <c:pt idx="11">
                  <c:v>218.39660000000001</c:v>
                </c:pt>
                <c:pt idx="12">
                  <c:v>218.8261</c:v>
                </c:pt>
                <c:pt idx="13">
                  <c:v>216.5763</c:v>
                </c:pt>
                <c:pt idx="14">
                  <c:v>216.9752</c:v>
                </c:pt>
                <c:pt idx="15">
                  <c:v>218.38630000000001</c:v>
                </c:pt>
                <c:pt idx="16">
                  <c:v>218.86700000000002</c:v>
                </c:pt>
                <c:pt idx="17">
                  <c:v>215.19580000000002</c:v>
                </c:pt>
                <c:pt idx="18">
                  <c:v>214.7561</c:v>
                </c:pt>
                <c:pt idx="19">
                  <c:v>213.7131</c:v>
                </c:pt>
                <c:pt idx="20">
                  <c:v>213.20180000000002</c:v>
                </c:pt>
                <c:pt idx="21">
                  <c:v>212.73140000000001</c:v>
                </c:pt>
                <c:pt idx="22">
                  <c:v>212.53710000000001</c:v>
                </c:pt>
                <c:pt idx="23">
                  <c:v>203.89610000000002</c:v>
                </c:pt>
                <c:pt idx="24">
                  <c:v>200.2045</c:v>
                </c:pt>
                <c:pt idx="25">
                  <c:v>188.1893</c:v>
                </c:pt>
                <c:pt idx="26">
                  <c:v>188.61170000000001</c:v>
                </c:pt>
                <c:pt idx="27">
                  <c:v>188.07</c:v>
                </c:pt>
                <c:pt idx="28">
                  <c:v>191.1</c:v>
                </c:pt>
                <c:pt idx="29">
                  <c:v>190.59</c:v>
                </c:pt>
                <c:pt idx="30">
                  <c:v>190.66</c:v>
                </c:pt>
                <c:pt idx="31">
                  <c:v>191.8665</c:v>
                </c:pt>
                <c:pt idx="32">
                  <c:v>198.95690000000002</c:v>
                </c:pt>
                <c:pt idx="33">
                  <c:v>199.13080000000002</c:v>
                </c:pt>
                <c:pt idx="34">
                  <c:v>193.30200000000002</c:v>
                </c:pt>
                <c:pt idx="35">
                  <c:v>194.0744</c:v>
                </c:pt>
                <c:pt idx="36">
                  <c:v>192.8108</c:v>
                </c:pt>
                <c:pt idx="37">
                  <c:v>193.65990000000002</c:v>
                </c:pt>
                <c:pt idx="38">
                  <c:v>195.8278</c:v>
                </c:pt>
                <c:pt idx="39">
                  <c:v>196.7226</c:v>
                </c:pt>
                <c:pt idx="40">
                  <c:v>196.22660000000002</c:v>
                </c:pt>
                <c:pt idx="41">
                  <c:v>190.2252</c:v>
                </c:pt>
                <c:pt idx="42">
                  <c:v>189.7884</c:v>
                </c:pt>
                <c:pt idx="43">
                  <c:v>190.46620000000001</c:v>
                </c:pt>
                <c:pt idx="44">
                  <c:v>193.27110000000002</c:v>
                </c:pt>
                <c:pt idx="45">
                  <c:v>192.4622</c:v>
                </c:pt>
                <c:pt idx="46">
                  <c:v>192.51770000000002</c:v>
                </c:pt>
                <c:pt idx="47">
                  <c:v>194.60310000000001</c:v>
                </c:pt>
                <c:pt idx="48">
                  <c:v>196.9607</c:v>
                </c:pt>
                <c:pt idx="49">
                  <c:v>197.00240000000002</c:v>
                </c:pt>
                <c:pt idx="50">
                  <c:v>198.00060000000002</c:v>
                </c:pt>
                <c:pt idx="51">
                  <c:v>197.5078</c:v>
                </c:pt>
                <c:pt idx="52">
                  <c:v>196.46860000000001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'EU-SLO (E) in (S)'!$A$49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'EU-SLO (E) in (S)'!$E$46:$BE$46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(S)'!$E$49:$BE$49</c:f>
              <c:numCache>
                <c:formatCode>0.00</c:formatCode>
                <c:ptCount val="53"/>
                <c:pt idx="0">
                  <c:v>168.18</c:v>
                </c:pt>
                <c:pt idx="1">
                  <c:v>169.45</c:v>
                </c:pt>
                <c:pt idx="2">
                  <c:v>166.7</c:v>
                </c:pt>
                <c:pt idx="3">
                  <c:v>164.6</c:v>
                </c:pt>
                <c:pt idx="4">
                  <c:v>164</c:v>
                </c:pt>
                <c:pt idx="5">
                  <c:v>155.5</c:v>
                </c:pt>
                <c:pt idx="6">
                  <c:v>152.20000000000002</c:v>
                </c:pt>
                <c:pt idx="7">
                  <c:v>151.6</c:v>
                </c:pt>
                <c:pt idx="8">
                  <c:v>155.6</c:v>
                </c:pt>
                <c:pt idx="9">
                  <c:v>155.5</c:v>
                </c:pt>
                <c:pt idx="10">
                  <c:v>158</c:v>
                </c:pt>
                <c:pt idx="11">
                  <c:v>161</c:v>
                </c:pt>
                <c:pt idx="12">
                  <c:v>164</c:v>
                </c:pt>
                <c:pt idx="13">
                  <c:v>166</c:v>
                </c:pt>
                <c:pt idx="14">
                  <c:v>163.20000000000002</c:v>
                </c:pt>
                <c:pt idx="15">
                  <c:v>159.6</c:v>
                </c:pt>
                <c:pt idx="16">
                  <c:v>159.1</c:v>
                </c:pt>
                <c:pt idx="17">
                  <c:v>157</c:v>
                </c:pt>
                <c:pt idx="18">
                  <c:v>152</c:v>
                </c:pt>
                <c:pt idx="19">
                  <c:v>149.30000000000001</c:v>
                </c:pt>
                <c:pt idx="20">
                  <c:v>144</c:v>
                </c:pt>
                <c:pt idx="21">
                  <c:v>139.6</c:v>
                </c:pt>
                <c:pt idx="22">
                  <c:v>128.5</c:v>
                </c:pt>
                <c:pt idx="23">
                  <c:v>121.8</c:v>
                </c:pt>
                <c:pt idx="24">
                  <c:v>126.4</c:v>
                </c:pt>
                <c:pt idx="25">
                  <c:v>97.903700000000001</c:v>
                </c:pt>
                <c:pt idx="26">
                  <c:v>136.6</c:v>
                </c:pt>
                <c:pt idx="27">
                  <c:v>131.26</c:v>
                </c:pt>
                <c:pt idx="28">
                  <c:v>136.80000000000001</c:v>
                </c:pt>
                <c:pt idx="29">
                  <c:v>132.44999999999999</c:v>
                </c:pt>
                <c:pt idx="30">
                  <c:v>125.60000000000001</c:v>
                </c:pt>
                <c:pt idx="31">
                  <c:v>117.2</c:v>
                </c:pt>
                <c:pt idx="32">
                  <c:v>115.3</c:v>
                </c:pt>
                <c:pt idx="33">
                  <c:v>117.5</c:v>
                </c:pt>
                <c:pt idx="34">
                  <c:v>116.8</c:v>
                </c:pt>
                <c:pt idx="35">
                  <c:v>115.9</c:v>
                </c:pt>
                <c:pt idx="36">
                  <c:v>118.3</c:v>
                </c:pt>
                <c:pt idx="37">
                  <c:v>117.8</c:v>
                </c:pt>
                <c:pt idx="38">
                  <c:v>118.60000000000001</c:v>
                </c:pt>
                <c:pt idx="39">
                  <c:v>119.2</c:v>
                </c:pt>
                <c:pt idx="40">
                  <c:v>117.8</c:v>
                </c:pt>
                <c:pt idx="41">
                  <c:v>113.60000000000001</c:v>
                </c:pt>
                <c:pt idx="42">
                  <c:v>111.4</c:v>
                </c:pt>
                <c:pt idx="43">
                  <c:v>105.7</c:v>
                </c:pt>
                <c:pt idx="44">
                  <c:v>105.60000000000001</c:v>
                </c:pt>
                <c:pt idx="45">
                  <c:v>105.4</c:v>
                </c:pt>
                <c:pt idx="46">
                  <c:v>104.60000000000001</c:v>
                </c:pt>
                <c:pt idx="47">
                  <c:v>104.5</c:v>
                </c:pt>
                <c:pt idx="48">
                  <c:v>101.8</c:v>
                </c:pt>
                <c:pt idx="49">
                  <c:v>98.7</c:v>
                </c:pt>
                <c:pt idx="50">
                  <c:v>89.9</c:v>
                </c:pt>
                <c:pt idx="51">
                  <c:v>87.2</c:v>
                </c:pt>
                <c:pt idx="52">
                  <c:v>86.4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'EU-SLO (E) in (S)'!$A$50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'EU-SLO (E) in (S)'!$E$46:$BE$46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'EU-SLO (E) in (S)'!$E$50:$BE$50</c:f>
              <c:numCache>
                <c:formatCode>0.00</c:formatCode>
                <c:ptCount val="53"/>
                <c:pt idx="0">
                  <c:v>212.61</c:v>
                </c:pt>
                <c:pt idx="1">
                  <c:v>211.25</c:v>
                </c:pt>
                <c:pt idx="2">
                  <c:v>204.38</c:v>
                </c:pt>
                <c:pt idx="3">
                  <c:v>202.97</c:v>
                </c:pt>
                <c:pt idx="4">
                  <c:v>204.13</c:v>
                </c:pt>
                <c:pt idx="5">
                  <c:v>195.15</c:v>
                </c:pt>
                <c:pt idx="6">
                  <c:v>189.75</c:v>
                </c:pt>
                <c:pt idx="7">
                  <c:v>191.4</c:v>
                </c:pt>
                <c:pt idx="8">
                  <c:v>194.6</c:v>
                </c:pt>
                <c:pt idx="9">
                  <c:v>193.63</c:v>
                </c:pt>
                <c:pt idx="10">
                  <c:v>197.22</c:v>
                </c:pt>
                <c:pt idx="11">
                  <c:v>203.46</c:v>
                </c:pt>
                <c:pt idx="12">
                  <c:v>209.77</c:v>
                </c:pt>
                <c:pt idx="13">
                  <c:v>209.51</c:v>
                </c:pt>
                <c:pt idx="14">
                  <c:v>202.99</c:v>
                </c:pt>
                <c:pt idx="15">
                  <c:v>198.69</c:v>
                </c:pt>
                <c:pt idx="16">
                  <c:v>200.83</c:v>
                </c:pt>
                <c:pt idx="17">
                  <c:v>198.08</c:v>
                </c:pt>
                <c:pt idx="18">
                  <c:v>192.38</c:v>
                </c:pt>
                <c:pt idx="19">
                  <c:v>190.68</c:v>
                </c:pt>
                <c:pt idx="20">
                  <c:v>179.46</c:v>
                </c:pt>
                <c:pt idx="21">
                  <c:v>174.61</c:v>
                </c:pt>
                <c:pt idx="22">
                  <c:v>164.88</c:v>
                </c:pt>
                <c:pt idx="23">
                  <c:v>173.01</c:v>
                </c:pt>
                <c:pt idx="24">
                  <c:v>170.15</c:v>
                </c:pt>
                <c:pt idx="25">
                  <c:v>168.70000000000002</c:v>
                </c:pt>
                <c:pt idx="26">
                  <c:v>173.54</c:v>
                </c:pt>
                <c:pt idx="27">
                  <c:v>173.74</c:v>
                </c:pt>
                <c:pt idx="28">
                  <c:v>172.86</c:v>
                </c:pt>
                <c:pt idx="29">
                  <c:v>173.62</c:v>
                </c:pt>
                <c:pt idx="30">
                  <c:v>172.65</c:v>
                </c:pt>
                <c:pt idx="31">
                  <c:v>160.08000000000001</c:v>
                </c:pt>
                <c:pt idx="32">
                  <c:v>160.39000000000001</c:v>
                </c:pt>
                <c:pt idx="33">
                  <c:v>162.29</c:v>
                </c:pt>
                <c:pt idx="34">
                  <c:v>163.31</c:v>
                </c:pt>
                <c:pt idx="35">
                  <c:v>165.96</c:v>
                </c:pt>
                <c:pt idx="36">
                  <c:v>165.96</c:v>
                </c:pt>
                <c:pt idx="37">
                  <c:v>167.33</c:v>
                </c:pt>
                <c:pt idx="38">
                  <c:v>167.98</c:v>
                </c:pt>
                <c:pt idx="39">
                  <c:v>170.24</c:v>
                </c:pt>
                <c:pt idx="40">
                  <c:v>169.01</c:v>
                </c:pt>
                <c:pt idx="41">
                  <c:v>161.85</c:v>
                </c:pt>
                <c:pt idx="42">
                  <c:v>161.85</c:v>
                </c:pt>
                <c:pt idx="43">
                  <c:v>159.29</c:v>
                </c:pt>
                <c:pt idx="44">
                  <c:v>159.81</c:v>
                </c:pt>
                <c:pt idx="45">
                  <c:v>159.49</c:v>
                </c:pt>
                <c:pt idx="46">
                  <c:v>157.59</c:v>
                </c:pt>
                <c:pt idx="47">
                  <c:v>157.6</c:v>
                </c:pt>
                <c:pt idx="48">
                  <c:v>163.62</c:v>
                </c:pt>
                <c:pt idx="49">
                  <c:v>147.77000000000001</c:v>
                </c:pt>
                <c:pt idx="50">
                  <c:v>139.45000000000002</c:v>
                </c:pt>
                <c:pt idx="51">
                  <c:v>140.22999999999999</c:v>
                </c:pt>
                <c:pt idx="52">
                  <c:v>139.77000000000001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63040"/>
        <c:axId val="257869696"/>
      </c:lineChart>
      <c:catAx>
        <c:axId val="25786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2019/2020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7869696"/>
        <c:crosses val="autoZero"/>
        <c:auto val="1"/>
        <c:lblAlgn val="ctr"/>
        <c:lblOffset val="100"/>
        <c:noMultiLvlLbl val="0"/>
      </c:catAx>
      <c:valAx>
        <c:axId val="257869696"/>
        <c:scaling>
          <c:orientation val="minMax"/>
          <c:max val="2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5786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69</xdr:row>
      <xdr:rowOff>180975</xdr:rowOff>
    </xdr:from>
    <xdr:to>
      <xdr:col>7</xdr:col>
      <xdr:colOff>1169333</xdr:colOff>
      <xdr:row>88</xdr:row>
      <xdr:rowOff>27454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149</xdr:row>
      <xdr:rowOff>80961</xdr:rowOff>
    </xdr:from>
    <xdr:to>
      <xdr:col>7</xdr:col>
      <xdr:colOff>1514476</xdr:colOff>
      <xdr:row>167</xdr:row>
      <xdr:rowOff>123825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149</xdr:row>
      <xdr:rowOff>157161</xdr:rowOff>
    </xdr:from>
    <xdr:to>
      <xdr:col>9</xdr:col>
      <xdr:colOff>361950</xdr:colOff>
      <xdr:row>169</xdr:row>
      <xdr:rowOff>161925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600074</xdr:colOff>
      <xdr:row>69</xdr:row>
      <xdr:rowOff>19049</xdr:rowOff>
    </xdr:from>
    <xdr:to>
      <xdr:col>8</xdr:col>
      <xdr:colOff>161925</xdr:colOff>
      <xdr:row>86</xdr:row>
      <xdr:rowOff>133350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90</xdr:row>
      <xdr:rowOff>123825</xdr:rowOff>
    </xdr:from>
    <xdr:to>
      <xdr:col>6</xdr:col>
      <xdr:colOff>895350</xdr:colOff>
      <xdr:row>111</xdr:row>
      <xdr:rowOff>28575</xdr:rowOff>
    </xdr:to>
    <xdr:graphicFrame macro="">
      <xdr:nvGraphicFramePr>
        <xdr:cNvPr id="5" name="Grafikon 4" descr="Graf s prikazom gibanja cen po tednih v letih 2019 in 2020. Prikazani podatki so natančno prikazani v Tabeli3 ." title="Primerjava slovenske in EU cen klavnih polovic prašičjega mesa, razreda S,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67</xdr:row>
      <xdr:rowOff>47625</xdr:rowOff>
    </xdr:from>
    <xdr:to>
      <xdr:col>6</xdr:col>
      <xdr:colOff>485774</xdr:colOff>
      <xdr:row>83</xdr:row>
      <xdr:rowOff>180975</xdr:rowOff>
    </xdr:to>
    <xdr:graphicFrame macro="">
      <xdr:nvGraphicFramePr>
        <xdr:cNvPr id="7" name="Grafikon 6" descr="Graf s prikazom gibanja cen po tednih v letih 2019 in 2020. Prikazani podatki so natančno prikazani v Tabeli 2." title="Primerjava slovenske in EU cen klavnih polovic prašičjega mesa, razreda E,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29" sqref="D29"/>
    </sheetView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152"/>
    </row>
    <row r="2" spans="1:6" ht="27" customHeight="1">
      <c r="A2" s="9" t="s">
        <v>1</v>
      </c>
      <c r="B2" s="153" t="s">
        <v>10</v>
      </c>
      <c r="C2" s="1"/>
      <c r="D2" s="1"/>
      <c r="E2" s="1"/>
      <c r="F2" s="1"/>
    </row>
    <row r="3" spans="1:6">
      <c r="A3" s="10" t="s">
        <v>2</v>
      </c>
      <c r="B3" s="152"/>
    </row>
    <row r="4" spans="1:6">
      <c r="A4" s="10" t="s">
        <v>3</v>
      </c>
      <c r="B4" s="152"/>
    </row>
    <row r="5" spans="1:6">
      <c r="A5" s="10" t="s">
        <v>4</v>
      </c>
      <c r="B5" s="152"/>
    </row>
    <row r="6" spans="1:6">
      <c r="A6" s="150" t="s">
        <v>5</v>
      </c>
      <c r="B6" s="152"/>
    </row>
    <row r="7" spans="1:6">
      <c r="A7" s="149"/>
      <c r="B7" s="152"/>
    </row>
    <row r="8" spans="1:6">
      <c r="A8" s="151" t="s">
        <v>6</v>
      </c>
      <c r="B8" s="152"/>
    </row>
    <row r="9" spans="1:6">
      <c r="A9" s="151" t="s">
        <v>7</v>
      </c>
      <c r="B9" s="152"/>
    </row>
    <row r="10" spans="1:6">
      <c r="A10" s="151" t="s">
        <v>8</v>
      </c>
      <c r="B10" s="152"/>
    </row>
    <row r="11" spans="1:6">
      <c r="A11" s="151" t="s">
        <v>9</v>
      </c>
      <c r="B11" s="152"/>
    </row>
    <row r="12" spans="1:6">
      <c r="A12" s="149"/>
      <c r="B12" s="152"/>
    </row>
    <row r="13" spans="1:6">
      <c r="A13" s="149"/>
      <c r="B13" s="152"/>
    </row>
    <row r="14" spans="1:6" ht="16.5" customHeight="1">
      <c r="A14" s="151" t="s">
        <v>98</v>
      </c>
      <c r="B14" s="152" t="s">
        <v>11</v>
      </c>
    </row>
    <row r="15" spans="1:6" ht="15.75">
      <c r="A15" s="151" t="s">
        <v>99</v>
      </c>
      <c r="B15" s="152" t="s">
        <v>93</v>
      </c>
    </row>
    <row r="16" spans="1:6">
      <c r="A16" s="149"/>
      <c r="B16" s="152"/>
    </row>
    <row r="17" spans="1:2">
      <c r="A17" s="149"/>
      <c r="B17" s="152"/>
    </row>
    <row r="18" spans="1:2" ht="15.75">
      <c r="A18" s="149"/>
      <c r="B18" s="152" t="s">
        <v>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9"/>
  <sheetViews>
    <sheetView zoomScaleNormal="100" workbookViewId="0">
      <selection activeCell="K164" sqref="K164"/>
    </sheetView>
  </sheetViews>
  <sheetFormatPr defaultRowHeight="15"/>
  <cols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</cols>
  <sheetData>
    <row r="2" spans="1:93">
      <c r="B2" s="4" t="s">
        <v>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93" s="2" customFormat="1" ht="15.75" thickBot="1">
      <c r="B4" s="216"/>
      <c r="C4" s="94">
        <v>2019</v>
      </c>
      <c r="BC4" s="94">
        <v>2020</v>
      </c>
    </row>
    <row r="5" spans="1:93" s="2" customFormat="1">
      <c r="A5" s="211"/>
      <c r="B5" s="213" t="s">
        <v>22</v>
      </c>
      <c r="C5" s="92">
        <v>49</v>
      </c>
      <c r="D5" s="92">
        <v>50</v>
      </c>
      <c r="E5" s="92">
        <v>51</v>
      </c>
      <c r="F5" s="92">
        <v>52</v>
      </c>
      <c r="G5" s="92">
        <v>1</v>
      </c>
      <c r="H5" s="92">
        <v>2</v>
      </c>
      <c r="I5" s="92">
        <v>3</v>
      </c>
      <c r="J5" s="92">
        <v>4</v>
      </c>
      <c r="K5" s="92">
        <v>5</v>
      </c>
      <c r="L5" s="92">
        <v>6</v>
      </c>
      <c r="M5" s="92">
        <v>7</v>
      </c>
      <c r="N5" s="92">
        <v>8</v>
      </c>
      <c r="O5" s="92">
        <v>9</v>
      </c>
      <c r="P5" s="92">
        <v>10</v>
      </c>
      <c r="Q5" s="92">
        <v>11</v>
      </c>
      <c r="R5" s="92">
        <v>12</v>
      </c>
      <c r="S5" s="92">
        <v>13</v>
      </c>
      <c r="T5" s="92">
        <v>14</v>
      </c>
      <c r="U5" s="92">
        <v>15</v>
      </c>
      <c r="V5" s="92">
        <v>16</v>
      </c>
      <c r="W5" s="92">
        <v>17</v>
      </c>
      <c r="X5" s="92">
        <v>18</v>
      </c>
      <c r="Y5" s="92">
        <v>19</v>
      </c>
      <c r="Z5" s="92">
        <v>20</v>
      </c>
      <c r="AA5" s="92">
        <v>21</v>
      </c>
      <c r="AB5" s="92">
        <v>22</v>
      </c>
      <c r="AC5" s="92">
        <v>23</v>
      </c>
      <c r="AD5" s="92">
        <v>24</v>
      </c>
      <c r="AE5" s="92">
        <v>25</v>
      </c>
      <c r="AF5" s="92">
        <v>26</v>
      </c>
      <c r="AG5" s="92">
        <v>27</v>
      </c>
      <c r="AH5" s="92">
        <v>28</v>
      </c>
      <c r="AI5" s="92">
        <v>29</v>
      </c>
      <c r="AJ5" s="92">
        <v>30</v>
      </c>
      <c r="AK5" s="92">
        <v>31</v>
      </c>
      <c r="AL5" s="92">
        <v>32</v>
      </c>
      <c r="AM5" s="92">
        <v>33</v>
      </c>
      <c r="AN5" s="92">
        <v>34</v>
      </c>
      <c r="AO5" s="92">
        <v>35</v>
      </c>
      <c r="AP5" s="92">
        <v>36</v>
      </c>
      <c r="AQ5" s="92">
        <v>37</v>
      </c>
      <c r="AR5" s="92">
        <v>38</v>
      </c>
      <c r="AS5" s="92">
        <v>39</v>
      </c>
      <c r="AT5" s="93">
        <v>40</v>
      </c>
      <c r="AU5" s="93">
        <v>41</v>
      </c>
      <c r="AV5" s="157">
        <v>42</v>
      </c>
      <c r="AW5" s="157">
        <v>43</v>
      </c>
      <c r="AX5" s="157">
        <v>44</v>
      </c>
      <c r="AY5" s="157">
        <v>45</v>
      </c>
      <c r="AZ5" s="157">
        <v>46</v>
      </c>
      <c r="BA5" s="157">
        <v>47</v>
      </c>
      <c r="BB5" s="157">
        <v>48</v>
      </c>
      <c r="BC5" s="157">
        <v>49</v>
      </c>
      <c r="BD5" s="157">
        <v>50</v>
      </c>
      <c r="BE5" s="157">
        <v>51</v>
      </c>
    </row>
    <row r="6" spans="1:93" s="2" customFormat="1">
      <c r="A6" s="15"/>
      <c r="B6" s="214" t="s">
        <v>23</v>
      </c>
      <c r="C6" s="18">
        <v>210.61</v>
      </c>
      <c r="D6" s="18">
        <v>212.61</v>
      </c>
      <c r="E6" s="18">
        <v>211.25</v>
      </c>
      <c r="F6" s="18">
        <v>204.38</v>
      </c>
      <c r="G6" s="19">
        <v>202.97</v>
      </c>
      <c r="H6" s="17">
        <v>204.13</v>
      </c>
      <c r="I6" s="17">
        <v>195.15</v>
      </c>
      <c r="J6" s="19">
        <v>189.75</v>
      </c>
      <c r="K6" s="17">
        <v>191.4</v>
      </c>
      <c r="L6" s="17">
        <v>194.6</v>
      </c>
      <c r="M6" s="17">
        <v>193.63</v>
      </c>
      <c r="N6" s="18">
        <v>197.22</v>
      </c>
      <c r="O6" s="17">
        <v>203.46</v>
      </c>
      <c r="P6" s="20">
        <v>209.77</v>
      </c>
      <c r="Q6" s="20">
        <v>209.51</v>
      </c>
      <c r="R6" s="20">
        <v>202.99</v>
      </c>
      <c r="S6" s="20">
        <v>198.69</v>
      </c>
      <c r="T6" s="20">
        <v>200.83</v>
      </c>
      <c r="U6" s="20">
        <v>198.08</v>
      </c>
      <c r="V6" s="17">
        <v>192.38</v>
      </c>
      <c r="W6" s="17">
        <v>190.68</v>
      </c>
      <c r="X6" s="20">
        <v>179.46</v>
      </c>
      <c r="Y6" s="17">
        <v>174.61</v>
      </c>
      <c r="Z6" s="17">
        <v>164.88</v>
      </c>
      <c r="AA6" s="21">
        <v>173.01</v>
      </c>
      <c r="AB6" s="21">
        <v>170.15</v>
      </c>
      <c r="AC6" s="21">
        <v>168.7</v>
      </c>
      <c r="AD6" s="17">
        <v>173.54</v>
      </c>
      <c r="AE6" s="17">
        <v>173.74</v>
      </c>
      <c r="AF6" s="22">
        <v>172.86</v>
      </c>
      <c r="AG6" s="17">
        <v>173.62</v>
      </c>
      <c r="AH6" s="19">
        <v>172.65</v>
      </c>
      <c r="AI6" s="17">
        <v>160.08000000000001</v>
      </c>
      <c r="AJ6" s="17">
        <v>160.38999999999999</v>
      </c>
      <c r="AK6" s="17">
        <v>162.29</v>
      </c>
      <c r="AL6" s="17">
        <v>163.31</v>
      </c>
      <c r="AM6" s="17">
        <v>165.96</v>
      </c>
      <c r="AN6" s="17">
        <v>165.96</v>
      </c>
      <c r="AO6" s="20">
        <v>167.33</v>
      </c>
      <c r="AP6" s="17">
        <v>167.98</v>
      </c>
      <c r="AQ6" s="17">
        <v>170.24</v>
      </c>
      <c r="AR6" s="17">
        <v>169.01</v>
      </c>
      <c r="AS6" s="17">
        <v>161.85</v>
      </c>
      <c r="AT6" s="86">
        <v>161.85</v>
      </c>
      <c r="AU6" s="86">
        <v>159.29</v>
      </c>
      <c r="AV6" s="86">
        <v>159.81</v>
      </c>
      <c r="AW6" s="86">
        <v>159.49</v>
      </c>
      <c r="AX6" s="86">
        <v>157.59</v>
      </c>
      <c r="AY6" s="86">
        <v>157.6</v>
      </c>
      <c r="AZ6" s="86">
        <v>149.29</v>
      </c>
      <c r="BA6" s="86">
        <v>147.77000000000001</v>
      </c>
      <c r="BB6" s="86">
        <v>139.44999999999999</v>
      </c>
      <c r="BC6" s="86">
        <v>140.22999999999999</v>
      </c>
      <c r="BD6" s="86">
        <v>139.77000000000001</v>
      </c>
      <c r="BE6" s="86">
        <v>140.32</v>
      </c>
    </row>
    <row r="7" spans="1:93" s="2" customFormat="1" ht="15.75" thickBot="1">
      <c r="A7" s="212"/>
      <c r="B7" s="215" t="s">
        <v>24</v>
      </c>
      <c r="C7" s="23">
        <v>76800</v>
      </c>
      <c r="D7" s="23">
        <v>77142</v>
      </c>
      <c r="E7" s="23">
        <v>87633</v>
      </c>
      <c r="F7" s="23">
        <v>65769</v>
      </c>
      <c r="G7" s="24">
        <v>48762</v>
      </c>
      <c r="H7" s="23">
        <v>66488</v>
      </c>
      <c r="I7" s="23">
        <v>82614</v>
      </c>
      <c r="J7" s="24">
        <v>69537</v>
      </c>
      <c r="K7" s="23">
        <v>64151</v>
      </c>
      <c r="L7" s="23">
        <v>67775</v>
      </c>
      <c r="M7" s="23">
        <v>71617</v>
      </c>
      <c r="N7" s="23">
        <v>72437</v>
      </c>
      <c r="O7" s="23">
        <v>58643</v>
      </c>
      <c r="P7" s="24">
        <v>72038</v>
      </c>
      <c r="Q7" s="24">
        <v>71431</v>
      </c>
      <c r="R7" s="24">
        <v>71408</v>
      </c>
      <c r="S7" s="23">
        <v>61273</v>
      </c>
      <c r="T7" s="24">
        <v>47834</v>
      </c>
      <c r="U7" s="24">
        <v>58713</v>
      </c>
      <c r="V7" s="23">
        <v>51582</v>
      </c>
      <c r="W7" s="23">
        <v>65090</v>
      </c>
      <c r="X7" s="24">
        <v>53656</v>
      </c>
      <c r="Y7" s="23">
        <v>56917</v>
      </c>
      <c r="Z7" s="23">
        <v>67871</v>
      </c>
      <c r="AA7" s="23">
        <v>97276</v>
      </c>
      <c r="AB7" s="21">
        <v>60783</v>
      </c>
      <c r="AC7" s="21">
        <v>64722</v>
      </c>
      <c r="AD7" s="23">
        <v>71370</v>
      </c>
      <c r="AE7" s="23">
        <v>66524</v>
      </c>
      <c r="AF7" s="23">
        <v>69287</v>
      </c>
      <c r="AG7" s="23">
        <v>77433</v>
      </c>
      <c r="AH7" s="24">
        <v>75507</v>
      </c>
      <c r="AI7" s="23">
        <v>81789</v>
      </c>
      <c r="AJ7" s="23">
        <v>70529</v>
      </c>
      <c r="AK7" s="23">
        <v>79766</v>
      </c>
      <c r="AL7" s="23">
        <v>72100</v>
      </c>
      <c r="AM7" s="23">
        <v>66110</v>
      </c>
      <c r="AN7" s="23">
        <v>60558</v>
      </c>
      <c r="AO7" s="24">
        <v>65466</v>
      </c>
      <c r="AP7" s="23">
        <v>67061</v>
      </c>
      <c r="AQ7" s="23">
        <v>49963</v>
      </c>
      <c r="AR7" s="23">
        <v>58547</v>
      </c>
      <c r="AS7" s="23">
        <v>60388</v>
      </c>
      <c r="AT7" s="87">
        <v>54630</v>
      </c>
      <c r="AU7" s="87">
        <v>66190</v>
      </c>
      <c r="AV7" s="87">
        <v>56849</v>
      </c>
      <c r="AW7" s="87">
        <v>54420</v>
      </c>
      <c r="AX7" s="87">
        <v>70389</v>
      </c>
      <c r="AY7" s="87">
        <v>63593</v>
      </c>
      <c r="AZ7" s="87">
        <v>70927</v>
      </c>
      <c r="BA7" s="87">
        <v>76760</v>
      </c>
      <c r="BB7" s="87">
        <v>92069</v>
      </c>
      <c r="BC7" s="87">
        <v>98232</v>
      </c>
      <c r="BD7" s="87">
        <v>87000</v>
      </c>
      <c r="BE7" s="87">
        <v>88522</v>
      </c>
    </row>
    <row r="8" spans="1:93" s="2" customFormat="1">
      <c r="A8" s="1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</row>
    <row r="9" spans="1:93" s="2" customForma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</row>
    <row r="10" spans="1:93" s="2" customForma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</row>
    <row r="11" spans="1:93">
      <c r="B11" s="4" t="s">
        <v>86</v>
      </c>
      <c r="C11" s="4"/>
    </row>
    <row r="13" spans="1:93" ht="15.75" thickBot="1"/>
    <row r="14" spans="1:93" ht="25.5" thickBot="1">
      <c r="B14" s="217"/>
      <c r="C14" s="2"/>
      <c r="D14" s="98" t="s">
        <v>12</v>
      </c>
      <c r="E14" s="162" t="s">
        <v>20</v>
      </c>
      <c r="F14" s="163" t="s">
        <v>21</v>
      </c>
      <c r="G14" s="164" t="s">
        <v>16</v>
      </c>
      <c r="H14" s="165" t="s">
        <v>17</v>
      </c>
    </row>
    <row r="15" spans="1:93" ht="15.75" thickBot="1">
      <c r="B15" s="218"/>
      <c r="C15" s="219">
        <v>2019</v>
      </c>
      <c r="D15" s="171">
        <v>52</v>
      </c>
      <c r="E15" s="200">
        <v>65769</v>
      </c>
      <c r="F15" s="201">
        <v>204.38</v>
      </c>
      <c r="G15" s="201"/>
      <c r="H15" s="202"/>
    </row>
    <row r="16" spans="1:93" ht="15.75" thickBot="1">
      <c r="B16" s="218"/>
      <c r="C16" s="236">
        <v>2020</v>
      </c>
      <c r="D16" s="160">
        <v>1</v>
      </c>
      <c r="E16" s="166">
        <v>48762</v>
      </c>
      <c r="F16" s="167">
        <v>202.97</v>
      </c>
      <c r="G16" s="167">
        <v>-1.4099999999999966</v>
      </c>
      <c r="H16" s="168">
        <v>-6.8989137880418605E-3</v>
      </c>
    </row>
    <row r="17" spans="2:8">
      <c r="B17" s="2"/>
      <c r="C17" s="2"/>
      <c r="D17" s="95">
        <v>2</v>
      </c>
      <c r="E17" s="6">
        <v>66488</v>
      </c>
      <c r="F17" s="3">
        <v>204.13</v>
      </c>
      <c r="G17" s="3">
        <v>1.1599999999999966</v>
      </c>
      <c r="H17" s="12">
        <v>5.7151303148248456E-3</v>
      </c>
    </row>
    <row r="18" spans="2:8">
      <c r="B18" s="2"/>
      <c r="C18" s="2"/>
      <c r="D18" s="95">
        <v>3</v>
      </c>
      <c r="E18" s="6">
        <v>82614</v>
      </c>
      <c r="F18" s="3">
        <v>195.15</v>
      </c>
      <c r="G18" s="3">
        <v>-8.9799999999999898</v>
      </c>
      <c r="H18" s="12">
        <v>-4.399157399696263E-2</v>
      </c>
    </row>
    <row r="19" spans="2:8">
      <c r="B19" s="2"/>
      <c r="C19" s="2"/>
      <c r="D19" s="95">
        <v>4</v>
      </c>
      <c r="E19" s="6">
        <v>69537</v>
      </c>
      <c r="F19" s="3">
        <v>189.75</v>
      </c>
      <c r="G19" s="3">
        <v>-5.4000000000000057</v>
      </c>
      <c r="H19" s="12">
        <v>-2.7671022290545744E-2</v>
      </c>
    </row>
    <row r="20" spans="2:8">
      <c r="B20" s="2"/>
      <c r="C20" s="2"/>
      <c r="D20" s="95">
        <v>5</v>
      </c>
      <c r="E20" s="6">
        <v>64151</v>
      </c>
      <c r="F20" s="3">
        <v>191.4</v>
      </c>
      <c r="G20" s="3">
        <v>1.6500000000000057</v>
      </c>
      <c r="H20" s="12">
        <v>8.6956521739129933E-3</v>
      </c>
    </row>
    <row r="21" spans="2:8">
      <c r="B21" s="2"/>
      <c r="C21" s="2"/>
      <c r="D21" s="95">
        <v>6</v>
      </c>
      <c r="E21" s="6">
        <v>67775</v>
      </c>
      <c r="F21" s="3">
        <v>194.6</v>
      </c>
      <c r="G21" s="3">
        <v>3.1999999999999886</v>
      </c>
      <c r="H21" s="12">
        <v>1.6718913270637348E-2</v>
      </c>
    </row>
    <row r="22" spans="2:8">
      <c r="B22" s="2"/>
      <c r="C22" s="2"/>
      <c r="D22" s="95">
        <v>7</v>
      </c>
      <c r="E22" s="6">
        <v>71617</v>
      </c>
      <c r="F22" s="3">
        <v>193.63</v>
      </c>
      <c r="G22" s="3">
        <v>-0.96999999999999886</v>
      </c>
      <c r="H22" s="12">
        <v>-4.9845837615621891E-3</v>
      </c>
    </row>
    <row r="23" spans="2:8">
      <c r="B23" s="2"/>
      <c r="C23" s="2"/>
      <c r="D23" s="95">
        <v>8</v>
      </c>
      <c r="E23" s="6">
        <v>72437</v>
      </c>
      <c r="F23" s="3">
        <v>197.22</v>
      </c>
      <c r="G23" s="3">
        <v>3.5900000000000034</v>
      </c>
      <c r="H23" s="12">
        <v>1.8540515415999659E-2</v>
      </c>
    </row>
    <row r="24" spans="2:8">
      <c r="B24" s="2"/>
      <c r="C24" s="2"/>
      <c r="D24" s="95">
        <v>9</v>
      </c>
      <c r="E24" s="6">
        <v>58643</v>
      </c>
      <c r="F24" s="3">
        <v>203.46</v>
      </c>
      <c r="G24" s="3">
        <v>6.2400000000000091</v>
      </c>
      <c r="H24" s="12">
        <v>3.163979312442966E-2</v>
      </c>
    </row>
    <row r="25" spans="2:8">
      <c r="B25" s="2"/>
      <c r="C25" s="2"/>
      <c r="D25" s="95">
        <v>10</v>
      </c>
      <c r="E25" s="6">
        <v>72038</v>
      </c>
      <c r="F25" s="3">
        <v>209.77</v>
      </c>
      <c r="G25" s="3">
        <v>6.3100000000000023</v>
      </c>
      <c r="H25" s="12">
        <v>3.1013467020544638E-2</v>
      </c>
    </row>
    <row r="26" spans="2:8">
      <c r="B26" s="2"/>
      <c r="C26" s="2"/>
      <c r="D26" s="95">
        <v>11</v>
      </c>
      <c r="E26" s="6">
        <v>71431</v>
      </c>
      <c r="F26" s="3">
        <v>209.51</v>
      </c>
      <c r="G26" s="3">
        <v>-0.26000000000001933</v>
      </c>
      <c r="H26" s="12">
        <v>-1.2394527339467665E-3</v>
      </c>
    </row>
    <row r="27" spans="2:8">
      <c r="B27" s="2"/>
      <c r="C27" s="2"/>
      <c r="D27" s="95">
        <v>12</v>
      </c>
      <c r="E27" s="6">
        <v>71408</v>
      </c>
      <c r="F27" s="3">
        <v>202.99</v>
      </c>
      <c r="G27" s="3">
        <v>-6.5199999999999818</v>
      </c>
      <c r="H27" s="12">
        <v>-3.1120232924442659E-2</v>
      </c>
    </row>
    <row r="28" spans="2:8">
      <c r="B28" s="2"/>
      <c r="C28" s="2"/>
      <c r="D28" s="95">
        <v>13</v>
      </c>
      <c r="E28" s="6">
        <v>61273</v>
      </c>
      <c r="F28" s="3">
        <v>198.69</v>
      </c>
      <c r="G28" s="3">
        <v>-4.3000000000000114</v>
      </c>
      <c r="H28" s="12">
        <v>-2.1183309522636584E-2</v>
      </c>
    </row>
    <row r="29" spans="2:8">
      <c r="B29" s="2"/>
      <c r="C29" s="2"/>
      <c r="D29" s="95">
        <v>14</v>
      </c>
      <c r="E29" s="6">
        <v>47834</v>
      </c>
      <c r="F29" s="3">
        <v>200.83</v>
      </c>
      <c r="G29" s="3">
        <v>2.1400000000000148</v>
      </c>
      <c r="H29" s="12">
        <v>1.0770547083396309E-2</v>
      </c>
    </row>
    <row r="30" spans="2:8">
      <c r="B30" s="2"/>
      <c r="C30" s="2"/>
      <c r="D30" s="95">
        <v>15</v>
      </c>
      <c r="E30" s="6">
        <v>58713</v>
      </c>
      <c r="F30" s="3">
        <v>198.08</v>
      </c>
      <c r="G30" s="3">
        <v>-2.75</v>
      </c>
      <c r="H30" s="12">
        <v>-1.3693173330677655E-2</v>
      </c>
    </row>
    <row r="31" spans="2:8">
      <c r="B31" s="2"/>
      <c r="C31" s="2"/>
      <c r="D31" s="95">
        <v>16</v>
      </c>
      <c r="E31" s="6">
        <v>51582</v>
      </c>
      <c r="F31" s="3">
        <v>192.38</v>
      </c>
      <c r="G31" s="3">
        <v>-5.7000000000000171</v>
      </c>
      <c r="H31" s="12">
        <v>-2.8776252019386162E-2</v>
      </c>
    </row>
    <row r="32" spans="2:8">
      <c r="B32" s="2"/>
      <c r="C32" s="2"/>
      <c r="D32" s="95">
        <v>17</v>
      </c>
      <c r="E32" s="6">
        <v>65090</v>
      </c>
      <c r="F32" s="3">
        <v>190.68</v>
      </c>
      <c r="G32" s="3">
        <v>-1.6999999999999886</v>
      </c>
      <c r="H32" s="12">
        <v>-8.8366774092940581E-3</v>
      </c>
    </row>
    <row r="33" spans="2:8">
      <c r="B33" s="2"/>
      <c r="C33" s="2"/>
      <c r="D33" s="95">
        <v>18</v>
      </c>
      <c r="E33" s="6">
        <v>53656</v>
      </c>
      <c r="F33" s="3">
        <v>179.46</v>
      </c>
      <c r="G33" s="3">
        <v>-11.219999999999999</v>
      </c>
      <c r="H33" s="12">
        <v>-5.8842039018250469E-2</v>
      </c>
    </row>
    <row r="34" spans="2:8">
      <c r="B34" s="2"/>
      <c r="C34" s="2"/>
      <c r="D34" s="95">
        <v>19</v>
      </c>
      <c r="E34" s="6">
        <v>56917</v>
      </c>
      <c r="F34" s="3">
        <v>174.61</v>
      </c>
      <c r="G34" s="3">
        <v>-4.8499999999999943</v>
      </c>
      <c r="H34" s="12">
        <v>-2.7025521007466802E-2</v>
      </c>
    </row>
    <row r="35" spans="2:8">
      <c r="B35" s="2"/>
      <c r="C35" s="2"/>
      <c r="D35" s="95">
        <v>20</v>
      </c>
      <c r="E35" s="6">
        <v>67871</v>
      </c>
      <c r="F35" s="3">
        <v>164.88</v>
      </c>
      <c r="G35" s="3">
        <v>-9.7300000000000182</v>
      </c>
      <c r="H35" s="12">
        <v>-5.5724185327300946E-2</v>
      </c>
    </row>
    <row r="36" spans="2:8">
      <c r="B36" s="2"/>
      <c r="C36" s="2"/>
      <c r="D36" s="95">
        <v>21</v>
      </c>
      <c r="E36" s="6">
        <v>97276</v>
      </c>
      <c r="F36" s="3">
        <v>173.01</v>
      </c>
      <c r="G36" s="3">
        <v>8.1299999999999955</v>
      </c>
      <c r="H36" s="12">
        <v>4.9308588064046477E-2</v>
      </c>
    </row>
    <row r="37" spans="2:8">
      <c r="B37" s="2"/>
      <c r="C37" s="2"/>
      <c r="D37" s="95">
        <v>22</v>
      </c>
      <c r="E37" s="6">
        <v>67871</v>
      </c>
      <c r="F37" s="3">
        <v>170.15</v>
      </c>
      <c r="G37" s="3">
        <v>-2.8599999999999852</v>
      </c>
      <c r="H37" s="12">
        <v>-1.6530836367839918E-2</v>
      </c>
    </row>
    <row r="38" spans="2:8">
      <c r="B38" s="2"/>
      <c r="C38" s="2"/>
      <c r="D38" s="95">
        <v>23</v>
      </c>
      <c r="E38" s="6">
        <v>64722</v>
      </c>
      <c r="F38" s="3">
        <v>168.7</v>
      </c>
      <c r="G38" s="3">
        <v>-1.4500000000000171</v>
      </c>
      <c r="H38" s="12">
        <v>-8.5218924478402958E-3</v>
      </c>
    </row>
    <row r="39" spans="2:8">
      <c r="B39" s="2"/>
      <c r="C39" s="2"/>
      <c r="D39" s="95">
        <v>24</v>
      </c>
      <c r="E39" s="6">
        <v>71370</v>
      </c>
      <c r="F39" s="3">
        <v>173.54</v>
      </c>
      <c r="G39" s="3">
        <v>4.8400000000000034</v>
      </c>
      <c r="H39" s="12">
        <v>2.8689982216953291E-2</v>
      </c>
    </row>
    <row r="40" spans="2:8">
      <c r="B40" s="2"/>
      <c r="C40" s="2"/>
      <c r="D40" s="95">
        <v>25</v>
      </c>
      <c r="E40" s="6">
        <v>66524</v>
      </c>
      <c r="F40" s="3">
        <v>173.74</v>
      </c>
      <c r="G40" s="3">
        <v>0.20000000000001705</v>
      </c>
      <c r="H40" s="12">
        <v>1.1524720525528664E-3</v>
      </c>
    </row>
    <row r="41" spans="2:8">
      <c r="B41" s="2"/>
      <c r="C41" s="2"/>
      <c r="D41" s="95">
        <v>26</v>
      </c>
      <c r="E41" s="6">
        <v>69287</v>
      </c>
      <c r="F41" s="3">
        <v>172.86</v>
      </c>
      <c r="G41" s="3">
        <v>-0.87999999999999545</v>
      </c>
      <c r="H41" s="12">
        <v>-5.0650397145158843E-3</v>
      </c>
    </row>
    <row r="42" spans="2:8">
      <c r="B42" s="2"/>
      <c r="C42" s="2"/>
      <c r="D42" s="95">
        <v>27</v>
      </c>
      <c r="E42" s="6">
        <v>77433</v>
      </c>
      <c r="F42" s="3">
        <v>173.62</v>
      </c>
      <c r="G42" s="3">
        <v>0.75999999999999091</v>
      </c>
      <c r="H42" s="12">
        <v>4.3966215434454448E-3</v>
      </c>
    </row>
    <row r="43" spans="2:8">
      <c r="B43" s="2"/>
      <c r="C43" s="2"/>
      <c r="D43" s="95">
        <v>28</v>
      </c>
      <c r="E43" s="6">
        <v>75507</v>
      </c>
      <c r="F43" s="3">
        <v>172.65</v>
      </c>
      <c r="G43" s="3">
        <v>-0.96999999999999886</v>
      </c>
      <c r="H43" s="12">
        <v>-5.5869139500057674E-3</v>
      </c>
    </row>
    <row r="44" spans="2:8">
      <c r="B44" s="2"/>
      <c r="C44" s="2"/>
      <c r="D44" s="95">
        <v>29</v>
      </c>
      <c r="E44" s="6">
        <v>81789</v>
      </c>
      <c r="F44" s="3">
        <v>160.08000000000001</v>
      </c>
      <c r="G44" s="3">
        <v>-12.569999999999993</v>
      </c>
      <c r="H44" s="12">
        <v>-7.2806255430060807E-2</v>
      </c>
    </row>
    <row r="45" spans="2:8">
      <c r="B45" s="2"/>
      <c r="C45" s="2"/>
      <c r="D45" s="95">
        <v>30</v>
      </c>
      <c r="E45" s="6">
        <v>70529</v>
      </c>
      <c r="F45" s="3">
        <v>160.38999999999999</v>
      </c>
      <c r="G45" s="3">
        <v>0.30999999999997385</v>
      </c>
      <c r="H45" s="12">
        <v>1.9365317341326627E-3</v>
      </c>
    </row>
    <row r="46" spans="2:8">
      <c r="B46" s="2"/>
      <c r="C46" s="2"/>
      <c r="D46" s="95">
        <v>31</v>
      </c>
      <c r="E46" s="6">
        <v>79766</v>
      </c>
      <c r="F46" s="3">
        <v>162.29</v>
      </c>
      <c r="G46" s="3">
        <v>1.9000000000000057</v>
      </c>
      <c r="H46" s="12">
        <v>1.18461250701416E-2</v>
      </c>
    </row>
    <row r="47" spans="2:8">
      <c r="B47" s="2"/>
      <c r="C47" s="2"/>
      <c r="D47" s="95">
        <v>32</v>
      </c>
      <c r="E47" s="6">
        <v>72100</v>
      </c>
      <c r="F47" s="3">
        <v>163.31</v>
      </c>
      <c r="G47" s="3">
        <v>1.0200000000000102</v>
      </c>
      <c r="H47" s="12">
        <v>6.2850452892970754E-3</v>
      </c>
    </row>
    <row r="48" spans="2:8">
      <c r="B48" s="2"/>
      <c r="C48" s="2"/>
      <c r="D48" s="95">
        <v>33</v>
      </c>
      <c r="E48" s="6">
        <v>66110</v>
      </c>
      <c r="F48" s="11">
        <v>165.96</v>
      </c>
      <c r="G48" s="3">
        <v>2.6500000000000057</v>
      </c>
      <c r="H48" s="12">
        <v>1.6226807911334351E-2</v>
      </c>
    </row>
    <row r="49" spans="2:8">
      <c r="B49" s="2"/>
      <c r="C49" s="2"/>
      <c r="D49" s="95">
        <v>34</v>
      </c>
      <c r="E49" s="6">
        <v>60558</v>
      </c>
      <c r="F49" s="11">
        <v>165.96</v>
      </c>
      <c r="G49" s="3">
        <v>0</v>
      </c>
      <c r="H49" s="12">
        <v>0</v>
      </c>
    </row>
    <row r="50" spans="2:8">
      <c r="B50" s="2"/>
      <c r="C50" s="2"/>
      <c r="D50" s="95">
        <v>35</v>
      </c>
      <c r="E50" s="6">
        <v>65466</v>
      </c>
      <c r="F50" s="11">
        <v>167.33</v>
      </c>
      <c r="G50" s="3">
        <v>1.3700000000000045</v>
      </c>
      <c r="H50" s="12">
        <v>8.255001205109691E-3</v>
      </c>
    </row>
    <row r="51" spans="2:8">
      <c r="B51" s="2"/>
      <c r="C51" s="2"/>
      <c r="D51" s="95">
        <v>36</v>
      </c>
      <c r="E51" s="6">
        <v>67061</v>
      </c>
      <c r="F51" s="11">
        <v>167.98</v>
      </c>
      <c r="G51" s="3">
        <v>0.64999999999997726</v>
      </c>
      <c r="H51" s="12">
        <v>3.8845395326598808E-3</v>
      </c>
    </row>
    <row r="52" spans="2:8">
      <c r="B52" s="2"/>
      <c r="C52" s="2"/>
      <c r="D52" s="95">
        <v>37</v>
      </c>
      <c r="E52" s="6">
        <v>49963</v>
      </c>
      <c r="F52" s="11">
        <v>170.24</v>
      </c>
      <c r="G52" s="3">
        <v>2.2600000000000193</v>
      </c>
      <c r="H52" s="12">
        <v>1.3453982616978388E-2</v>
      </c>
    </row>
    <row r="53" spans="2:8">
      <c r="B53" s="2"/>
      <c r="C53" s="2"/>
      <c r="D53" s="95">
        <v>38</v>
      </c>
      <c r="E53" s="6">
        <v>58547</v>
      </c>
      <c r="F53" s="11">
        <v>169.01</v>
      </c>
      <c r="G53" s="3">
        <v>-1.2300000000000182</v>
      </c>
      <c r="H53" s="12">
        <v>-7.2250939849625162E-3</v>
      </c>
    </row>
    <row r="54" spans="2:8">
      <c r="B54" s="2"/>
      <c r="C54" s="2"/>
      <c r="D54" s="95">
        <v>39</v>
      </c>
      <c r="E54" s="6">
        <v>60388</v>
      </c>
      <c r="F54" s="11">
        <v>161.85</v>
      </c>
      <c r="G54" s="3">
        <v>-7.1599999999999966</v>
      </c>
      <c r="H54" s="12">
        <v>-4.2364357138630848E-2</v>
      </c>
    </row>
    <row r="55" spans="2:8">
      <c r="B55" s="2"/>
      <c r="C55" s="2"/>
      <c r="D55" s="95">
        <v>40</v>
      </c>
      <c r="E55" s="6">
        <v>54630</v>
      </c>
      <c r="F55" s="11">
        <v>161.85</v>
      </c>
      <c r="G55" s="3">
        <v>0</v>
      </c>
      <c r="H55" s="12">
        <v>0</v>
      </c>
    </row>
    <row r="56" spans="2:8">
      <c r="B56" s="2"/>
      <c r="C56" s="2"/>
      <c r="D56" s="95">
        <v>41</v>
      </c>
      <c r="E56" s="6">
        <v>66190</v>
      </c>
      <c r="F56" s="11">
        <v>159.29</v>
      </c>
      <c r="G56" s="3">
        <v>-2.5600000000000023</v>
      </c>
      <c r="H56" s="12">
        <v>-1.5817114612295402E-2</v>
      </c>
    </row>
    <row r="57" spans="2:8">
      <c r="B57" s="2"/>
      <c r="C57" s="2"/>
      <c r="D57" s="95">
        <v>42</v>
      </c>
      <c r="E57" s="6">
        <v>56849</v>
      </c>
      <c r="F57" s="11">
        <v>159.81</v>
      </c>
      <c r="G57" s="3">
        <v>0.52000000000001023</v>
      </c>
      <c r="H57" s="12">
        <v>3.2644861573232209E-3</v>
      </c>
    </row>
    <row r="58" spans="2:8">
      <c r="B58" s="2"/>
      <c r="C58" s="2"/>
      <c r="D58" s="95">
        <v>43</v>
      </c>
      <c r="E58" s="6">
        <v>54420</v>
      </c>
      <c r="F58" s="11">
        <v>159.49</v>
      </c>
      <c r="G58" s="3">
        <v>-0.31999999999999318</v>
      </c>
      <c r="H58" s="12">
        <v>-2.0023778236655243E-3</v>
      </c>
    </row>
    <row r="59" spans="2:8">
      <c r="B59" s="2"/>
      <c r="C59" s="2"/>
      <c r="D59" s="95">
        <v>44</v>
      </c>
      <c r="E59" s="6">
        <v>70389</v>
      </c>
      <c r="F59" s="11">
        <v>157.59</v>
      </c>
      <c r="G59" s="3">
        <v>-1.9000000000000057</v>
      </c>
      <c r="H59" s="12">
        <v>-1.1912972600163108E-2</v>
      </c>
    </row>
    <row r="60" spans="2:8">
      <c r="B60" s="2"/>
      <c r="C60" s="2"/>
      <c r="D60" s="95">
        <v>45</v>
      </c>
      <c r="E60" s="6">
        <v>63593</v>
      </c>
      <c r="F60" s="11">
        <v>157.6</v>
      </c>
      <c r="G60" s="3">
        <v>9.9999999999909051E-3</v>
      </c>
      <c r="H60" s="12">
        <v>6.3455803033019009E-5</v>
      </c>
    </row>
    <row r="61" spans="2:8">
      <c r="B61" s="2"/>
      <c r="C61" s="2"/>
      <c r="D61" s="95">
        <v>46</v>
      </c>
      <c r="E61" s="6">
        <v>70927</v>
      </c>
      <c r="F61" s="11">
        <v>149.29</v>
      </c>
      <c r="G61" s="3">
        <v>-8.3100000000000023</v>
      </c>
      <c r="H61" s="12">
        <v>-5.272842639593911E-2</v>
      </c>
    </row>
    <row r="62" spans="2:8">
      <c r="B62" s="2"/>
      <c r="C62" s="2"/>
      <c r="D62" s="95">
        <v>47</v>
      </c>
      <c r="E62" s="6">
        <v>76760</v>
      </c>
      <c r="F62" s="11">
        <v>147.77000000000001</v>
      </c>
      <c r="G62" s="3">
        <v>-1.5199999999999818</v>
      </c>
      <c r="H62" s="12">
        <v>-1.0181525889208842E-2</v>
      </c>
    </row>
    <row r="63" spans="2:8">
      <c r="B63" s="2"/>
      <c r="C63" s="2"/>
      <c r="D63" s="95">
        <v>48</v>
      </c>
      <c r="E63" s="6">
        <v>92069</v>
      </c>
      <c r="F63" s="11">
        <v>139.44999999999999</v>
      </c>
      <c r="G63" s="3">
        <v>-8.3200000000000216</v>
      </c>
      <c r="H63" s="12">
        <v>-5.6303715233132712E-2</v>
      </c>
    </row>
    <row r="64" spans="2:8">
      <c r="B64" s="2"/>
      <c r="C64" s="2"/>
      <c r="D64" s="95">
        <v>49</v>
      </c>
      <c r="E64" s="6">
        <v>98232</v>
      </c>
      <c r="F64" s="11">
        <v>140.22999999999999</v>
      </c>
      <c r="G64" s="3">
        <v>0.78000000000000114</v>
      </c>
      <c r="H64" s="12">
        <v>5.5934026532806769E-3</v>
      </c>
    </row>
    <row r="65" spans="2:8">
      <c r="D65" s="95">
        <v>50</v>
      </c>
      <c r="E65" s="6">
        <v>87000</v>
      </c>
      <c r="F65" s="11">
        <v>139.77000000000001</v>
      </c>
      <c r="G65" s="3">
        <v>-0.45999999999997954</v>
      </c>
      <c r="H65" s="12">
        <v>-3.280325180061161E-3</v>
      </c>
    </row>
    <row r="66" spans="2:8" ht="15.75" thickBot="1">
      <c r="D66" s="96">
        <v>51</v>
      </c>
      <c r="E66" s="13">
        <v>88522</v>
      </c>
      <c r="F66" s="237">
        <v>140.32</v>
      </c>
      <c r="G66" s="238">
        <v>0.54999999999998295</v>
      </c>
      <c r="H66" s="14">
        <v>3.9350361307861625E-3</v>
      </c>
    </row>
    <row r="67" spans="2:8">
      <c r="D67" s="2"/>
      <c r="E67" s="232"/>
      <c r="F67" s="233"/>
      <c r="G67" s="234"/>
      <c r="H67" s="235"/>
    </row>
    <row r="68" spans="2:8">
      <c r="B68" s="4" t="s">
        <v>87</v>
      </c>
      <c r="C68" s="4"/>
    </row>
    <row r="91" spans="2:8">
      <c r="B91" s="4" t="s">
        <v>100</v>
      </c>
      <c r="C91" s="4"/>
    </row>
    <row r="92" spans="2:8">
      <c r="B92" s="4"/>
      <c r="C92" s="4"/>
    </row>
    <row r="93" spans="2:8" ht="15.75" thickBot="1"/>
    <row r="94" spans="2:8" ht="15.75" thickBot="1">
      <c r="B94" s="79" t="s">
        <v>22</v>
      </c>
      <c r="C94" s="210" t="s">
        <v>95</v>
      </c>
      <c r="D94" s="78" t="s">
        <v>26</v>
      </c>
      <c r="E94" s="29" t="s">
        <v>27</v>
      </c>
      <c r="F94" s="30" t="s">
        <v>28</v>
      </c>
      <c r="G94" s="31" t="s">
        <v>29</v>
      </c>
      <c r="H94" s="32" t="s">
        <v>32</v>
      </c>
    </row>
    <row r="95" spans="2:8">
      <c r="B95" s="75">
        <v>1</v>
      </c>
      <c r="C95" s="229">
        <v>161.28</v>
      </c>
      <c r="D95" s="33">
        <v>152.26</v>
      </c>
      <c r="E95" s="34">
        <v>148.01</v>
      </c>
      <c r="F95" s="36">
        <v>202.97</v>
      </c>
      <c r="G95" s="37">
        <v>54.960000000000008</v>
      </c>
      <c r="H95" s="38">
        <v>0.37132626173907179</v>
      </c>
    </row>
    <row r="96" spans="2:8">
      <c r="B96" s="76">
        <v>2</v>
      </c>
      <c r="C96" s="229">
        <v>162.76</v>
      </c>
      <c r="D96" s="33">
        <v>152.33000000000001</v>
      </c>
      <c r="E96" s="34">
        <v>150.57</v>
      </c>
      <c r="F96" s="36">
        <v>204.13</v>
      </c>
      <c r="G96" s="37">
        <v>53.56</v>
      </c>
      <c r="H96" s="39">
        <v>0.3557149498572092</v>
      </c>
    </row>
    <row r="97" spans="2:8">
      <c r="B97" s="76">
        <v>3</v>
      </c>
      <c r="C97" s="229">
        <v>158.47999999999999</v>
      </c>
      <c r="D97" s="33">
        <v>148.41999999999999</v>
      </c>
      <c r="E97" s="34">
        <v>150.12</v>
      </c>
      <c r="F97" s="36">
        <v>195.15</v>
      </c>
      <c r="G97" s="37">
        <v>45.03</v>
      </c>
      <c r="H97" s="40">
        <v>0.29996003197442045</v>
      </c>
    </row>
    <row r="98" spans="2:8">
      <c r="B98" s="76">
        <v>4</v>
      </c>
      <c r="C98" s="229">
        <v>158.6</v>
      </c>
      <c r="D98" s="33">
        <v>147.41999999999999</v>
      </c>
      <c r="E98" s="34">
        <v>147.52000000000001</v>
      </c>
      <c r="F98" s="36">
        <v>189.75</v>
      </c>
      <c r="G98" s="37">
        <v>42.22999999999999</v>
      </c>
      <c r="H98" s="40">
        <v>0.28626626898047713</v>
      </c>
    </row>
    <row r="99" spans="2:8">
      <c r="B99" s="76">
        <v>5</v>
      </c>
      <c r="C99" s="229">
        <v>161.78</v>
      </c>
      <c r="D99" s="33">
        <v>145.66</v>
      </c>
      <c r="E99" s="35">
        <v>148.72</v>
      </c>
      <c r="F99" s="36">
        <v>191.4</v>
      </c>
      <c r="G99" s="37">
        <v>42.680000000000007</v>
      </c>
      <c r="H99" s="40">
        <v>0.28698224852071008</v>
      </c>
    </row>
    <row r="100" spans="2:8">
      <c r="B100" s="76">
        <v>6</v>
      </c>
      <c r="C100" s="229">
        <v>158.75</v>
      </c>
      <c r="D100" s="33">
        <v>146.82</v>
      </c>
      <c r="E100" s="35">
        <v>148.29</v>
      </c>
      <c r="F100" s="36">
        <v>194.6</v>
      </c>
      <c r="G100" s="37">
        <v>46.31</v>
      </c>
      <c r="H100" s="40">
        <v>0.31229347899386339</v>
      </c>
    </row>
    <row r="101" spans="2:8">
      <c r="B101" s="76">
        <v>7</v>
      </c>
      <c r="C101" s="229">
        <v>156.96</v>
      </c>
      <c r="D101" s="33">
        <v>152.85</v>
      </c>
      <c r="E101" s="35">
        <v>150.61000000000001</v>
      </c>
      <c r="F101" s="36">
        <v>193.63</v>
      </c>
      <c r="G101" s="37">
        <v>43.019999999999982</v>
      </c>
      <c r="H101" s="40">
        <v>0.28563840382444705</v>
      </c>
    </row>
    <row r="102" spans="2:8">
      <c r="B102" s="76">
        <v>8</v>
      </c>
      <c r="C102" s="229">
        <v>158.44</v>
      </c>
      <c r="D102" s="33">
        <v>157.27000000000001</v>
      </c>
      <c r="E102" s="35">
        <v>150.06</v>
      </c>
      <c r="F102" s="36">
        <v>197.22</v>
      </c>
      <c r="G102" s="37">
        <v>47.16</v>
      </c>
      <c r="H102" s="40">
        <v>0.31427429028388643</v>
      </c>
    </row>
    <row r="103" spans="2:8">
      <c r="B103" s="76">
        <v>9</v>
      </c>
      <c r="C103" s="229">
        <v>157.68</v>
      </c>
      <c r="D103" s="33">
        <v>160.63</v>
      </c>
      <c r="E103" s="35">
        <v>152.11000000000001</v>
      </c>
      <c r="F103" s="36">
        <v>203.46</v>
      </c>
      <c r="G103" s="37">
        <v>51.349999999999994</v>
      </c>
      <c r="H103" s="40">
        <v>0.33758464269278798</v>
      </c>
    </row>
    <row r="104" spans="2:8">
      <c r="B104" s="76">
        <v>10</v>
      </c>
      <c r="C104" s="229">
        <v>159.29</v>
      </c>
      <c r="D104" s="33">
        <v>163.95</v>
      </c>
      <c r="E104" s="35">
        <v>151.6</v>
      </c>
      <c r="F104" s="36">
        <v>209.77</v>
      </c>
      <c r="G104" s="37">
        <v>58.170000000000016</v>
      </c>
      <c r="H104" s="40">
        <v>0.38370712401055429</v>
      </c>
    </row>
    <row r="105" spans="2:8">
      <c r="B105" s="76">
        <v>11</v>
      </c>
      <c r="C105" s="229">
        <v>162.38</v>
      </c>
      <c r="D105" s="33">
        <v>159.21</v>
      </c>
      <c r="E105" s="35">
        <v>152.68</v>
      </c>
      <c r="F105" s="36">
        <v>209.51</v>
      </c>
      <c r="G105" s="37">
        <v>56.829999999999984</v>
      </c>
      <c r="H105" s="40">
        <v>0.37221640031438286</v>
      </c>
    </row>
    <row r="106" spans="2:8">
      <c r="B106" s="77">
        <v>12</v>
      </c>
      <c r="C106" s="230">
        <v>163.88</v>
      </c>
      <c r="D106" s="33">
        <v>155.22999999999999</v>
      </c>
      <c r="E106" s="35">
        <v>153.02000000000001</v>
      </c>
      <c r="F106" s="36">
        <v>202.99</v>
      </c>
      <c r="G106" s="37">
        <v>49.97</v>
      </c>
      <c r="H106" s="40">
        <v>0.32655861978826284</v>
      </c>
    </row>
    <row r="107" spans="2:8">
      <c r="B107" s="76">
        <v>13</v>
      </c>
      <c r="C107" s="229">
        <v>165.02</v>
      </c>
      <c r="D107" s="33">
        <v>162.06</v>
      </c>
      <c r="E107" s="35">
        <v>158.13999999999999</v>
      </c>
      <c r="F107" s="36">
        <v>198.69</v>
      </c>
      <c r="G107" s="37">
        <v>40.550000000000011</v>
      </c>
      <c r="H107" s="40">
        <v>0.25641836347540159</v>
      </c>
    </row>
    <row r="108" spans="2:8">
      <c r="B108" s="76">
        <v>14</v>
      </c>
      <c r="C108" s="229">
        <v>171.99</v>
      </c>
      <c r="D108" s="33">
        <v>155.96</v>
      </c>
      <c r="E108" s="35">
        <v>165.44</v>
      </c>
      <c r="F108" s="36">
        <v>200.83</v>
      </c>
      <c r="G108" s="37">
        <v>35.390000000000015</v>
      </c>
      <c r="H108" s="40">
        <v>0.21391441005802725</v>
      </c>
    </row>
    <row r="109" spans="2:8">
      <c r="B109" s="76">
        <v>15</v>
      </c>
      <c r="C109" s="229">
        <v>175.23</v>
      </c>
      <c r="D109" s="33">
        <v>153.91</v>
      </c>
      <c r="E109" s="35">
        <v>175.35</v>
      </c>
      <c r="F109" s="36">
        <v>198.08</v>
      </c>
      <c r="G109" s="37">
        <v>22.730000000000018</v>
      </c>
      <c r="H109" s="40">
        <v>0.1296264613629885</v>
      </c>
    </row>
    <row r="110" spans="2:8">
      <c r="B110" s="76">
        <v>16</v>
      </c>
      <c r="C110" s="229">
        <v>171.55</v>
      </c>
      <c r="D110" s="33">
        <v>155.69999999999999</v>
      </c>
      <c r="E110" s="35">
        <v>175.82</v>
      </c>
      <c r="F110" s="36">
        <v>192.38</v>
      </c>
      <c r="G110" s="37">
        <v>16.560000000000002</v>
      </c>
      <c r="H110" s="40">
        <v>9.4187236946877473E-2</v>
      </c>
    </row>
    <row r="111" spans="2:8">
      <c r="B111" s="76">
        <v>17</v>
      </c>
      <c r="C111" s="229">
        <v>176.78</v>
      </c>
      <c r="D111" s="33">
        <v>155.76</v>
      </c>
      <c r="E111" s="35">
        <v>172.55</v>
      </c>
      <c r="F111" s="36">
        <v>190.68</v>
      </c>
      <c r="G111" s="37">
        <v>18.129999999999995</v>
      </c>
      <c r="H111" s="40">
        <v>0.10507099391480734</v>
      </c>
    </row>
    <row r="112" spans="2:8">
      <c r="B112" s="76">
        <v>18</v>
      </c>
      <c r="C112" s="229">
        <v>177.14</v>
      </c>
      <c r="D112" s="33">
        <v>157.02000000000001</v>
      </c>
      <c r="E112" s="35">
        <v>176.59</v>
      </c>
      <c r="F112" s="36">
        <v>179.46</v>
      </c>
      <c r="G112" s="37">
        <v>2.8700000000000045</v>
      </c>
      <c r="H112" s="40">
        <v>1.6252335919361149E-2</v>
      </c>
    </row>
    <row r="113" spans="2:8">
      <c r="B113" s="76">
        <v>19</v>
      </c>
      <c r="C113" s="229">
        <v>177.63</v>
      </c>
      <c r="D113" s="33">
        <v>154.38</v>
      </c>
      <c r="E113" s="35">
        <v>174.5</v>
      </c>
      <c r="F113" s="36">
        <v>174.61</v>
      </c>
      <c r="G113" s="37">
        <v>0.11000000000001364</v>
      </c>
      <c r="H113" s="40">
        <v>6.3037249283670604E-4</v>
      </c>
    </row>
    <row r="114" spans="2:8">
      <c r="B114" s="76">
        <v>20</v>
      </c>
      <c r="C114" s="229">
        <v>179.36</v>
      </c>
      <c r="D114" s="33">
        <v>154.31</v>
      </c>
      <c r="E114" s="35">
        <v>173.95</v>
      </c>
      <c r="F114" s="36">
        <v>164.88</v>
      </c>
      <c r="G114" s="37">
        <v>-9.0699999999999932</v>
      </c>
      <c r="H114" s="40">
        <v>-5.2141419948260936E-2</v>
      </c>
    </row>
    <row r="115" spans="2:8">
      <c r="B115" s="76">
        <v>21</v>
      </c>
      <c r="C115" s="229">
        <v>181.6</v>
      </c>
      <c r="D115" s="33">
        <v>155.83000000000001</v>
      </c>
      <c r="E115" s="35">
        <v>179.13</v>
      </c>
      <c r="F115" s="36">
        <v>173.01</v>
      </c>
      <c r="G115" s="37">
        <v>-6.1200000000000045</v>
      </c>
      <c r="H115" s="40">
        <v>-3.4165131468765764E-2</v>
      </c>
    </row>
    <row r="116" spans="2:8">
      <c r="B116" s="76">
        <v>22</v>
      </c>
      <c r="C116" s="229">
        <v>184.14</v>
      </c>
      <c r="D116" s="33">
        <v>157.26</v>
      </c>
      <c r="E116" s="35">
        <v>183.03</v>
      </c>
      <c r="F116" s="36">
        <v>170.15</v>
      </c>
      <c r="G116" s="37">
        <v>-12.879999999999995</v>
      </c>
      <c r="H116" s="40">
        <v>-7.0370977435393112E-2</v>
      </c>
    </row>
    <row r="117" spans="2:8">
      <c r="B117" s="76">
        <v>23</v>
      </c>
      <c r="C117" s="229">
        <v>180.48</v>
      </c>
      <c r="D117" s="33">
        <v>156.84</v>
      </c>
      <c r="E117" s="35">
        <v>188.02</v>
      </c>
      <c r="F117" s="36">
        <v>168.7</v>
      </c>
      <c r="G117" s="37">
        <v>-19.320000000000022</v>
      </c>
      <c r="H117" s="40">
        <v>-0.10275502606105746</v>
      </c>
    </row>
    <row r="118" spans="2:8">
      <c r="B118" s="76">
        <v>24</v>
      </c>
      <c r="C118" s="229">
        <v>180.27</v>
      </c>
      <c r="D118" s="33">
        <v>160.02000000000001</v>
      </c>
      <c r="E118" s="35">
        <v>188.8</v>
      </c>
      <c r="F118" s="36">
        <v>173.54</v>
      </c>
      <c r="G118" s="37">
        <v>-15.260000000000019</v>
      </c>
      <c r="H118" s="40">
        <v>-8.0826271186440812E-2</v>
      </c>
    </row>
    <row r="119" spans="2:8">
      <c r="B119" s="76">
        <v>25</v>
      </c>
      <c r="C119" s="229">
        <v>182.58</v>
      </c>
      <c r="D119" s="33">
        <v>159.84</v>
      </c>
      <c r="E119" s="35">
        <v>189.75</v>
      </c>
      <c r="F119" s="36">
        <v>173.74</v>
      </c>
      <c r="G119" s="37">
        <v>-16.009999999999991</v>
      </c>
      <c r="H119" s="40">
        <v>-8.4374176548089541E-2</v>
      </c>
    </row>
    <row r="120" spans="2:8">
      <c r="B120" s="76">
        <v>26</v>
      </c>
      <c r="C120" s="229">
        <v>182.12</v>
      </c>
      <c r="D120" s="33">
        <v>160.38999999999999</v>
      </c>
      <c r="E120" s="35">
        <v>190.13500738350703</v>
      </c>
      <c r="F120" s="36">
        <v>172.86</v>
      </c>
      <c r="G120" s="37">
        <v>-17.275007383507017</v>
      </c>
      <c r="H120" s="40">
        <v>-9.0856532004455648E-2</v>
      </c>
    </row>
    <row r="121" spans="2:8">
      <c r="B121" s="76">
        <v>27</v>
      </c>
      <c r="C121" s="229">
        <v>179.39</v>
      </c>
      <c r="D121" s="33">
        <v>160.65</v>
      </c>
      <c r="E121" s="35">
        <v>187.91</v>
      </c>
      <c r="F121" s="36">
        <v>173.62</v>
      </c>
      <c r="G121" s="37">
        <v>-14.289999999999992</v>
      </c>
      <c r="H121" s="40">
        <v>-7.6047043797562663E-2</v>
      </c>
    </row>
    <row r="122" spans="2:8">
      <c r="B122" s="76">
        <v>28</v>
      </c>
      <c r="C122" s="229">
        <v>176.85</v>
      </c>
      <c r="D122" s="33">
        <v>160.24</v>
      </c>
      <c r="E122" s="35">
        <v>191</v>
      </c>
      <c r="F122" s="36">
        <v>172.65</v>
      </c>
      <c r="G122" s="37">
        <v>-18.349999999999994</v>
      </c>
      <c r="H122" s="40">
        <v>-9.6073298429319332E-2</v>
      </c>
    </row>
    <row r="123" spans="2:8">
      <c r="B123" s="76">
        <v>29</v>
      </c>
      <c r="C123" s="229">
        <v>175.28</v>
      </c>
      <c r="D123" s="33">
        <v>160.29</v>
      </c>
      <c r="E123" s="35">
        <v>189.89</v>
      </c>
      <c r="F123" s="36">
        <v>160.08000000000001</v>
      </c>
      <c r="G123" s="37">
        <v>-29.809999999999974</v>
      </c>
      <c r="H123" s="40">
        <v>-0.15698562325556886</v>
      </c>
    </row>
    <row r="124" spans="2:8">
      <c r="B124" s="76">
        <v>30</v>
      </c>
      <c r="C124" s="229">
        <v>175.14</v>
      </c>
      <c r="D124" s="33">
        <v>160.4</v>
      </c>
      <c r="E124" s="35">
        <v>184.96</v>
      </c>
      <c r="F124" s="36">
        <v>160.38999999999999</v>
      </c>
      <c r="G124" s="37">
        <v>-24.570000000000022</v>
      </c>
      <c r="H124" s="40">
        <v>-0.13283953287197248</v>
      </c>
    </row>
    <row r="125" spans="2:8">
      <c r="B125" s="76">
        <v>31</v>
      </c>
      <c r="C125" s="229">
        <v>178.61</v>
      </c>
      <c r="D125" s="33">
        <v>159.11000000000001</v>
      </c>
      <c r="E125" s="35">
        <v>188.09</v>
      </c>
      <c r="F125" s="36">
        <v>162.29</v>
      </c>
      <c r="G125" s="37">
        <v>-25.800000000000011</v>
      </c>
      <c r="H125" s="40">
        <v>-0.13716837684087413</v>
      </c>
    </row>
    <row r="126" spans="2:8">
      <c r="B126" s="76">
        <v>32</v>
      </c>
      <c r="C126" s="229">
        <v>177.65</v>
      </c>
      <c r="D126" s="33">
        <v>158.19999999999999</v>
      </c>
      <c r="E126" s="35">
        <v>192.34</v>
      </c>
      <c r="F126" s="36">
        <v>163.31</v>
      </c>
      <c r="G126" s="37">
        <v>-29.03</v>
      </c>
      <c r="H126" s="40">
        <v>-0.15093064365186648</v>
      </c>
    </row>
    <row r="127" spans="2:8">
      <c r="B127" s="76">
        <v>33</v>
      </c>
      <c r="C127" s="229">
        <v>179.7</v>
      </c>
      <c r="D127" s="33">
        <v>160.99</v>
      </c>
      <c r="E127" s="35">
        <v>196.17</v>
      </c>
      <c r="F127" s="36">
        <v>165.96</v>
      </c>
      <c r="G127" s="37">
        <v>-30.20999999999998</v>
      </c>
      <c r="H127" s="40">
        <v>-0.1539990824285058</v>
      </c>
    </row>
    <row r="128" spans="2:8">
      <c r="B128" s="76">
        <v>34</v>
      </c>
      <c r="C128" s="229">
        <v>177.99</v>
      </c>
      <c r="D128" s="33">
        <v>166.57</v>
      </c>
      <c r="E128" s="35">
        <v>199.54</v>
      </c>
      <c r="F128" s="36">
        <v>165.96</v>
      </c>
      <c r="G128" s="37">
        <v>-33.579999999999984</v>
      </c>
      <c r="H128" s="40">
        <v>-0.16828706023854856</v>
      </c>
    </row>
    <row r="129" spans="2:8">
      <c r="B129" s="76">
        <v>35</v>
      </c>
      <c r="C129" s="229">
        <v>172.22</v>
      </c>
      <c r="D129" s="33">
        <v>166.47</v>
      </c>
      <c r="E129" s="35">
        <v>197.21</v>
      </c>
      <c r="F129" s="36">
        <v>167.33</v>
      </c>
      <c r="G129" s="37">
        <v>-29.879999999999995</v>
      </c>
      <c r="H129" s="40">
        <v>-0.151513614928249</v>
      </c>
    </row>
    <row r="130" spans="2:8">
      <c r="B130" s="76">
        <v>36</v>
      </c>
      <c r="C130" s="229">
        <v>177.29</v>
      </c>
      <c r="D130" s="33">
        <v>168.23</v>
      </c>
      <c r="E130" s="35">
        <v>193.36</v>
      </c>
      <c r="F130" s="36">
        <v>167.98</v>
      </c>
      <c r="G130" s="37">
        <v>-25.380000000000024</v>
      </c>
      <c r="H130" s="40">
        <v>-0.13125775755068281</v>
      </c>
    </row>
    <row r="131" spans="2:8">
      <c r="B131" s="76">
        <v>37</v>
      </c>
      <c r="C131" s="229">
        <v>175.24</v>
      </c>
      <c r="D131" s="33">
        <v>163.04</v>
      </c>
      <c r="E131" s="35">
        <v>193.37</v>
      </c>
      <c r="F131" s="36">
        <v>170.24</v>
      </c>
      <c r="G131" s="37">
        <v>-23.129999999999995</v>
      </c>
      <c r="H131" s="40">
        <v>-0.11961524538449597</v>
      </c>
    </row>
    <row r="132" spans="2:8">
      <c r="B132" s="76">
        <v>38</v>
      </c>
      <c r="C132" s="229">
        <v>169.3</v>
      </c>
      <c r="D132" s="33">
        <v>161.02000000000001</v>
      </c>
      <c r="E132" s="35">
        <v>192.92</v>
      </c>
      <c r="F132" s="36">
        <v>169.01</v>
      </c>
      <c r="G132" s="37">
        <v>-23.909999999999997</v>
      </c>
      <c r="H132" s="40">
        <v>-0.12393738337134563</v>
      </c>
    </row>
    <row r="133" spans="2:8">
      <c r="B133" s="76">
        <v>39</v>
      </c>
      <c r="C133" s="229">
        <v>166.4</v>
      </c>
      <c r="D133" s="33">
        <v>157.66</v>
      </c>
      <c r="E133" s="35">
        <v>194.38</v>
      </c>
      <c r="F133" s="36">
        <v>161.85</v>
      </c>
      <c r="G133" s="37">
        <v>-32.53</v>
      </c>
      <c r="H133" s="40">
        <v>-0.16735260829303422</v>
      </c>
    </row>
    <row r="134" spans="2:8">
      <c r="B134" s="76">
        <v>40</v>
      </c>
      <c r="C134" s="229">
        <v>163.47999999999999</v>
      </c>
      <c r="D134" s="33">
        <v>155.31</v>
      </c>
      <c r="E134" s="35">
        <v>194.84</v>
      </c>
      <c r="F134" s="36">
        <v>161.85</v>
      </c>
      <c r="G134" s="37">
        <v>-32.990000000000009</v>
      </c>
      <c r="H134" s="40">
        <v>-0.16931841510983381</v>
      </c>
    </row>
    <row r="135" spans="2:8">
      <c r="B135" s="76">
        <v>41</v>
      </c>
      <c r="C135" s="229">
        <v>161.66</v>
      </c>
      <c r="D135" s="33">
        <v>155.38</v>
      </c>
      <c r="E135" s="35">
        <v>195.01</v>
      </c>
      <c r="F135" s="36">
        <v>159.29</v>
      </c>
      <c r="G135" s="37">
        <v>-35.72</v>
      </c>
      <c r="H135" s="40">
        <v>-0.18317009384134142</v>
      </c>
    </row>
    <row r="136" spans="2:8">
      <c r="B136" s="76">
        <v>42</v>
      </c>
      <c r="C136" s="229">
        <v>161.08000000000001</v>
      </c>
      <c r="D136" s="33">
        <v>151.69999999999999</v>
      </c>
      <c r="E136" s="35">
        <v>195.02</v>
      </c>
      <c r="F136" s="36">
        <v>159.81</v>
      </c>
      <c r="G136" s="37">
        <v>-35.210000000000008</v>
      </c>
      <c r="H136" s="40">
        <v>-0.18054558506819818</v>
      </c>
    </row>
    <row r="137" spans="2:8">
      <c r="B137" s="76">
        <v>43</v>
      </c>
      <c r="C137" s="229">
        <v>161.26</v>
      </c>
      <c r="D137" s="33">
        <v>151.85</v>
      </c>
      <c r="E137" s="35">
        <v>194.99</v>
      </c>
      <c r="F137" s="36">
        <v>159.49</v>
      </c>
      <c r="G137" s="37">
        <v>-35.5</v>
      </c>
      <c r="H137" s="40">
        <v>-0.18206061849325605</v>
      </c>
    </row>
    <row r="138" spans="2:8">
      <c r="B138" s="76">
        <v>44</v>
      </c>
      <c r="C138" s="229">
        <v>157.80000000000001</v>
      </c>
      <c r="D138" s="33">
        <v>151.76</v>
      </c>
      <c r="E138" s="35">
        <v>193.97</v>
      </c>
      <c r="F138" s="36">
        <v>157.59</v>
      </c>
      <c r="G138" s="37">
        <v>-36.379999999999995</v>
      </c>
      <c r="H138" s="40">
        <v>-0.18755477651183172</v>
      </c>
    </row>
    <row r="139" spans="2:8">
      <c r="B139" s="76">
        <v>45</v>
      </c>
      <c r="C139" s="229">
        <v>157.36000000000001</v>
      </c>
      <c r="D139" s="33">
        <v>150.96</v>
      </c>
      <c r="E139" s="35">
        <v>193.84</v>
      </c>
      <c r="F139" s="36">
        <v>157.6</v>
      </c>
      <c r="G139" s="37">
        <v>-36.240000000000009</v>
      </c>
      <c r="H139" s="40">
        <v>-0.1869583161370203</v>
      </c>
    </row>
    <row r="140" spans="2:8">
      <c r="B140" s="76">
        <v>46</v>
      </c>
      <c r="C140" s="229">
        <v>157.44</v>
      </c>
      <c r="D140" s="33">
        <v>150.24</v>
      </c>
      <c r="E140" s="35">
        <v>193.34</v>
      </c>
      <c r="F140" s="36">
        <v>149.29</v>
      </c>
      <c r="G140" s="37">
        <v>-44.050000000000011</v>
      </c>
      <c r="H140" s="40">
        <v>-0.22783697113892631</v>
      </c>
    </row>
    <row r="141" spans="2:8">
      <c r="B141" s="76">
        <v>47</v>
      </c>
      <c r="C141" s="229">
        <v>156.80000000000001</v>
      </c>
      <c r="D141" s="33">
        <v>151.22999999999999</v>
      </c>
      <c r="E141" s="35">
        <v>199.38</v>
      </c>
      <c r="F141" s="36">
        <v>147.77000000000001</v>
      </c>
      <c r="G141" s="37">
        <v>-51.609999999999985</v>
      </c>
      <c r="H141" s="40">
        <v>-0.25885244257197304</v>
      </c>
    </row>
    <row r="142" spans="2:8">
      <c r="B142" s="76">
        <v>48</v>
      </c>
      <c r="C142" s="229">
        <v>157.35</v>
      </c>
      <c r="D142" s="33">
        <v>149.9</v>
      </c>
      <c r="E142" s="35">
        <v>205.33</v>
      </c>
      <c r="F142" s="36">
        <v>139.44999999999999</v>
      </c>
      <c r="G142" s="37">
        <v>-65.880000000000024</v>
      </c>
      <c r="H142" s="40">
        <v>-0.32084936443773449</v>
      </c>
    </row>
    <row r="143" spans="2:8">
      <c r="B143" s="76">
        <v>49</v>
      </c>
      <c r="C143" s="229">
        <v>157.52000000000001</v>
      </c>
      <c r="D143" s="33">
        <v>150.75</v>
      </c>
      <c r="E143" s="35">
        <v>210.61</v>
      </c>
      <c r="F143" s="36">
        <v>140.22999999999999</v>
      </c>
      <c r="G143" s="37">
        <v>-70.380000000000024</v>
      </c>
      <c r="H143" s="40">
        <v>-0.33417216656379101</v>
      </c>
    </row>
    <row r="144" spans="2:8">
      <c r="B144" s="76">
        <v>50</v>
      </c>
      <c r="C144" s="229">
        <v>157.04</v>
      </c>
      <c r="D144" s="33">
        <v>150.77000000000001</v>
      </c>
      <c r="E144" s="35">
        <v>212.61</v>
      </c>
      <c r="F144" s="36">
        <v>139.77000000000001</v>
      </c>
      <c r="G144" s="37">
        <v>-72.84</v>
      </c>
      <c r="H144" s="40">
        <v>-0.34259912515874136</v>
      </c>
    </row>
    <row r="145" spans="2:8" ht="15.75" thickBot="1">
      <c r="B145" s="220">
        <v>51</v>
      </c>
      <c r="C145" s="229">
        <v>153.04</v>
      </c>
      <c r="D145" s="33">
        <v>150.22</v>
      </c>
      <c r="E145" s="35">
        <v>211.25</v>
      </c>
      <c r="F145" s="36">
        <v>140.32</v>
      </c>
      <c r="G145" s="37">
        <v>-70.930000000000007</v>
      </c>
      <c r="H145" s="40">
        <v>-0.33576331360946754</v>
      </c>
    </row>
    <row r="146" spans="2:8" ht="15.75" thickBot="1">
      <c r="B146" s="79">
        <v>52</v>
      </c>
      <c r="C146" s="231">
        <v>151.28</v>
      </c>
      <c r="D146" s="33">
        <v>150.06</v>
      </c>
      <c r="E146" s="35">
        <v>204.38</v>
      </c>
      <c r="F146" s="36"/>
      <c r="G146" s="37"/>
      <c r="H146" s="40"/>
    </row>
    <row r="149" spans="2:8">
      <c r="B149" s="4" t="s">
        <v>30</v>
      </c>
      <c r="C149" s="4"/>
    </row>
  </sheetData>
  <conditionalFormatting sqref="H16:H53 H60:H62">
    <cfRule type="cellIs" dxfId="71" priority="23" stopIfTrue="1" operator="lessThan">
      <formula>0</formula>
    </cfRule>
  </conditionalFormatting>
  <conditionalFormatting sqref="H14 A9:A10">
    <cfRule type="cellIs" dxfId="70" priority="24" stopIfTrue="1" operator="lessThanOrEqual">
      <formula>0</formula>
    </cfRule>
  </conditionalFormatting>
  <conditionalFormatting sqref="H15">
    <cfRule type="cellIs" dxfId="69" priority="25" stopIfTrue="1" operator="lessThan">
      <formula>0</formula>
    </cfRule>
  </conditionalFormatting>
  <conditionalFormatting sqref="G95">
    <cfRule type="cellIs" dxfId="68" priority="11" stopIfTrue="1" operator="lessThanOrEqual">
      <formula>0</formula>
    </cfRule>
  </conditionalFormatting>
  <conditionalFormatting sqref="H95:H146">
    <cfRule type="cellIs" dxfId="67" priority="9" stopIfTrue="1" operator="lessThan">
      <formula>0</formula>
    </cfRule>
  </conditionalFormatting>
  <conditionalFormatting sqref="E95:E97">
    <cfRule type="cellIs" dxfId="66" priority="17" stopIfTrue="1" operator="greaterThanOrEqual">
      <formula>0</formula>
    </cfRule>
    <cfRule type="cellIs" dxfId="65" priority="18" stopIfTrue="1" operator="lessThan">
      <formula>0</formula>
    </cfRule>
  </conditionalFormatting>
  <conditionalFormatting sqref="F95:F146">
    <cfRule type="cellIs" dxfId="64" priority="19" stopIfTrue="1" operator="lessThanOrEqual">
      <formula>0</formula>
    </cfRule>
  </conditionalFormatting>
  <conditionalFormatting sqref="E99:E146">
    <cfRule type="cellIs" dxfId="63" priority="15" stopIfTrue="1" operator="greaterThanOrEqual">
      <formula>0</formula>
    </cfRule>
    <cfRule type="cellIs" dxfId="62" priority="16" stopIfTrue="1" operator="lessThan">
      <formula>0</formula>
    </cfRule>
  </conditionalFormatting>
  <conditionalFormatting sqref="E98">
    <cfRule type="cellIs" dxfId="61" priority="13" stopIfTrue="1" operator="greaterThanOrEqual">
      <formula>0</formula>
    </cfRule>
    <cfRule type="cellIs" dxfId="60" priority="14" stopIfTrue="1" operator="lessThan">
      <formula>0</formula>
    </cfRule>
  </conditionalFormatting>
  <conditionalFormatting sqref="G95:G146">
    <cfRule type="cellIs" dxfId="59" priority="12" stopIfTrue="1" operator="lessThan">
      <formula>0</formula>
    </cfRule>
  </conditionalFormatting>
  <conditionalFormatting sqref="G96:G146">
    <cfRule type="cellIs" dxfId="58" priority="10" stopIfTrue="1" operator="lessThanOrEqual">
      <formula>0</formula>
    </cfRule>
  </conditionalFormatting>
  <conditionalFormatting sqref="B113:C113 B106:C106">
    <cfRule type="cellIs" dxfId="57" priority="8" stopIfTrue="1" operator="lessThanOrEqual">
      <formula>0</formula>
    </cfRule>
  </conditionalFormatting>
  <conditionalFormatting sqref="A7">
    <cfRule type="cellIs" dxfId="56" priority="7" stopIfTrue="1" operator="lessThanOrEqual">
      <formula>0</formula>
    </cfRule>
  </conditionalFormatting>
  <conditionalFormatting sqref="H54:H59">
    <cfRule type="cellIs" dxfId="55" priority="5" stopIfTrue="1" operator="lessThan">
      <formula>0</formula>
    </cfRule>
  </conditionalFormatting>
  <conditionalFormatting sqref="H63">
    <cfRule type="cellIs" dxfId="54" priority="4" stopIfTrue="1" operator="lessThan">
      <formula>0</formula>
    </cfRule>
  </conditionalFormatting>
  <conditionalFormatting sqref="H64">
    <cfRule type="cellIs" dxfId="53" priority="3" stopIfTrue="1" operator="lessThan">
      <formula>0</formula>
    </cfRule>
  </conditionalFormatting>
  <conditionalFormatting sqref="H65 H67">
    <cfRule type="cellIs" dxfId="52" priority="2" stopIfTrue="1" operator="lessThan">
      <formula>0</formula>
    </cfRule>
  </conditionalFormatting>
  <conditionalFormatting sqref="H66">
    <cfRule type="cellIs" dxfId="5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49"/>
  <sheetViews>
    <sheetView topLeftCell="A121" workbookViewId="0">
      <selection activeCell="K81" sqref="K81"/>
    </sheetView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52" max="52" width="9.140625" customWidth="1"/>
    <col min="53" max="53" width="9.28515625" customWidth="1"/>
    <col min="100" max="100" width="12" customWidth="1"/>
  </cols>
  <sheetData>
    <row r="2" spans="1:106">
      <c r="B2" s="4" t="s">
        <v>31</v>
      </c>
      <c r="C2" s="4"/>
      <c r="D2" s="4"/>
      <c r="E2" s="4"/>
      <c r="F2" s="4"/>
      <c r="G2" s="4"/>
      <c r="H2" s="4"/>
    </row>
    <row r="3" spans="1:106" ht="15.75" thickBot="1"/>
    <row r="4" spans="1:106" ht="15.75" thickBot="1">
      <c r="A4" s="227"/>
      <c r="B4" s="228"/>
      <c r="C4" s="224">
        <v>2019</v>
      </c>
      <c r="BC4" s="97">
        <v>2020</v>
      </c>
    </row>
    <row r="5" spans="1:106" s="2" customFormat="1">
      <c r="A5" s="211"/>
      <c r="B5" s="93" t="s">
        <v>22</v>
      </c>
      <c r="C5" s="93">
        <v>50</v>
      </c>
      <c r="D5" s="93">
        <v>51</v>
      </c>
      <c r="E5" s="93">
        <v>52</v>
      </c>
      <c r="F5" s="93">
        <v>1</v>
      </c>
      <c r="G5" s="93">
        <v>2</v>
      </c>
      <c r="H5" s="93">
        <v>3</v>
      </c>
      <c r="I5" s="93">
        <v>4</v>
      </c>
      <c r="J5" s="93">
        <v>5</v>
      </c>
      <c r="K5" s="93">
        <v>6</v>
      </c>
      <c r="L5" s="93">
        <v>7</v>
      </c>
      <c r="M5" s="93">
        <v>8</v>
      </c>
      <c r="N5" s="93">
        <v>9</v>
      </c>
      <c r="O5" s="93">
        <v>10</v>
      </c>
      <c r="P5" s="93">
        <v>11</v>
      </c>
      <c r="Q5" s="93">
        <v>12</v>
      </c>
      <c r="R5" s="93">
        <v>13</v>
      </c>
      <c r="S5" s="93">
        <v>14</v>
      </c>
      <c r="T5" s="93">
        <v>15</v>
      </c>
      <c r="U5" s="93">
        <v>16</v>
      </c>
      <c r="V5" s="93">
        <v>17</v>
      </c>
      <c r="W5" s="93">
        <v>18</v>
      </c>
      <c r="X5" s="93">
        <v>19</v>
      </c>
      <c r="Y5" s="93">
        <v>20</v>
      </c>
      <c r="Z5" s="93">
        <v>21</v>
      </c>
      <c r="AA5" s="93">
        <v>22</v>
      </c>
      <c r="AB5" s="93">
        <v>23</v>
      </c>
      <c r="AC5" s="93">
        <v>24</v>
      </c>
      <c r="AD5" s="93">
        <v>25</v>
      </c>
      <c r="AE5" s="93">
        <v>26</v>
      </c>
      <c r="AF5" s="93">
        <v>27</v>
      </c>
      <c r="AG5" s="93">
        <v>28</v>
      </c>
      <c r="AH5" s="93">
        <v>29</v>
      </c>
      <c r="AI5" s="93">
        <v>30</v>
      </c>
      <c r="AJ5" s="93">
        <v>31</v>
      </c>
      <c r="AK5" s="93">
        <v>32</v>
      </c>
      <c r="AL5" s="93">
        <v>33</v>
      </c>
      <c r="AM5" s="93">
        <v>34</v>
      </c>
      <c r="AN5" s="93">
        <v>35</v>
      </c>
      <c r="AO5" s="93">
        <v>36</v>
      </c>
      <c r="AP5" s="93">
        <v>37</v>
      </c>
      <c r="AQ5" s="93">
        <v>38</v>
      </c>
      <c r="AR5" s="93">
        <v>39</v>
      </c>
      <c r="AS5" s="93">
        <v>40</v>
      </c>
      <c r="AT5" s="93">
        <v>41</v>
      </c>
      <c r="AU5" s="157">
        <v>42</v>
      </c>
      <c r="AV5" s="157">
        <v>43</v>
      </c>
      <c r="AW5" s="157">
        <v>44</v>
      </c>
      <c r="AX5" s="157">
        <v>45</v>
      </c>
      <c r="AY5" s="157">
        <v>46</v>
      </c>
      <c r="AZ5" s="157">
        <v>47</v>
      </c>
      <c r="BA5" s="157">
        <v>48</v>
      </c>
      <c r="BB5" s="157">
        <v>49</v>
      </c>
      <c r="BC5" s="157">
        <v>50</v>
      </c>
      <c r="BD5" s="157">
        <v>51</v>
      </c>
      <c r="BE5" s="41"/>
    </row>
    <row r="6" spans="1:106" s="2" customFormat="1">
      <c r="A6" s="15"/>
      <c r="B6" s="225" t="s">
        <v>23</v>
      </c>
      <c r="C6" s="22">
        <v>228.87</v>
      </c>
      <c r="D6" s="22">
        <v>227</v>
      </c>
      <c r="E6" s="22">
        <v>219.77</v>
      </c>
      <c r="F6" s="22">
        <v>219.3</v>
      </c>
      <c r="G6" s="22">
        <v>219.04</v>
      </c>
      <c r="H6" s="22">
        <v>210.06</v>
      </c>
      <c r="I6" s="22">
        <v>206.21</v>
      </c>
      <c r="J6" s="22">
        <v>206.26</v>
      </c>
      <c r="K6" s="22">
        <v>209.09</v>
      </c>
      <c r="L6" s="22">
        <v>209.63</v>
      </c>
      <c r="M6" s="22">
        <v>215.37</v>
      </c>
      <c r="N6" s="22">
        <v>220.46</v>
      </c>
      <c r="O6" s="20">
        <v>225.94</v>
      </c>
      <c r="P6" s="22">
        <v>225.42</v>
      </c>
      <c r="Q6" s="20">
        <v>219.88</v>
      </c>
      <c r="R6" s="20">
        <v>216.08</v>
      </c>
      <c r="S6" s="20">
        <v>216.22</v>
      </c>
      <c r="T6" s="20">
        <v>213.05</v>
      </c>
      <c r="U6" s="22">
        <v>208.1</v>
      </c>
      <c r="V6" s="22">
        <v>206.28</v>
      </c>
      <c r="W6" s="20">
        <v>195.51</v>
      </c>
      <c r="X6" s="22">
        <v>189.59</v>
      </c>
      <c r="Y6" s="22">
        <v>179.2</v>
      </c>
      <c r="Z6" s="22">
        <v>179.64</v>
      </c>
      <c r="AA6" s="22">
        <v>184.89</v>
      </c>
      <c r="AB6" s="20">
        <v>183.75</v>
      </c>
      <c r="AC6" s="22">
        <v>188.07</v>
      </c>
      <c r="AD6" s="45">
        <v>189.46</v>
      </c>
      <c r="AE6" s="22">
        <v>188.4</v>
      </c>
      <c r="AF6" s="22">
        <v>188.81</v>
      </c>
      <c r="AG6" s="22">
        <v>186.1</v>
      </c>
      <c r="AH6" s="22">
        <v>174.2</v>
      </c>
      <c r="AI6" s="22">
        <v>174.99</v>
      </c>
      <c r="AJ6" s="22">
        <v>176.94</v>
      </c>
      <c r="AK6" s="22">
        <v>179.04</v>
      </c>
      <c r="AL6" s="22">
        <v>180.99</v>
      </c>
      <c r="AM6" s="22">
        <v>181.53</v>
      </c>
      <c r="AN6" s="20">
        <v>180.69</v>
      </c>
      <c r="AO6" s="22">
        <v>182.79</v>
      </c>
      <c r="AP6" s="22">
        <v>183.3</v>
      </c>
      <c r="AQ6" s="22">
        <v>181.87</v>
      </c>
      <c r="AR6" s="22">
        <v>174.3</v>
      </c>
      <c r="AS6" s="22">
        <v>174.65</v>
      </c>
      <c r="AT6" s="22">
        <v>174.32</v>
      </c>
      <c r="AU6" s="158">
        <v>174.16</v>
      </c>
      <c r="AV6" s="158">
        <v>174.26</v>
      </c>
      <c r="AW6" s="158">
        <v>173.88</v>
      </c>
      <c r="AX6" s="158">
        <v>173.41</v>
      </c>
      <c r="AY6" s="158">
        <v>163.62</v>
      </c>
      <c r="AZ6" s="158">
        <v>162.18</v>
      </c>
      <c r="BA6" s="158">
        <v>153.11000000000001</v>
      </c>
      <c r="BB6" s="158">
        <v>154.15</v>
      </c>
      <c r="BC6" s="158">
        <v>152.74</v>
      </c>
      <c r="BD6" s="158">
        <v>152.03</v>
      </c>
      <c r="BE6" s="42"/>
    </row>
    <row r="7" spans="1:106" s="2" customFormat="1">
      <c r="A7" s="212"/>
      <c r="B7" s="226" t="s">
        <v>24</v>
      </c>
      <c r="C7" s="23">
        <v>226501</v>
      </c>
      <c r="D7" s="23">
        <v>267020</v>
      </c>
      <c r="E7" s="23">
        <v>179892</v>
      </c>
      <c r="F7" s="23">
        <v>147387</v>
      </c>
      <c r="G7" s="23">
        <v>212512</v>
      </c>
      <c r="H7" s="23">
        <v>201188</v>
      </c>
      <c r="I7" s="23">
        <v>187631</v>
      </c>
      <c r="J7" s="23">
        <v>205328</v>
      </c>
      <c r="K7" s="23">
        <v>194594</v>
      </c>
      <c r="L7" s="23">
        <v>191685</v>
      </c>
      <c r="M7" s="23">
        <v>191628</v>
      </c>
      <c r="N7" s="23">
        <v>207392</v>
      </c>
      <c r="O7" s="24">
        <v>199612</v>
      </c>
      <c r="P7" s="23">
        <v>211919</v>
      </c>
      <c r="Q7" s="24">
        <v>196550</v>
      </c>
      <c r="R7" s="24">
        <v>203833</v>
      </c>
      <c r="S7" s="24">
        <v>201585</v>
      </c>
      <c r="T7" s="24">
        <v>209155</v>
      </c>
      <c r="U7" s="23">
        <v>182682</v>
      </c>
      <c r="V7" s="23">
        <v>211431</v>
      </c>
      <c r="W7" s="24">
        <v>192667</v>
      </c>
      <c r="X7" s="23">
        <v>219758</v>
      </c>
      <c r="Y7" s="23">
        <v>219650</v>
      </c>
      <c r="Z7" s="23">
        <v>185539</v>
      </c>
      <c r="AA7" s="24">
        <v>206699</v>
      </c>
      <c r="AB7" s="24">
        <v>200992</v>
      </c>
      <c r="AC7" s="23">
        <v>208331</v>
      </c>
      <c r="AD7" s="24">
        <v>213854</v>
      </c>
      <c r="AE7" s="23">
        <v>198112</v>
      </c>
      <c r="AF7" s="23">
        <v>205190</v>
      </c>
      <c r="AG7" s="23">
        <v>212302</v>
      </c>
      <c r="AH7" s="23">
        <v>198886</v>
      </c>
      <c r="AI7" s="23">
        <v>201750</v>
      </c>
      <c r="AJ7" s="23">
        <v>208870</v>
      </c>
      <c r="AK7" s="23">
        <v>159190</v>
      </c>
      <c r="AL7" s="23">
        <v>216968</v>
      </c>
      <c r="AM7" s="23">
        <v>215695</v>
      </c>
      <c r="AN7" s="24">
        <v>215158</v>
      </c>
      <c r="AO7" s="23">
        <v>210292</v>
      </c>
      <c r="AP7" s="23">
        <v>223014</v>
      </c>
      <c r="AQ7" s="23">
        <v>204841</v>
      </c>
      <c r="AR7" s="23">
        <v>215288</v>
      </c>
      <c r="AS7" s="23">
        <v>219701</v>
      </c>
      <c r="AT7" s="23">
        <v>213427</v>
      </c>
      <c r="AU7" s="87">
        <v>212584</v>
      </c>
      <c r="AV7" s="87">
        <v>215784</v>
      </c>
      <c r="AW7" s="87">
        <v>189285</v>
      </c>
      <c r="AX7" s="87">
        <v>213206</v>
      </c>
      <c r="AY7" s="87">
        <v>187034</v>
      </c>
      <c r="AZ7" s="87">
        <v>191242</v>
      </c>
      <c r="BA7" s="87">
        <v>228853</v>
      </c>
      <c r="BB7" s="87">
        <v>222368</v>
      </c>
      <c r="BC7" s="87">
        <v>234065</v>
      </c>
      <c r="BD7" s="87">
        <v>225649</v>
      </c>
      <c r="BE7" s="43"/>
    </row>
    <row r="8" spans="1:106" s="2" customFormat="1">
      <c r="A8" s="1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</row>
    <row r="11" spans="1:106">
      <c r="B11" s="4" t="s">
        <v>85</v>
      </c>
      <c r="C11" s="4"/>
      <c r="D11" s="4"/>
      <c r="E11" s="4"/>
      <c r="F11" s="4"/>
      <c r="G11" s="4"/>
      <c r="H11" s="4"/>
      <c r="AV11" s="46"/>
      <c r="AW11" s="46"/>
      <c r="AX11" s="46"/>
      <c r="AY11" s="46"/>
      <c r="AZ11" s="46"/>
    </row>
    <row r="12" spans="1:106">
      <c r="AV12" s="46"/>
      <c r="AW12" s="46"/>
      <c r="AX12" s="46"/>
      <c r="AY12" s="46"/>
      <c r="AZ12" s="46"/>
    </row>
    <row r="13" spans="1:106" ht="15.75" thickBot="1">
      <c r="AV13" s="46"/>
      <c r="AW13" s="46"/>
      <c r="AX13" s="46"/>
      <c r="AY13" s="46"/>
      <c r="AZ13" s="46"/>
    </row>
    <row r="14" spans="1:106" ht="15.75" thickBot="1">
      <c r="D14" s="181" t="s">
        <v>12</v>
      </c>
      <c r="E14" s="182" t="s">
        <v>20</v>
      </c>
      <c r="F14" s="183" t="s">
        <v>21</v>
      </c>
      <c r="G14" s="184" t="s">
        <v>16</v>
      </c>
      <c r="H14" s="185" t="s">
        <v>17</v>
      </c>
      <c r="AU14" s="2"/>
      <c r="AV14" s="16"/>
      <c r="AW14" s="47"/>
      <c r="AX14" s="48"/>
      <c r="AY14" s="49"/>
      <c r="AZ14" s="50"/>
    </row>
    <row r="15" spans="1:106" ht="15.75" thickBot="1">
      <c r="B15" s="223"/>
      <c r="C15" s="222">
        <v>2019</v>
      </c>
      <c r="D15" s="171">
        <v>52</v>
      </c>
      <c r="E15" s="200">
        <v>179892</v>
      </c>
      <c r="F15" s="201">
        <v>219.77</v>
      </c>
      <c r="G15" s="201"/>
      <c r="H15" s="202"/>
      <c r="AU15" s="2"/>
      <c r="AV15" s="16"/>
      <c r="AW15" s="51"/>
      <c r="AX15" s="52"/>
      <c r="AY15" s="52"/>
      <c r="AZ15" s="50"/>
    </row>
    <row r="16" spans="1:106" ht="15.75" thickBot="1">
      <c r="B16" s="223"/>
      <c r="C16" s="239">
        <v>2020</v>
      </c>
      <c r="D16" s="160">
        <v>1</v>
      </c>
      <c r="E16" s="166">
        <v>147387</v>
      </c>
      <c r="F16" s="167">
        <v>219.3</v>
      </c>
      <c r="G16" s="167">
        <v>-0.46999999999999886</v>
      </c>
      <c r="H16" s="168">
        <v>-2.1385994448741563E-3</v>
      </c>
      <c r="AU16" s="7"/>
      <c r="AV16" s="16"/>
      <c r="AW16" s="51"/>
      <c r="AX16" s="52"/>
      <c r="AY16" s="52"/>
      <c r="AZ16" s="50"/>
    </row>
    <row r="17" spans="4:52">
      <c r="D17" s="95">
        <v>2</v>
      </c>
      <c r="E17" s="6">
        <v>212512</v>
      </c>
      <c r="F17" s="3">
        <v>219.04</v>
      </c>
      <c r="G17" s="3">
        <v>-0.26000000000001933</v>
      </c>
      <c r="H17" s="12">
        <v>-1.1855905152760027E-3</v>
      </c>
      <c r="AU17" s="2"/>
      <c r="AV17" s="16"/>
      <c r="AW17" s="51"/>
      <c r="AX17" s="52"/>
      <c r="AY17" s="52"/>
      <c r="AZ17" s="50"/>
    </row>
    <row r="18" spans="4:52">
      <c r="D18" s="95">
        <v>3</v>
      </c>
      <c r="E18" s="6">
        <v>201188</v>
      </c>
      <c r="F18" s="3">
        <v>210.06</v>
      </c>
      <c r="G18" s="3">
        <v>-8.9799999999999898</v>
      </c>
      <c r="H18" s="12">
        <v>-4.0997078159240252E-2</v>
      </c>
      <c r="AU18" s="2"/>
      <c r="AV18" s="16"/>
      <c r="AW18" s="51"/>
      <c r="AX18" s="52"/>
      <c r="AY18" s="52"/>
      <c r="AZ18" s="50"/>
    </row>
    <row r="19" spans="4:52">
      <c r="D19" s="95">
        <v>4</v>
      </c>
      <c r="E19" s="6">
        <v>187631</v>
      </c>
      <c r="F19" s="3">
        <v>206.21</v>
      </c>
      <c r="G19" s="3">
        <v>-3.8499999999999943</v>
      </c>
      <c r="H19" s="12">
        <v>-1.8328096734266386E-2</v>
      </c>
      <c r="AU19" s="2"/>
      <c r="AV19" s="16"/>
      <c r="AW19" s="51"/>
      <c r="AX19" s="52"/>
      <c r="AY19" s="52"/>
      <c r="AZ19" s="50"/>
    </row>
    <row r="20" spans="4:52">
      <c r="D20" s="95">
        <v>5</v>
      </c>
      <c r="E20" s="6">
        <v>205328</v>
      </c>
      <c r="F20" s="3">
        <v>206.26</v>
      </c>
      <c r="G20" s="3">
        <v>4.9999999999982947E-2</v>
      </c>
      <c r="H20" s="12">
        <v>2.4247126715470912E-4</v>
      </c>
      <c r="AU20" s="2"/>
      <c r="AV20" s="16"/>
      <c r="AW20" s="51"/>
      <c r="AX20" s="52"/>
      <c r="AY20" s="52"/>
      <c r="AZ20" s="50"/>
    </row>
    <row r="21" spans="4:52">
      <c r="D21" s="95">
        <v>6</v>
      </c>
      <c r="E21" s="6">
        <v>194594</v>
      </c>
      <c r="F21" s="3">
        <v>209.09</v>
      </c>
      <c r="G21" s="3">
        <v>2.8300000000000125</v>
      </c>
      <c r="H21" s="12">
        <v>1.3720546882575402E-2</v>
      </c>
      <c r="AU21" s="2"/>
      <c r="AV21" s="16"/>
      <c r="AW21" s="51"/>
      <c r="AX21" s="52"/>
      <c r="AY21" s="52"/>
      <c r="AZ21" s="50"/>
    </row>
    <row r="22" spans="4:52">
      <c r="D22" s="95">
        <v>7</v>
      </c>
      <c r="E22" s="6">
        <v>191685</v>
      </c>
      <c r="F22" s="3">
        <v>209.63</v>
      </c>
      <c r="G22" s="3">
        <v>0.53999999999999204</v>
      </c>
      <c r="H22" s="12">
        <v>2.5826199244343151E-3</v>
      </c>
      <c r="AU22" s="2"/>
      <c r="AV22" s="16"/>
      <c r="AW22" s="51"/>
      <c r="AX22" s="52"/>
      <c r="AY22" s="52"/>
      <c r="AZ22" s="50"/>
    </row>
    <row r="23" spans="4:52">
      <c r="D23" s="95">
        <v>8</v>
      </c>
      <c r="E23" s="6">
        <v>191628</v>
      </c>
      <c r="F23" s="3">
        <v>215.37</v>
      </c>
      <c r="G23" s="3">
        <v>5.7400000000000091</v>
      </c>
      <c r="H23" s="12">
        <v>2.7381577064351514E-2</v>
      </c>
      <c r="AU23" s="2"/>
      <c r="AV23" s="16"/>
      <c r="AW23" s="51"/>
      <c r="AX23" s="52"/>
      <c r="AY23" s="52"/>
      <c r="AZ23" s="50"/>
    </row>
    <row r="24" spans="4:52">
      <c r="D24" s="95">
        <v>9</v>
      </c>
      <c r="E24" s="6">
        <v>207392</v>
      </c>
      <c r="F24" s="3">
        <v>220.46</v>
      </c>
      <c r="G24" s="3">
        <v>5.0900000000000034</v>
      </c>
      <c r="H24" s="12">
        <v>2.3633746575660419E-2</v>
      </c>
      <c r="AU24" s="2"/>
      <c r="AV24" s="16"/>
      <c r="AW24" s="51"/>
      <c r="AX24" s="52"/>
      <c r="AY24" s="52"/>
      <c r="AZ24" s="50"/>
    </row>
    <row r="25" spans="4:52">
      <c r="D25" s="95">
        <v>10</v>
      </c>
      <c r="E25" s="6">
        <v>199612</v>
      </c>
      <c r="F25" s="3">
        <v>225.94</v>
      </c>
      <c r="G25" s="3">
        <v>5.4799999999999898</v>
      </c>
      <c r="H25" s="12">
        <v>2.4857116937312851E-2</v>
      </c>
      <c r="AU25" s="2"/>
      <c r="AV25" s="16"/>
      <c r="AW25" s="51"/>
      <c r="AX25" s="52"/>
      <c r="AY25" s="52"/>
      <c r="AZ25" s="50"/>
    </row>
    <row r="26" spans="4:52">
      <c r="D26" s="95">
        <v>11</v>
      </c>
      <c r="E26" s="6">
        <v>211919</v>
      </c>
      <c r="F26" s="3">
        <v>225.42</v>
      </c>
      <c r="G26" s="3">
        <v>-0.52000000000001023</v>
      </c>
      <c r="H26" s="12">
        <v>-2.3014959723820505E-3</v>
      </c>
      <c r="AU26" s="2"/>
      <c r="AV26" s="16"/>
      <c r="AW26" s="51"/>
      <c r="AX26" s="52"/>
      <c r="AY26" s="52"/>
      <c r="AZ26" s="50"/>
    </row>
    <row r="27" spans="4:52">
      <c r="D27" s="95">
        <v>12</v>
      </c>
      <c r="E27" s="6">
        <v>196550</v>
      </c>
      <c r="F27" s="3">
        <v>219.88</v>
      </c>
      <c r="G27" s="3">
        <v>-5.539999999999992</v>
      </c>
      <c r="H27" s="12">
        <v>-2.4576346375654312E-2</v>
      </c>
      <c r="AU27" s="2"/>
      <c r="AV27" s="16"/>
      <c r="AW27" s="51"/>
      <c r="AX27" s="52"/>
      <c r="AY27" s="52"/>
      <c r="AZ27" s="50"/>
    </row>
    <row r="28" spans="4:52">
      <c r="D28" s="95">
        <v>13</v>
      </c>
      <c r="E28" s="6">
        <v>203833</v>
      </c>
      <c r="F28" s="3">
        <v>216.08</v>
      </c>
      <c r="G28" s="3">
        <v>-3.7999999999999829</v>
      </c>
      <c r="H28" s="12">
        <v>-1.7282153902128394E-2</v>
      </c>
      <c r="AU28" s="2"/>
      <c r="AV28" s="16"/>
      <c r="AW28" s="51"/>
      <c r="AX28" s="52"/>
      <c r="AY28" s="52"/>
      <c r="AZ28" s="50"/>
    </row>
    <row r="29" spans="4:52">
      <c r="D29" s="95">
        <v>14</v>
      </c>
      <c r="E29" s="6">
        <v>201585</v>
      </c>
      <c r="F29" s="3">
        <v>216.22</v>
      </c>
      <c r="G29" s="3">
        <v>0.13999999999998636</v>
      </c>
      <c r="H29" s="12">
        <v>6.4790818215465507E-4</v>
      </c>
      <c r="AU29" s="2"/>
      <c r="AV29" s="16"/>
      <c r="AW29" s="51"/>
      <c r="AX29" s="52"/>
      <c r="AY29" s="52"/>
      <c r="AZ29" s="50"/>
    </row>
    <row r="30" spans="4:52">
      <c r="D30" s="95">
        <v>15</v>
      </c>
      <c r="E30" s="6">
        <v>209155</v>
      </c>
      <c r="F30" s="3">
        <v>213.05</v>
      </c>
      <c r="G30" s="3">
        <v>-3.1699999999999875</v>
      </c>
      <c r="H30" s="12">
        <v>-1.4660993432614844E-2</v>
      </c>
      <c r="AU30" s="2"/>
      <c r="AV30" s="16"/>
      <c r="AW30" s="51"/>
      <c r="AX30" s="52"/>
      <c r="AY30" s="52"/>
      <c r="AZ30" s="50"/>
    </row>
    <row r="31" spans="4:52">
      <c r="D31" s="95">
        <v>16</v>
      </c>
      <c r="E31" s="6">
        <v>182682</v>
      </c>
      <c r="F31" s="3">
        <v>208.1</v>
      </c>
      <c r="G31" s="3">
        <v>-4.9500000000000171</v>
      </c>
      <c r="H31" s="12">
        <v>-2.3233982633184769E-2</v>
      </c>
      <c r="AU31" s="2"/>
      <c r="AV31" s="16"/>
      <c r="AW31" s="51"/>
      <c r="AX31" s="52"/>
      <c r="AY31" s="52"/>
      <c r="AZ31" s="50"/>
    </row>
    <row r="32" spans="4:52">
      <c r="D32" s="95">
        <v>17</v>
      </c>
      <c r="E32" s="6">
        <v>211431</v>
      </c>
      <c r="F32" s="3">
        <v>206.28</v>
      </c>
      <c r="G32" s="3">
        <v>-1.8199999999999932</v>
      </c>
      <c r="H32" s="12">
        <v>-8.7457952907256109E-3</v>
      </c>
      <c r="AU32" s="2"/>
      <c r="AV32" s="16"/>
      <c r="AW32" s="51"/>
      <c r="AX32" s="52"/>
      <c r="AY32" s="52"/>
      <c r="AZ32" s="50"/>
    </row>
    <row r="33" spans="4:52">
      <c r="D33" s="95">
        <v>18</v>
      </c>
      <c r="E33" s="6">
        <v>192667</v>
      </c>
      <c r="F33" s="3">
        <v>195.51</v>
      </c>
      <c r="G33" s="3">
        <v>-10.77000000000001</v>
      </c>
      <c r="H33" s="12">
        <v>-5.2210587550901688E-2</v>
      </c>
      <c r="AU33" s="2"/>
      <c r="AV33" s="16"/>
      <c r="AW33" s="51"/>
      <c r="AX33" s="52"/>
      <c r="AY33" s="52"/>
      <c r="AZ33" s="50"/>
    </row>
    <row r="34" spans="4:52">
      <c r="D34" s="95">
        <v>19</v>
      </c>
      <c r="E34" s="6">
        <v>219758</v>
      </c>
      <c r="F34" s="3">
        <v>189.59</v>
      </c>
      <c r="G34" s="3">
        <v>-5.9199999999999875</v>
      </c>
      <c r="H34" s="12">
        <v>-3.0279781085366442E-2</v>
      </c>
      <c r="AU34" s="2"/>
      <c r="AV34" s="16"/>
      <c r="AW34" s="51"/>
      <c r="AX34" s="52"/>
      <c r="AY34" s="52"/>
      <c r="AZ34" s="50"/>
    </row>
    <row r="35" spans="4:52">
      <c r="D35" s="95">
        <v>20</v>
      </c>
      <c r="E35" s="6">
        <v>219650</v>
      </c>
      <c r="F35" s="3">
        <v>179.2</v>
      </c>
      <c r="G35" s="3">
        <v>-10.390000000000015</v>
      </c>
      <c r="H35" s="12">
        <v>-5.4802468484624778E-2</v>
      </c>
      <c r="AU35" s="2"/>
      <c r="AV35" s="16"/>
      <c r="AW35" s="51"/>
      <c r="AX35" s="52"/>
      <c r="AY35" s="52"/>
      <c r="AZ35" s="50"/>
    </row>
    <row r="36" spans="4:52">
      <c r="D36" s="95">
        <v>21</v>
      </c>
      <c r="E36" s="6">
        <v>185539</v>
      </c>
      <c r="F36" s="3">
        <v>179.64</v>
      </c>
      <c r="G36" s="3">
        <v>0.43999999999999773</v>
      </c>
      <c r="H36" s="12">
        <v>2.4553571428571619E-3</v>
      </c>
      <c r="AU36" s="2"/>
      <c r="AV36" s="16"/>
      <c r="AW36" s="51"/>
      <c r="AX36" s="52"/>
      <c r="AY36" s="52"/>
      <c r="AZ36" s="50"/>
    </row>
    <row r="37" spans="4:52">
      <c r="D37" s="95">
        <v>22</v>
      </c>
      <c r="E37" s="6">
        <v>206699</v>
      </c>
      <c r="F37" s="3">
        <v>184.89</v>
      </c>
      <c r="G37" s="3">
        <v>5.25</v>
      </c>
      <c r="H37" s="12">
        <v>2.9225116900467585E-2</v>
      </c>
      <c r="AU37" s="2"/>
      <c r="AV37" s="16"/>
      <c r="AW37" s="51"/>
      <c r="AX37" s="52"/>
      <c r="AY37" s="52"/>
      <c r="AZ37" s="50"/>
    </row>
    <row r="38" spans="4:52">
      <c r="D38" s="95">
        <v>23</v>
      </c>
      <c r="E38" s="6">
        <v>200992</v>
      </c>
      <c r="F38" s="3">
        <v>183.75</v>
      </c>
      <c r="G38" s="3">
        <v>-1.1399999999999864</v>
      </c>
      <c r="H38" s="12">
        <v>-6.1658283303585026E-3</v>
      </c>
      <c r="AU38" s="2"/>
      <c r="AV38" s="16"/>
      <c r="AW38" s="51"/>
      <c r="AX38" s="52"/>
      <c r="AY38" s="52"/>
      <c r="AZ38" s="50"/>
    </row>
    <row r="39" spans="4:52">
      <c r="D39" s="95">
        <v>24</v>
      </c>
      <c r="E39" s="6">
        <v>208331</v>
      </c>
      <c r="F39" s="3">
        <v>188.07</v>
      </c>
      <c r="G39" s="3">
        <v>4.3199999999999932</v>
      </c>
      <c r="H39" s="12">
        <v>2.3510204081632624E-2</v>
      </c>
      <c r="AU39" s="2"/>
      <c r="AV39" s="16"/>
      <c r="AW39" s="51"/>
      <c r="AX39" s="52"/>
      <c r="AY39" s="52"/>
      <c r="AZ39" s="50"/>
    </row>
    <row r="40" spans="4:52">
      <c r="D40" s="95">
        <v>25</v>
      </c>
      <c r="E40" s="6">
        <v>213854</v>
      </c>
      <c r="F40" s="3">
        <v>189.46</v>
      </c>
      <c r="G40" s="3">
        <v>1.3900000000000148</v>
      </c>
      <c r="H40" s="12">
        <v>7.3908651034189088E-3</v>
      </c>
      <c r="AU40" s="2"/>
      <c r="AV40" s="16"/>
      <c r="AW40" s="51"/>
      <c r="AX40" s="52"/>
      <c r="AY40" s="52"/>
      <c r="AZ40" s="50"/>
    </row>
    <row r="41" spans="4:52">
      <c r="D41" s="95">
        <v>26</v>
      </c>
      <c r="E41" s="6">
        <v>198112</v>
      </c>
      <c r="F41" s="3">
        <v>188.4</v>
      </c>
      <c r="G41" s="3">
        <v>-1.0600000000000023</v>
      </c>
      <c r="H41" s="12">
        <v>-5.5948485168373363E-3</v>
      </c>
      <c r="AU41" s="2"/>
      <c r="AV41" s="16"/>
      <c r="AW41" s="51"/>
      <c r="AX41" s="52"/>
      <c r="AY41" s="52"/>
      <c r="AZ41" s="50"/>
    </row>
    <row r="42" spans="4:52">
      <c r="D42" s="95">
        <v>27</v>
      </c>
      <c r="E42" s="6">
        <v>205190</v>
      </c>
      <c r="F42" s="3">
        <v>188.81</v>
      </c>
      <c r="G42" s="3">
        <v>0.40999999999999659</v>
      </c>
      <c r="H42" s="12">
        <v>2.176220806794138E-3</v>
      </c>
      <c r="AU42" s="2"/>
      <c r="AV42" s="16"/>
      <c r="AW42" s="51"/>
      <c r="AX42" s="52"/>
      <c r="AY42" s="52"/>
      <c r="AZ42" s="50"/>
    </row>
    <row r="43" spans="4:52">
      <c r="D43" s="95">
        <v>28</v>
      </c>
      <c r="E43" s="6">
        <v>212302</v>
      </c>
      <c r="F43" s="11">
        <v>186.1</v>
      </c>
      <c r="G43" s="3">
        <v>-2.710000000000008</v>
      </c>
      <c r="H43" s="12">
        <v>-1.4353053334039578E-2</v>
      </c>
      <c r="AU43" s="2"/>
      <c r="AV43" s="16"/>
      <c r="AW43" s="51"/>
      <c r="AX43" s="52"/>
      <c r="AY43" s="52"/>
      <c r="AZ43" s="50"/>
    </row>
    <row r="44" spans="4:52">
      <c r="D44" s="95">
        <v>29</v>
      </c>
      <c r="E44" s="6">
        <v>198886</v>
      </c>
      <c r="F44" s="11">
        <v>174.2</v>
      </c>
      <c r="G44" s="3">
        <v>-11.900000000000006</v>
      </c>
      <c r="H44" s="12">
        <v>-6.3944116066630863E-2</v>
      </c>
      <c r="AU44" s="2"/>
      <c r="AV44" s="16"/>
      <c r="AW44" s="51"/>
      <c r="AX44" s="52"/>
      <c r="AY44" s="52"/>
      <c r="AZ44" s="50"/>
    </row>
    <row r="45" spans="4:52">
      <c r="D45" s="95">
        <v>30</v>
      </c>
      <c r="E45" s="6">
        <v>201750</v>
      </c>
      <c r="F45" s="11">
        <v>174.99</v>
      </c>
      <c r="G45" s="3">
        <v>0.79000000000002046</v>
      </c>
      <c r="H45" s="12">
        <v>4.5350172215845586E-3</v>
      </c>
      <c r="AU45" s="2"/>
      <c r="AV45" s="16"/>
      <c r="AW45" s="51"/>
      <c r="AX45" s="52"/>
      <c r="AY45" s="52"/>
      <c r="AZ45" s="50"/>
    </row>
    <row r="46" spans="4:52">
      <c r="D46" s="95">
        <v>31</v>
      </c>
      <c r="E46" s="6">
        <v>208870</v>
      </c>
      <c r="F46" s="11">
        <v>176.94</v>
      </c>
      <c r="G46" s="3">
        <v>1.9499999999999886</v>
      </c>
      <c r="H46" s="12">
        <v>1.1143493913937874E-2</v>
      </c>
      <c r="AU46" s="2"/>
      <c r="AV46" s="16"/>
      <c r="AW46" s="51"/>
      <c r="AX46" s="52"/>
      <c r="AY46" s="52"/>
      <c r="AZ46" s="50"/>
    </row>
    <row r="47" spans="4:52">
      <c r="D47" s="95">
        <v>32</v>
      </c>
      <c r="E47" s="6">
        <v>159190</v>
      </c>
      <c r="F47" s="11">
        <v>179.04</v>
      </c>
      <c r="G47" s="3">
        <v>2.0999999999999943</v>
      </c>
      <c r="H47" s="12">
        <v>1.1868429976263029E-2</v>
      </c>
      <c r="AU47" s="2"/>
      <c r="AV47" s="16"/>
      <c r="AW47" s="51"/>
      <c r="AX47" s="52"/>
      <c r="AY47" s="52"/>
      <c r="AZ47" s="50"/>
    </row>
    <row r="48" spans="4:52">
      <c r="D48" s="95">
        <v>33</v>
      </c>
      <c r="E48" s="6">
        <v>216968</v>
      </c>
      <c r="F48" s="11">
        <v>180.99</v>
      </c>
      <c r="G48" s="3">
        <v>1.9500000000000171</v>
      </c>
      <c r="H48" s="12">
        <v>1.0891420911528282E-2</v>
      </c>
      <c r="AU48" s="2"/>
      <c r="AV48" s="16"/>
      <c r="AW48" s="51"/>
      <c r="AX48" s="53"/>
      <c r="AY48" s="52"/>
      <c r="AZ48" s="50"/>
    </row>
    <row r="49" spans="4:52">
      <c r="D49" s="95">
        <v>34</v>
      </c>
      <c r="E49" s="6">
        <v>215695</v>
      </c>
      <c r="F49" s="11">
        <v>181.53</v>
      </c>
      <c r="G49" s="3">
        <v>0.53999999999999204</v>
      </c>
      <c r="H49" s="12">
        <v>2.9835902536050618E-3</v>
      </c>
      <c r="AU49" s="2"/>
      <c r="AV49" s="16"/>
      <c r="AW49" s="51"/>
      <c r="AX49" s="53"/>
      <c r="AY49" s="52"/>
      <c r="AZ49" s="50"/>
    </row>
    <row r="50" spans="4:52">
      <c r="D50" s="95">
        <v>35</v>
      </c>
      <c r="E50" s="6">
        <v>215158</v>
      </c>
      <c r="F50" s="11">
        <v>180.69</v>
      </c>
      <c r="G50" s="3">
        <v>-0.84000000000000341</v>
      </c>
      <c r="H50" s="12">
        <v>-4.6273343249050303E-3</v>
      </c>
      <c r="AU50" s="2"/>
      <c r="AV50" s="16"/>
      <c r="AW50" s="51"/>
      <c r="AX50" s="53"/>
      <c r="AY50" s="52"/>
      <c r="AZ50" s="50"/>
    </row>
    <row r="51" spans="4:52">
      <c r="D51" s="95">
        <v>36</v>
      </c>
      <c r="E51" s="6">
        <v>210292</v>
      </c>
      <c r="F51" s="11">
        <v>182.79</v>
      </c>
      <c r="G51" s="3">
        <v>2.0999999999999943</v>
      </c>
      <c r="H51" s="12">
        <v>1.1622115224970919E-2</v>
      </c>
      <c r="AU51" s="2"/>
      <c r="AV51" s="16"/>
      <c r="AW51" s="51"/>
      <c r="AX51" s="53"/>
      <c r="AY51" s="52"/>
      <c r="AZ51" s="50"/>
    </row>
    <row r="52" spans="4:52">
      <c r="D52" s="95">
        <v>37</v>
      </c>
      <c r="E52" s="6">
        <v>223014</v>
      </c>
      <c r="F52" s="11">
        <v>183.3</v>
      </c>
      <c r="G52" s="3">
        <v>0.51000000000001933</v>
      </c>
      <c r="H52" s="12">
        <v>2.790086985064999E-3</v>
      </c>
      <c r="AU52" s="2"/>
      <c r="AV52" s="16"/>
      <c r="AW52" s="51"/>
      <c r="AX52" s="53"/>
      <c r="AY52" s="52"/>
      <c r="AZ52" s="50"/>
    </row>
    <row r="53" spans="4:52">
      <c r="D53" s="95">
        <v>38</v>
      </c>
      <c r="E53" s="6">
        <v>204841</v>
      </c>
      <c r="F53" s="11">
        <v>181.87</v>
      </c>
      <c r="G53" s="3">
        <v>-1.4300000000000068</v>
      </c>
      <c r="H53" s="12">
        <v>-7.8014184397163788E-3</v>
      </c>
      <c r="AU53" s="2"/>
      <c r="AV53" s="16"/>
      <c r="AW53" s="51"/>
      <c r="AX53" s="53"/>
      <c r="AY53" s="52"/>
      <c r="AZ53" s="50"/>
    </row>
    <row r="54" spans="4:52">
      <c r="D54" s="95">
        <v>39</v>
      </c>
      <c r="E54" s="6">
        <v>215288</v>
      </c>
      <c r="F54" s="11">
        <v>174.3</v>
      </c>
      <c r="G54" s="3">
        <v>-7.5699999999999932</v>
      </c>
      <c r="H54" s="12">
        <v>-4.1623137405839339E-2</v>
      </c>
      <c r="AU54" s="2"/>
      <c r="AV54" s="16"/>
      <c r="AW54" s="51"/>
      <c r="AX54" s="53"/>
      <c r="AY54" s="52"/>
      <c r="AZ54" s="50"/>
    </row>
    <row r="55" spans="4:52">
      <c r="D55" s="95">
        <v>40</v>
      </c>
      <c r="E55" s="6">
        <v>219701</v>
      </c>
      <c r="F55" s="11">
        <v>174.65</v>
      </c>
      <c r="G55" s="3">
        <v>0.34999999999999432</v>
      </c>
      <c r="H55" s="12">
        <v>2.0080321285140812E-3</v>
      </c>
    </row>
    <row r="56" spans="4:52">
      <c r="D56" s="95">
        <v>41</v>
      </c>
      <c r="E56" s="6">
        <v>213427</v>
      </c>
      <c r="F56" s="11">
        <v>174.32</v>
      </c>
      <c r="G56" s="3">
        <v>-0.33000000000001251</v>
      </c>
      <c r="H56" s="12">
        <v>-1.8894932722588464E-3</v>
      </c>
    </row>
    <row r="57" spans="4:52">
      <c r="D57" s="95">
        <v>42</v>
      </c>
      <c r="E57" s="6">
        <v>212584</v>
      </c>
      <c r="F57" s="11">
        <v>174.16</v>
      </c>
      <c r="G57" s="3">
        <v>-0.15999999999999659</v>
      </c>
      <c r="H57" s="12">
        <v>-9.1785222579165993E-4</v>
      </c>
    </row>
    <row r="58" spans="4:52">
      <c r="D58" s="95">
        <v>43</v>
      </c>
      <c r="E58" s="6">
        <v>215784</v>
      </c>
      <c r="F58" s="11">
        <v>174.26</v>
      </c>
      <c r="G58" s="3">
        <v>9.9999999999994316E-2</v>
      </c>
      <c r="H58" s="12">
        <v>5.7418465778580341E-4</v>
      </c>
    </row>
    <row r="59" spans="4:52">
      <c r="D59" s="95">
        <v>44</v>
      </c>
      <c r="E59" s="6">
        <v>189285</v>
      </c>
      <c r="F59" s="11">
        <v>173.88</v>
      </c>
      <c r="G59" s="3">
        <v>-0.37999999999999545</v>
      </c>
      <c r="H59" s="12">
        <v>-2.1806496040399637E-3</v>
      </c>
    </row>
    <row r="60" spans="4:52">
      <c r="D60" s="95">
        <v>45</v>
      </c>
      <c r="E60" s="6">
        <v>213206</v>
      </c>
      <c r="F60" s="11">
        <v>173.41</v>
      </c>
      <c r="G60" s="3">
        <v>-0.46999999999999886</v>
      </c>
      <c r="H60" s="12">
        <v>-2.7030135725787385E-3</v>
      </c>
    </row>
    <row r="61" spans="4:52">
      <c r="D61" s="95">
        <v>46</v>
      </c>
      <c r="E61" s="6">
        <v>187034</v>
      </c>
      <c r="F61" s="11">
        <v>163.62</v>
      </c>
      <c r="G61" s="3">
        <v>-9.789999999999992</v>
      </c>
      <c r="H61" s="12">
        <v>-5.6455798396862877E-2</v>
      </c>
    </row>
    <row r="62" spans="4:52">
      <c r="D62" s="95">
        <v>47</v>
      </c>
      <c r="E62" s="6">
        <v>191242</v>
      </c>
      <c r="F62" s="11">
        <v>162.18</v>
      </c>
      <c r="G62" s="3">
        <v>-1.4399999999999977</v>
      </c>
      <c r="H62" s="12">
        <v>-8.8008800880088334E-3</v>
      </c>
    </row>
    <row r="63" spans="4:52">
      <c r="D63" s="95">
        <v>48</v>
      </c>
      <c r="E63" s="6">
        <v>228853</v>
      </c>
      <c r="F63" s="11">
        <v>153.11000000000001</v>
      </c>
      <c r="G63" s="3">
        <v>-9.0699999999999932</v>
      </c>
      <c r="H63" s="12">
        <v>-5.5925514860032055E-2</v>
      </c>
    </row>
    <row r="64" spans="4:52">
      <c r="D64" s="95">
        <v>49</v>
      </c>
      <c r="E64" s="6">
        <v>222368</v>
      </c>
      <c r="F64" s="11">
        <v>154.15</v>
      </c>
      <c r="G64" s="3">
        <v>1.039999999999992</v>
      </c>
      <c r="H64" s="12">
        <v>6.7925021226569182E-3</v>
      </c>
    </row>
    <row r="65" spans="2:8">
      <c r="D65" s="95">
        <v>50</v>
      </c>
      <c r="E65" s="6">
        <v>234065</v>
      </c>
      <c r="F65" s="11">
        <v>152.74</v>
      </c>
      <c r="G65" s="3">
        <v>-1.4099999999999966</v>
      </c>
      <c r="H65" s="12">
        <v>-9.1469348037624965E-3</v>
      </c>
    </row>
    <row r="66" spans="2:8" ht="15.75" thickBot="1">
      <c r="D66" s="96">
        <v>51</v>
      </c>
      <c r="E66" s="13">
        <v>225649</v>
      </c>
      <c r="F66" s="237">
        <v>152.03</v>
      </c>
      <c r="G66" s="238">
        <v>-0.71000000000000796</v>
      </c>
      <c r="H66" s="14">
        <v>-4.6484221552965943E-3</v>
      </c>
    </row>
    <row r="67" spans="2:8">
      <c r="E67" s="232"/>
      <c r="F67" s="233"/>
      <c r="G67" s="234"/>
      <c r="H67" s="235"/>
    </row>
    <row r="68" spans="2:8">
      <c r="B68" s="4" t="s">
        <v>92</v>
      </c>
      <c r="C68" s="4"/>
    </row>
    <row r="69" spans="2:8">
      <c r="B69" s="4"/>
      <c r="C69" s="4"/>
    </row>
    <row r="91" spans="2:8">
      <c r="B91" s="4" t="s">
        <v>101</v>
      </c>
      <c r="C91" s="4"/>
    </row>
    <row r="93" spans="2:8" ht="15.75" thickBot="1"/>
    <row r="94" spans="2:8" ht="15.75" thickBot="1">
      <c r="B94" s="80" t="s">
        <v>22</v>
      </c>
      <c r="C94" s="221" t="s">
        <v>96</v>
      </c>
      <c r="D94" s="81" t="s">
        <v>88</v>
      </c>
      <c r="E94" s="82" t="s">
        <v>89</v>
      </c>
      <c r="F94" s="83" t="s">
        <v>90</v>
      </c>
      <c r="G94" s="84" t="s">
        <v>29</v>
      </c>
      <c r="H94" s="85" t="s">
        <v>32</v>
      </c>
    </row>
    <row r="95" spans="2:8">
      <c r="B95" s="75">
        <v>1</v>
      </c>
      <c r="C95" s="229">
        <v>173.68</v>
      </c>
      <c r="D95" s="33">
        <v>163.34</v>
      </c>
      <c r="E95" s="34">
        <v>159.72</v>
      </c>
      <c r="F95" s="36">
        <v>219.3</v>
      </c>
      <c r="G95" s="37">
        <v>59.580000000000013</v>
      </c>
      <c r="H95" s="38">
        <v>0.37302779864763336</v>
      </c>
    </row>
    <row r="96" spans="2:8">
      <c r="B96" s="76">
        <v>2</v>
      </c>
      <c r="C96" s="229">
        <v>174.76</v>
      </c>
      <c r="D96" s="33">
        <v>163.71</v>
      </c>
      <c r="E96" s="34">
        <v>160.94</v>
      </c>
      <c r="F96" s="36">
        <v>219.04</v>
      </c>
      <c r="G96" s="37">
        <v>58.099999999999994</v>
      </c>
      <c r="H96" s="39">
        <v>0.36100410090717028</v>
      </c>
    </row>
    <row r="97" spans="2:8">
      <c r="B97" s="76">
        <v>3</v>
      </c>
      <c r="C97" s="229">
        <v>170.74</v>
      </c>
      <c r="D97" s="33">
        <v>160.29</v>
      </c>
      <c r="E97" s="34">
        <v>160.19</v>
      </c>
      <c r="F97" s="36">
        <v>210.06</v>
      </c>
      <c r="G97" s="37">
        <v>49.870000000000005</v>
      </c>
      <c r="H97" s="40">
        <v>0.31131781010050563</v>
      </c>
    </row>
    <row r="98" spans="2:8">
      <c r="B98" s="76">
        <v>4</v>
      </c>
      <c r="C98" s="229">
        <v>171.07</v>
      </c>
      <c r="D98" s="33">
        <v>159.52000000000001</v>
      </c>
      <c r="E98" s="34">
        <v>158.96</v>
      </c>
      <c r="F98" s="36">
        <v>206.21</v>
      </c>
      <c r="G98" s="37">
        <v>47.25</v>
      </c>
      <c r="H98" s="40">
        <v>0.29724458983392044</v>
      </c>
    </row>
    <row r="99" spans="2:8">
      <c r="B99" s="76">
        <v>5</v>
      </c>
      <c r="C99" s="229">
        <v>174.07</v>
      </c>
      <c r="D99" s="33">
        <v>158.99</v>
      </c>
      <c r="E99" s="35">
        <v>157.65</v>
      </c>
      <c r="F99" s="36">
        <v>206.26</v>
      </c>
      <c r="G99" s="37">
        <v>48.609999999999985</v>
      </c>
      <c r="H99" s="40">
        <v>0.30834126228988246</v>
      </c>
    </row>
    <row r="100" spans="2:8">
      <c r="B100" s="76">
        <v>6</v>
      </c>
      <c r="C100" s="229">
        <v>170.66</v>
      </c>
      <c r="D100" s="33">
        <v>160.85</v>
      </c>
      <c r="E100" s="35">
        <v>158.31</v>
      </c>
      <c r="F100" s="36">
        <v>209.09</v>
      </c>
      <c r="G100" s="37">
        <v>50.78</v>
      </c>
      <c r="H100" s="40">
        <v>0.32076305981934183</v>
      </c>
    </row>
    <row r="101" spans="2:8">
      <c r="B101" s="76">
        <v>7</v>
      </c>
      <c r="C101" s="229">
        <v>169.96</v>
      </c>
      <c r="D101" s="33">
        <v>165.22</v>
      </c>
      <c r="E101" s="35">
        <v>160.43</v>
      </c>
      <c r="F101" s="36">
        <v>209.63</v>
      </c>
      <c r="G101" s="37">
        <v>49.199999999999989</v>
      </c>
      <c r="H101" s="40">
        <v>0.30667580876394673</v>
      </c>
    </row>
    <row r="102" spans="2:8">
      <c r="B102" s="76">
        <v>8</v>
      </c>
      <c r="C102" s="229">
        <v>170.47</v>
      </c>
      <c r="D102" s="33">
        <v>169.03</v>
      </c>
      <c r="E102" s="35">
        <v>161.33000000000001</v>
      </c>
      <c r="F102" s="36">
        <v>215.37</v>
      </c>
      <c r="G102" s="37">
        <v>54.039999999999992</v>
      </c>
      <c r="H102" s="40">
        <v>0.33496559846277818</v>
      </c>
    </row>
    <row r="103" spans="2:8">
      <c r="B103" s="76">
        <v>9</v>
      </c>
      <c r="C103" s="229">
        <v>169.93</v>
      </c>
      <c r="D103" s="33">
        <v>173.56</v>
      </c>
      <c r="E103" s="35">
        <v>161.44</v>
      </c>
      <c r="F103" s="36">
        <v>220.46</v>
      </c>
      <c r="G103" s="37">
        <v>59.02000000000001</v>
      </c>
      <c r="H103" s="40">
        <v>0.36558473736372643</v>
      </c>
    </row>
    <row r="104" spans="2:8">
      <c r="B104" s="76">
        <v>10</v>
      </c>
      <c r="C104" s="229">
        <v>171.8</v>
      </c>
      <c r="D104" s="33">
        <v>176.42</v>
      </c>
      <c r="E104" s="35">
        <v>160.04</v>
      </c>
      <c r="F104" s="36">
        <v>225.94</v>
      </c>
      <c r="G104" s="37">
        <v>65.900000000000006</v>
      </c>
      <c r="H104" s="40">
        <v>0.4117720569857537</v>
      </c>
    </row>
    <row r="105" spans="2:8">
      <c r="B105" s="76">
        <v>11</v>
      </c>
      <c r="C105" s="229">
        <v>174.33</v>
      </c>
      <c r="D105" s="33">
        <v>171.7</v>
      </c>
      <c r="E105" s="35">
        <v>161.83000000000001</v>
      </c>
      <c r="F105" s="36">
        <v>225.42</v>
      </c>
      <c r="G105" s="37">
        <v>63.589999999999975</v>
      </c>
      <c r="H105" s="40">
        <v>0.39294321201260574</v>
      </c>
    </row>
    <row r="106" spans="2:8">
      <c r="B106" s="77">
        <v>12</v>
      </c>
      <c r="C106" s="230">
        <v>175.47</v>
      </c>
      <c r="D106" s="33">
        <v>167.69</v>
      </c>
      <c r="E106" s="35">
        <v>162.65</v>
      </c>
      <c r="F106" s="36">
        <v>219.88</v>
      </c>
      <c r="G106" s="37">
        <v>57.22999999999999</v>
      </c>
      <c r="H106" s="40">
        <v>0.35185982170304331</v>
      </c>
    </row>
    <row r="107" spans="2:8">
      <c r="B107" s="76">
        <v>13</v>
      </c>
      <c r="C107" s="229">
        <v>176.56</v>
      </c>
      <c r="D107" s="33">
        <v>165.71</v>
      </c>
      <c r="E107" s="35">
        <v>166.97</v>
      </c>
      <c r="F107" s="36">
        <v>216.08</v>
      </c>
      <c r="G107" s="37">
        <v>49.110000000000014</v>
      </c>
      <c r="H107" s="40">
        <v>0.29412469305863342</v>
      </c>
    </row>
    <row r="108" spans="2:8">
      <c r="B108" s="76">
        <v>14</v>
      </c>
      <c r="C108" s="229">
        <v>184</v>
      </c>
      <c r="D108" s="33">
        <v>169.11</v>
      </c>
      <c r="E108" s="35">
        <v>175.07</v>
      </c>
      <c r="F108" s="36">
        <v>216.22</v>
      </c>
      <c r="G108" s="37">
        <v>41.150000000000006</v>
      </c>
      <c r="H108" s="40">
        <v>0.23504883760781414</v>
      </c>
    </row>
    <row r="109" spans="2:8">
      <c r="B109" s="76">
        <v>15</v>
      </c>
      <c r="C109" s="229">
        <v>187.56</v>
      </c>
      <c r="D109" s="33">
        <v>168.25</v>
      </c>
      <c r="E109" s="35">
        <v>184.81</v>
      </c>
      <c r="F109" s="36">
        <v>213.05</v>
      </c>
      <c r="G109" s="37">
        <v>28.240000000000009</v>
      </c>
      <c r="H109" s="40">
        <v>0.15280558411341372</v>
      </c>
    </row>
    <row r="110" spans="2:8">
      <c r="B110" s="76">
        <v>16</v>
      </c>
      <c r="C110" s="229">
        <v>187.44</v>
      </c>
      <c r="D110" s="33">
        <v>169.43</v>
      </c>
      <c r="E110" s="35">
        <v>183.65</v>
      </c>
      <c r="F110" s="36">
        <v>208.1</v>
      </c>
      <c r="G110" s="37">
        <v>24.449999999999989</v>
      </c>
      <c r="H110" s="40">
        <v>0.13313367819221344</v>
      </c>
    </row>
    <row r="111" spans="2:8">
      <c r="B111" s="76">
        <v>17</v>
      </c>
      <c r="C111" s="229">
        <v>188.16</v>
      </c>
      <c r="D111" s="33">
        <v>169.16</v>
      </c>
      <c r="E111" s="35">
        <v>180.19</v>
      </c>
      <c r="F111" s="36">
        <v>206.28</v>
      </c>
      <c r="G111" s="37">
        <v>26.090000000000003</v>
      </c>
      <c r="H111" s="40">
        <v>0.14479160885731734</v>
      </c>
    </row>
    <row r="112" spans="2:8">
      <c r="B112" s="76">
        <v>18</v>
      </c>
      <c r="C112" s="229">
        <v>190.2</v>
      </c>
      <c r="D112" s="33">
        <v>168.63</v>
      </c>
      <c r="E112" s="35">
        <v>183.24</v>
      </c>
      <c r="F112" s="36">
        <v>195.51</v>
      </c>
      <c r="G112" s="37">
        <v>12.269999999999982</v>
      </c>
      <c r="H112" s="40">
        <v>6.6961362148002523E-2</v>
      </c>
    </row>
    <row r="113" spans="2:8">
      <c r="B113" s="76">
        <v>19</v>
      </c>
      <c r="C113" s="229">
        <v>190.54</v>
      </c>
      <c r="D113" s="33">
        <v>166.46</v>
      </c>
      <c r="E113" s="35">
        <v>182.7</v>
      </c>
      <c r="F113" s="36">
        <v>189.59</v>
      </c>
      <c r="G113" s="37">
        <v>6.8900000000000148</v>
      </c>
      <c r="H113" s="40">
        <v>3.771209633278616E-2</v>
      </c>
    </row>
    <row r="114" spans="2:8">
      <c r="B114" s="76">
        <v>20</v>
      </c>
      <c r="C114" s="229">
        <v>191.86</v>
      </c>
      <c r="D114" s="33">
        <v>166.62</v>
      </c>
      <c r="E114" s="35">
        <v>182.92</v>
      </c>
      <c r="F114" s="36">
        <v>179.2</v>
      </c>
      <c r="G114" s="37">
        <v>-3.7199999999999989</v>
      </c>
      <c r="H114" s="40">
        <v>-2.033675923901157E-2</v>
      </c>
    </row>
    <row r="115" spans="2:8">
      <c r="B115" s="76">
        <v>21</v>
      </c>
      <c r="C115" s="229">
        <v>192.52</v>
      </c>
      <c r="D115" s="33">
        <v>167.67</v>
      </c>
      <c r="E115" s="35">
        <v>187.57</v>
      </c>
      <c r="F115" s="36">
        <v>179.64</v>
      </c>
      <c r="G115" s="37">
        <v>-7.9300000000000068</v>
      </c>
      <c r="H115" s="40">
        <v>-4.2277549714773155E-2</v>
      </c>
    </row>
    <row r="116" spans="2:8">
      <c r="B116" s="76">
        <v>22</v>
      </c>
      <c r="C116" s="229">
        <v>194.66</v>
      </c>
      <c r="D116" s="33">
        <v>168.79</v>
      </c>
      <c r="E116" s="35">
        <v>183.26</v>
      </c>
      <c r="F116" s="36">
        <v>184.89</v>
      </c>
      <c r="G116" s="37">
        <v>1.6299999999999955</v>
      </c>
      <c r="H116" s="40">
        <v>8.8944668776600455E-3</v>
      </c>
    </row>
    <row r="117" spans="2:8">
      <c r="B117" s="76">
        <v>23</v>
      </c>
      <c r="C117" s="229">
        <v>192.69</v>
      </c>
      <c r="D117" s="33">
        <v>166.21</v>
      </c>
      <c r="E117" s="35">
        <v>200.77</v>
      </c>
      <c r="F117" s="36">
        <v>183.75</v>
      </c>
      <c r="G117" s="37">
        <v>-17.02000000000001</v>
      </c>
      <c r="H117" s="40">
        <v>-8.477362155700563E-2</v>
      </c>
    </row>
    <row r="118" spans="2:8">
      <c r="B118" s="76">
        <v>24</v>
      </c>
      <c r="C118" s="229">
        <v>191.33</v>
      </c>
      <c r="D118" s="33">
        <v>170.22</v>
      </c>
      <c r="E118" s="35">
        <v>201.9</v>
      </c>
      <c r="F118" s="36">
        <v>188.07</v>
      </c>
      <c r="G118" s="37">
        <v>-13.830000000000013</v>
      </c>
      <c r="H118" s="40">
        <v>-6.849925705794957E-2</v>
      </c>
    </row>
    <row r="119" spans="2:8">
      <c r="B119" s="76">
        <v>25</v>
      </c>
      <c r="C119" s="229">
        <v>192.71</v>
      </c>
      <c r="D119" s="33">
        <v>168.89</v>
      </c>
      <c r="E119" s="35">
        <v>201.45</v>
      </c>
      <c r="F119" s="36">
        <v>189.46</v>
      </c>
      <c r="G119" s="37">
        <v>-11.989999999999981</v>
      </c>
      <c r="H119" s="40">
        <v>-5.9518490940679958E-2</v>
      </c>
    </row>
    <row r="120" spans="2:8">
      <c r="B120" s="76">
        <v>26</v>
      </c>
      <c r="C120" s="229">
        <v>194.66</v>
      </c>
      <c r="D120" s="33">
        <v>168.65</v>
      </c>
      <c r="E120" s="35">
        <v>202.94928681529572</v>
      </c>
      <c r="F120" s="36">
        <v>188.4</v>
      </c>
      <c r="G120" s="37">
        <v>-14.549286815295716</v>
      </c>
      <c r="H120" s="40">
        <v>-7.1689272939091553E-2</v>
      </c>
    </row>
    <row r="121" spans="2:8">
      <c r="B121" s="76">
        <v>27</v>
      </c>
      <c r="C121" s="229">
        <v>190.15</v>
      </c>
      <c r="D121" s="33">
        <v>168.03</v>
      </c>
      <c r="E121" s="35">
        <v>202.8</v>
      </c>
      <c r="F121" s="36">
        <v>188.81</v>
      </c>
      <c r="G121" s="37">
        <v>-13.990000000000009</v>
      </c>
      <c r="H121" s="40">
        <v>-6.8984220907297833E-2</v>
      </c>
    </row>
    <row r="122" spans="2:8">
      <c r="B122" s="76">
        <v>28</v>
      </c>
      <c r="C122" s="229">
        <v>185.83</v>
      </c>
      <c r="D122" s="33">
        <v>168.06</v>
      </c>
      <c r="E122" s="35">
        <v>206.39</v>
      </c>
      <c r="F122" s="36">
        <v>186.1</v>
      </c>
      <c r="G122" s="37">
        <v>-20.289999999999992</v>
      </c>
      <c r="H122" s="40">
        <v>-9.830902660012597E-2</v>
      </c>
    </row>
    <row r="123" spans="2:8">
      <c r="B123" s="76">
        <v>29</v>
      </c>
      <c r="C123" s="229">
        <v>186.26</v>
      </c>
      <c r="D123" s="33">
        <v>168.03</v>
      </c>
      <c r="E123" s="35">
        <v>201.66</v>
      </c>
      <c r="F123" s="36">
        <v>174.2</v>
      </c>
      <c r="G123" s="37">
        <v>-27.460000000000008</v>
      </c>
      <c r="H123" s="40">
        <v>-0.13616979073688396</v>
      </c>
    </row>
    <row r="124" spans="2:8">
      <c r="B124" s="76">
        <v>30</v>
      </c>
      <c r="C124" s="229">
        <v>186.4</v>
      </c>
      <c r="D124" s="33">
        <v>168.8</v>
      </c>
      <c r="E124" s="35">
        <v>206.29</v>
      </c>
      <c r="F124" s="36">
        <v>174.99</v>
      </c>
      <c r="G124" s="37">
        <v>-31.299999999999983</v>
      </c>
      <c r="H124" s="40">
        <v>-0.15172814969218085</v>
      </c>
    </row>
    <row r="125" spans="2:8">
      <c r="B125" s="76">
        <v>31</v>
      </c>
      <c r="C125" s="229">
        <v>188.89</v>
      </c>
      <c r="D125" s="33">
        <v>166.32</v>
      </c>
      <c r="E125" s="35">
        <v>200.04</v>
      </c>
      <c r="F125" s="36">
        <v>176.94</v>
      </c>
      <c r="G125" s="37">
        <v>-23.099999999999994</v>
      </c>
      <c r="H125" s="40">
        <v>-0.11547690461907612</v>
      </c>
    </row>
    <row r="126" spans="2:8">
      <c r="B126" s="76">
        <v>32</v>
      </c>
      <c r="C126" s="229">
        <v>185.44</v>
      </c>
      <c r="D126" s="33">
        <v>167.39</v>
      </c>
      <c r="E126" s="35">
        <v>202.86</v>
      </c>
      <c r="F126" s="36">
        <v>179.04</v>
      </c>
      <c r="G126" s="37">
        <v>-23.820000000000022</v>
      </c>
      <c r="H126" s="40">
        <v>-0.11742088139603679</v>
      </c>
    </row>
    <row r="127" spans="2:8">
      <c r="B127" s="76">
        <v>33</v>
      </c>
      <c r="C127" s="229">
        <v>189.97</v>
      </c>
      <c r="D127" s="33">
        <v>171.34</v>
      </c>
      <c r="E127" s="35">
        <v>206.77</v>
      </c>
      <c r="F127" s="36">
        <v>180.99</v>
      </c>
      <c r="G127" s="37">
        <v>-25.78</v>
      </c>
      <c r="H127" s="40">
        <v>-0.12467959568602793</v>
      </c>
    </row>
    <row r="128" spans="2:8">
      <c r="B128" s="76">
        <v>34</v>
      </c>
      <c r="C128" s="229">
        <v>187.9</v>
      </c>
      <c r="D128" s="33">
        <v>173.73</v>
      </c>
      <c r="E128" s="35">
        <v>210.13</v>
      </c>
      <c r="F128" s="36">
        <v>181.53</v>
      </c>
      <c r="G128" s="37">
        <v>-28.599999999999994</v>
      </c>
      <c r="H128" s="40">
        <v>-0.1361062199590729</v>
      </c>
    </row>
    <row r="129" spans="2:8">
      <c r="B129" s="76">
        <v>35</v>
      </c>
      <c r="C129" s="229">
        <v>187.57</v>
      </c>
      <c r="D129" s="33">
        <v>172.15</v>
      </c>
      <c r="E129" s="35">
        <v>207.82</v>
      </c>
      <c r="F129" s="36">
        <v>180.69</v>
      </c>
      <c r="G129" s="37">
        <v>-27.129999999999995</v>
      </c>
      <c r="H129" s="40">
        <v>-0.13054566451737082</v>
      </c>
    </row>
    <row r="130" spans="2:8">
      <c r="B130" s="76">
        <v>36</v>
      </c>
      <c r="C130" s="229">
        <v>189.33</v>
      </c>
      <c r="D130" s="33">
        <v>175.03</v>
      </c>
      <c r="E130" s="35">
        <v>209.72</v>
      </c>
      <c r="F130" s="36">
        <v>182.79</v>
      </c>
      <c r="G130" s="37">
        <v>-26.930000000000007</v>
      </c>
      <c r="H130" s="40">
        <v>-0.12840930764829295</v>
      </c>
    </row>
    <row r="131" spans="2:8">
      <c r="B131" s="76">
        <v>37</v>
      </c>
      <c r="C131" s="229">
        <v>188.76</v>
      </c>
      <c r="D131" s="33">
        <v>170.71</v>
      </c>
      <c r="E131" s="35">
        <v>209.69</v>
      </c>
      <c r="F131" s="36">
        <v>183.3</v>
      </c>
      <c r="G131" s="37">
        <v>-26.389999999999986</v>
      </c>
      <c r="H131" s="40">
        <v>-0.12585244885306879</v>
      </c>
    </row>
    <row r="132" spans="2:8">
      <c r="B132" s="76">
        <v>38</v>
      </c>
      <c r="C132" s="229">
        <v>180.59</v>
      </c>
      <c r="D132" s="33">
        <v>168.52</v>
      </c>
      <c r="E132" s="35">
        <v>209.15</v>
      </c>
      <c r="F132" s="36">
        <v>181.87</v>
      </c>
      <c r="G132" s="37">
        <v>-27.28</v>
      </c>
      <c r="H132" s="40">
        <v>-0.13043270380109973</v>
      </c>
    </row>
    <row r="133" spans="2:8">
      <c r="B133" s="76">
        <v>39</v>
      </c>
      <c r="C133" s="229">
        <v>178.57</v>
      </c>
      <c r="D133" s="33">
        <v>165.43</v>
      </c>
      <c r="E133" s="35">
        <v>208.64</v>
      </c>
      <c r="F133" s="36">
        <v>174.3</v>
      </c>
      <c r="G133" s="37">
        <v>-34.339999999999975</v>
      </c>
      <c r="H133" s="40">
        <v>-0.16458972392638027</v>
      </c>
    </row>
    <row r="134" spans="2:8">
      <c r="B134" s="76">
        <v>40</v>
      </c>
      <c r="C134" s="229">
        <v>175</v>
      </c>
      <c r="D134" s="33">
        <v>162.05000000000001</v>
      </c>
      <c r="E134" s="35">
        <v>209.8</v>
      </c>
      <c r="F134" s="36">
        <v>174.65</v>
      </c>
      <c r="G134" s="37">
        <v>-35.150000000000006</v>
      </c>
      <c r="H134" s="40">
        <v>-0.16754051477597709</v>
      </c>
    </row>
    <row r="135" spans="2:8">
      <c r="B135" s="76">
        <v>41</v>
      </c>
      <c r="C135" s="229">
        <v>172.78</v>
      </c>
      <c r="D135" s="33">
        <v>163.53</v>
      </c>
      <c r="E135" s="35">
        <v>210.69</v>
      </c>
      <c r="F135" s="36">
        <v>174.32</v>
      </c>
      <c r="G135" s="37">
        <v>-36.370000000000005</v>
      </c>
      <c r="H135" s="40">
        <v>-0.1726232853956049</v>
      </c>
    </row>
    <row r="136" spans="2:8">
      <c r="B136" s="76">
        <v>42</v>
      </c>
      <c r="C136" s="229">
        <v>171.48</v>
      </c>
      <c r="D136" s="33">
        <v>161.56</v>
      </c>
      <c r="E136" s="35">
        <v>209.81</v>
      </c>
      <c r="F136" s="36">
        <v>174.16</v>
      </c>
      <c r="G136" s="37">
        <v>-35.650000000000006</v>
      </c>
      <c r="H136" s="40">
        <v>-0.16991563795815268</v>
      </c>
    </row>
    <row r="137" spans="2:8">
      <c r="B137" s="76">
        <v>43</v>
      </c>
      <c r="C137" s="229">
        <v>171.35</v>
      </c>
      <c r="D137" s="33">
        <v>161.59</v>
      </c>
      <c r="E137" s="35">
        <v>209.71</v>
      </c>
      <c r="F137" s="169">
        <v>174.26</v>
      </c>
      <c r="G137" s="37">
        <v>-35.450000000000017</v>
      </c>
      <c r="H137" s="40">
        <v>-0.16904296409327169</v>
      </c>
    </row>
    <row r="138" spans="2:8">
      <c r="B138" s="76">
        <v>44</v>
      </c>
      <c r="C138" s="229">
        <v>168.64</v>
      </c>
      <c r="D138" s="33">
        <v>160.84</v>
      </c>
      <c r="E138" s="35">
        <v>209.38</v>
      </c>
      <c r="F138" s="169">
        <v>173.88</v>
      </c>
      <c r="G138" s="37">
        <v>-35.5</v>
      </c>
      <c r="H138" s="170">
        <v>-0.16954818989397269</v>
      </c>
    </row>
    <row r="139" spans="2:8">
      <c r="B139" s="76">
        <v>45</v>
      </c>
      <c r="C139" s="229">
        <v>167.92</v>
      </c>
      <c r="D139" s="33">
        <v>160.96</v>
      </c>
      <c r="E139" s="35">
        <v>209.46</v>
      </c>
      <c r="F139" s="169">
        <v>173.41</v>
      </c>
      <c r="G139" s="37">
        <v>-36.050000000000011</v>
      </c>
      <c r="H139" s="40">
        <v>-0.17210923326649485</v>
      </c>
    </row>
    <row r="140" spans="2:8">
      <c r="B140" s="76">
        <v>46</v>
      </c>
      <c r="C140" s="229">
        <v>168.06</v>
      </c>
      <c r="D140" s="33">
        <v>161.15</v>
      </c>
      <c r="E140" s="35">
        <v>210.05</v>
      </c>
      <c r="F140" s="36">
        <v>163.62</v>
      </c>
      <c r="G140" s="37">
        <v>-46.430000000000007</v>
      </c>
      <c r="H140" s="40">
        <v>-0.22104260890264227</v>
      </c>
    </row>
    <row r="141" spans="2:8">
      <c r="B141" s="76">
        <v>47</v>
      </c>
      <c r="C141" s="229">
        <v>168.29</v>
      </c>
      <c r="D141" s="33">
        <v>160.69</v>
      </c>
      <c r="E141" s="35">
        <v>213.64</v>
      </c>
      <c r="F141" s="36">
        <v>162.18</v>
      </c>
      <c r="G141" s="37">
        <v>-51.45999999999998</v>
      </c>
      <c r="H141" s="40">
        <v>-0.24087249578730563</v>
      </c>
    </row>
    <row r="142" spans="2:8">
      <c r="B142" s="76">
        <v>48</v>
      </c>
      <c r="C142" s="229">
        <v>168.77</v>
      </c>
      <c r="D142" s="33">
        <v>160.69999999999999</v>
      </c>
      <c r="E142" s="35">
        <v>220.89</v>
      </c>
      <c r="F142" s="36">
        <v>153.11000000000001</v>
      </c>
      <c r="G142" s="37">
        <v>-67.779999999999973</v>
      </c>
      <c r="H142" s="40">
        <v>-0.30684956313097012</v>
      </c>
    </row>
    <row r="143" spans="2:8">
      <c r="B143" s="76">
        <v>49</v>
      </c>
      <c r="C143" s="229">
        <v>168.5</v>
      </c>
      <c r="D143" s="33">
        <v>160.25</v>
      </c>
      <c r="E143" s="35">
        <v>224.59</v>
      </c>
      <c r="F143" s="36">
        <v>154.15</v>
      </c>
      <c r="G143" s="37">
        <v>-70.44</v>
      </c>
      <c r="H143" s="40">
        <v>-0.31363818513736141</v>
      </c>
    </row>
    <row r="144" spans="2:8">
      <c r="B144" s="76">
        <v>50</v>
      </c>
      <c r="C144" s="229">
        <v>168.28</v>
      </c>
      <c r="D144" s="33">
        <v>160.74</v>
      </c>
      <c r="E144" s="35">
        <v>228.87</v>
      </c>
      <c r="F144" s="36">
        <v>152.74</v>
      </c>
      <c r="G144" s="37">
        <v>-76.13</v>
      </c>
      <c r="H144" s="40">
        <v>-0.33263424651548912</v>
      </c>
    </row>
    <row r="145" spans="2:8">
      <c r="B145" s="76">
        <v>51</v>
      </c>
      <c r="C145" s="229">
        <v>164.52</v>
      </c>
      <c r="D145" s="33">
        <v>162.12</v>
      </c>
      <c r="E145" s="35">
        <v>227</v>
      </c>
      <c r="F145" s="36">
        <v>152.03</v>
      </c>
      <c r="G145" s="37">
        <v>-74.97</v>
      </c>
      <c r="H145" s="40">
        <v>-0.33026431718061677</v>
      </c>
    </row>
    <row r="146" spans="2:8" ht="15.75" thickBot="1">
      <c r="B146" s="241">
        <v>52</v>
      </c>
      <c r="C146" s="242">
        <v>163.05000000000001</v>
      </c>
      <c r="D146" s="33">
        <v>161.93</v>
      </c>
      <c r="E146" s="35">
        <v>219.77</v>
      </c>
      <c r="F146" s="36"/>
      <c r="G146" s="37"/>
      <c r="H146" s="40"/>
    </row>
    <row r="149" spans="2:8">
      <c r="B149" s="4" t="s">
        <v>33</v>
      </c>
      <c r="C149" s="4"/>
    </row>
  </sheetData>
  <conditionalFormatting sqref="AZ14">
    <cfRule type="cellIs" dxfId="50" priority="38" stopIfTrue="1" operator="lessThanOrEqual">
      <formula>0</formula>
    </cfRule>
  </conditionalFormatting>
  <conditionalFormatting sqref="AZ15">
    <cfRule type="cellIs" dxfId="49" priority="39" stopIfTrue="1" operator="lessThan">
      <formula>0</formula>
    </cfRule>
  </conditionalFormatting>
  <conditionalFormatting sqref="AZ24:AZ54">
    <cfRule type="cellIs" dxfId="48" priority="37" stopIfTrue="1" operator="lessThan">
      <formula>0</formula>
    </cfRule>
  </conditionalFormatting>
  <conditionalFormatting sqref="AZ16:AZ23">
    <cfRule type="cellIs" dxfId="47" priority="36" stopIfTrue="1" operator="lessThan">
      <formula>0</formula>
    </cfRule>
  </conditionalFormatting>
  <conditionalFormatting sqref="H14">
    <cfRule type="cellIs" dxfId="46" priority="34" stopIfTrue="1" operator="lessThanOrEqual">
      <formula>0</formula>
    </cfRule>
  </conditionalFormatting>
  <conditionalFormatting sqref="H15">
    <cfRule type="cellIs" dxfId="45" priority="35" stopIfTrue="1" operator="lessThan">
      <formula>0</formula>
    </cfRule>
  </conditionalFormatting>
  <conditionalFormatting sqref="H24:H58">
    <cfRule type="cellIs" dxfId="44" priority="33" stopIfTrue="1" operator="lessThan">
      <formula>0</formula>
    </cfRule>
  </conditionalFormatting>
  <conditionalFormatting sqref="H16:H23">
    <cfRule type="cellIs" dxfId="43" priority="32" stopIfTrue="1" operator="lessThan">
      <formula>0</formula>
    </cfRule>
  </conditionalFormatting>
  <conditionalFormatting sqref="G95">
    <cfRule type="cellIs" dxfId="42" priority="23" stopIfTrue="1" operator="lessThanOrEqual">
      <formula>0</formula>
    </cfRule>
  </conditionalFormatting>
  <conditionalFormatting sqref="H95:H141 H143:H146">
    <cfRule type="cellIs" dxfId="41" priority="21" stopIfTrue="1" operator="lessThan">
      <formula>0</formula>
    </cfRule>
  </conditionalFormatting>
  <conditionalFormatting sqref="E95:E97">
    <cfRule type="cellIs" dxfId="40" priority="29" stopIfTrue="1" operator="greaterThanOrEqual">
      <formula>0</formula>
    </cfRule>
    <cfRule type="cellIs" dxfId="39" priority="30" stopIfTrue="1" operator="lessThan">
      <formula>0</formula>
    </cfRule>
  </conditionalFormatting>
  <conditionalFormatting sqref="F95:F141 F143:F146">
    <cfRule type="cellIs" dxfId="38" priority="31" stopIfTrue="1" operator="lessThanOrEqual">
      <formula>0</formula>
    </cfRule>
  </conditionalFormatting>
  <conditionalFormatting sqref="E99:E146">
    <cfRule type="cellIs" dxfId="37" priority="27" stopIfTrue="1" operator="greaterThanOrEqual">
      <formula>0</formula>
    </cfRule>
    <cfRule type="cellIs" dxfId="36" priority="28" stopIfTrue="1" operator="lessThan">
      <formula>0</formula>
    </cfRule>
  </conditionalFormatting>
  <conditionalFormatting sqref="E98">
    <cfRule type="cellIs" dxfId="35" priority="25" stopIfTrue="1" operator="greaterThanOrEqual">
      <formula>0</formula>
    </cfRule>
    <cfRule type="cellIs" dxfId="34" priority="26" stopIfTrue="1" operator="lessThan">
      <formula>0</formula>
    </cfRule>
  </conditionalFormatting>
  <conditionalFormatting sqref="G95:G141 G143:G146">
    <cfRule type="cellIs" dxfId="33" priority="24" stopIfTrue="1" operator="lessThan">
      <formula>0</formula>
    </cfRule>
  </conditionalFormatting>
  <conditionalFormatting sqref="G96:G141 G143:G146">
    <cfRule type="cellIs" dxfId="32" priority="22" stopIfTrue="1" operator="lessThanOrEqual">
      <formula>0</formula>
    </cfRule>
  </conditionalFormatting>
  <conditionalFormatting sqref="B113:C113 B106:C106">
    <cfRule type="cellIs" dxfId="31" priority="20" stopIfTrue="1" operator="lessThanOrEqual">
      <formula>0</formula>
    </cfRule>
  </conditionalFormatting>
  <conditionalFormatting sqref="H55 H57:H58 H60:H61">
    <cfRule type="cellIs" dxfId="30" priority="19" stopIfTrue="1" operator="lessThan">
      <formula>0</formula>
    </cfRule>
  </conditionalFormatting>
  <conditionalFormatting sqref="H56">
    <cfRule type="cellIs" dxfId="29" priority="18" stopIfTrue="1" operator="lessThan">
      <formula>0</formula>
    </cfRule>
  </conditionalFormatting>
  <conditionalFormatting sqref="A7">
    <cfRule type="cellIs" dxfId="28" priority="17" stopIfTrue="1" operator="lessThanOrEqual">
      <formula>0</formula>
    </cfRule>
  </conditionalFormatting>
  <conditionalFormatting sqref="H59">
    <cfRule type="cellIs" dxfId="27" priority="16" stopIfTrue="1" operator="lessThan">
      <formula>0</formula>
    </cfRule>
  </conditionalFormatting>
  <conditionalFormatting sqref="H59">
    <cfRule type="cellIs" dxfId="26" priority="15" stopIfTrue="1" operator="lessThan">
      <formula>0</formula>
    </cfRule>
  </conditionalFormatting>
  <conditionalFormatting sqref="H62">
    <cfRule type="cellIs" dxfId="25" priority="14" stopIfTrue="1" operator="lessThan">
      <formula>0</formula>
    </cfRule>
  </conditionalFormatting>
  <conditionalFormatting sqref="H63">
    <cfRule type="cellIs" dxfId="24" priority="13" stopIfTrue="1" operator="lessThan">
      <formula>0</formula>
    </cfRule>
  </conditionalFormatting>
  <conditionalFormatting sqref="F142">
    <cfRule type="cellIs" dxfId="23" priority="7" stopIfTrue="1" operator="lessThanOrEqual">
      <formula>0</formula>
    </cfRule>
  </conditionalFormatting>
  <conditionalFormatting sqref="G142">
    <cfRule type="cellIs" dxfId="22" priority="6" stopIfTrue="1" operator="lessThan">
      <formula>0</formula>
    </cfRule>
  </conditionalFormatting>
  <conditionalFormatting sqref="G142">
    <cfRule type="cellIs" dxfId="21" priority="5" stopIfTrue="1" operator="lessThanOrEqual">
      <formula>0</formula>
    </cfRule>
  </conditionalFormatting>
  <conditionalFormatting sqref="H142">
    <cfRule type="cellIs" dxfId="20" priority="4" stopIfTrue="1" operator="lessThan">
      <formula>0</formula>
    </cfRule>
  </conditionalFormatting>
  <conditionalFormatting sqref="H64">
    <cfRule type="cellIs" dxfId="19" priority="3" stopIfTrue="1" operator="lessThan">
      <formula>0</formula>
    </cfRule>
  </conditionalFormatting>
  <conditionalFormatting sqref="H65 H67">
    <cfRule type="cellIs" dxfId="18" priority="2" stopIfTrue="1" operator="lessThan">
      <formula>0</formula>
    </cfRule>
  </conditionalFormatting>
  <conditionalFormatting sqref="H66">
    <cfRule type="cellIs" dxfId="1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L1" workbookViewId="0">
      <selection activeCell="L32" sqref="L32"/>
    </sheetView>
  </sheetViews>
  <sheetFormatPr defaultRowHeight="15"/>
  <cols>
    <col min="3" max="3" width="16.5703125" customWidth="1"/>
    <col min="4" max="4" width="17.85546875" customWidth="1"/>
    <col min="7" max="7" width="14" customWidth="1"/>
    <col min="8" max="9" width="19.140625" customWidth="1"/>
  </cols>
  <sheetData>
    <row r="2" spans="1:9">
      <c r="B2" s="4" t="s">
        <v>19</v>
      </c>
      <c r="C2" s="4"/>
      <c r="D2" s="4"/>
      <c r="E2" s="4"/>
      <c r="F2" s="4"/>
      <c r="G2" s="4"/>
      <c r="H2" s="4"/>
    </row>
    <row r="3" spans="1:9" ht="15.75" thickBot="1"/>
    <row r="4" spans="1:9" ht="25.5" thickBot="1">
      <c r="A4" s="2"/>
      <c r="B4" s="171" t="s">
        <v>12</v>
      </c>
      <c r="C4" s="172" t="s">
        <v>13</v>
      </c>
      <c r="D4" s="173" t="s">
        <v>14</v>
      </c>
      <c r="E4" s="173"/>
      <c r="F4" s="173" t="s">
        <v>15</v>
      </c>
      <c r="G4" s="173"/>
      <c r="H4" s="174" t="s">
        <v>16</v>
      </c>
      <c r="I4" s="175" t="s">
        <v>17</v>
      </c>
    </row>
    <row r="5" spans="1:9" ht="15.75" thickBot="1">
      <c r="A5" s="159">
        <v>2019</v>
      </c>
      <c r="B5" s="203">
        <v>52</v>
      </c>
      <c r="C5" s="204">
        <v>65769</v>
      </c>
      <c r="D5" s="205">
        <v>179892</v>
      </c>
      <c r="E5" s="206">
        <v>52</v>
      </c>
      <c r="F5" s="205">
        <v>245661</v>
      </c>
      <c r="G5" s="207" t="s">
        <v>18</v>
      </c>
      <c r="H5" s="201"/>
      <c r="I5" s="202"/>
    </row>
    <row r="6" spans="1:9" ht="15.75" thickBot="1">
      <c r="A6" s="159">
        <v>2020</v>
      </c>
      <c r="B6" s="160">
        <v>1</v>
      </c>
      <c r="C6" s="166">
        <v>48762</v>
      </c>
      <c r="D6" s="176">
        <v>147387</v>
      </c>
      <c r="E6" s="177">
        <v>1</v>
      </c>
      <c r="F6" s="176">
        <v>196149</v>
      </c>
      <c r="G6" s="178" t="s">
        <v>18</v>
      </c>
      <c r="H6" s="176">
        <v>-49512</v>
      </c>
      <c r="I6" s="168">
        <v>-0.20154603294784279</v>
      </c>
    </row>
    <row r="7" spans="1:9">
      <c r="A7" s="2"/>
      <c r="B7" s="95">
        <v>2</v>
      </c>
      <c r="C7" s="6">
        <v>66488</v>
      </c>
      <c r="D7" s="5">
        <v>212512</v>
      </c>
      <c r="E7" s="99">
        <v>2</v>
      </c>
      <c r="F7" s="5">
        <v>279000</v>
      </c>
      <c r="G7" s="91" t="s">
        <v>18</v>
      </c>
      <c r="H7" s="5">
        <v>82851</v>
      </c>
      <c r="I7" s="12">
        <v>0.42238808252909776</v>
      </c>
    </row>
    <row r="8" spans="1:9">
      <c r="A8" s="2"/>
      <c r="B8" s="95">
        <v>3</v>
      </c>
      <c r="C8" s="6">
        <v>82614</v>
      </c>
      <c r="D8" s="5">
        <v>201188</v>
      </c>
      <c r="E8" s="99">
        <v>3</v>
      </c>
      <c r="F8" s="5">
        <v>283802</v>
      </c>
      <c r="G8" s="91" t="s">
        <v>18</v>
      </c>
      <c r="H8" s="5">
        <v>4802</v>
      </c>
      <c r="I8" s="12">
        <v>1.7211469534050172E-2</v>
      </c>
    </row>
    <row r="9" spans="1:9">
      <c r="A9" s="2"/>
      <c r="B9" s="95">
        <v>4</v>
      </c>
      <c r="C9" s="6">
        <v>69537</v>
      </c>
      <c r="D9" s="5">
        <v>187631</v>
      </c>
      <c r="E9" s="99">
        <v>4</v>
      </c>
      <c r="F9" s="5">
        <v>257168</v>
      </c>
      <c r="G9" s="91" t="s">
        <v>18</v>
      </c>
      <c r="H9" s="5">
        <v>-26634</v>
      </c>
      <c r="I9" s="12">
        <v>-9.3847118765900128E-2</v>
      </c>
    </row>
    <row r="10" spans="1:9">
      <c r="A10" s="2"/>
      <c r="B10" s="95">
        <v>5</v>
      </c>
      <c r="C10" s="6">
        <v>64151</v>
      </c>
      <c r="D10" s="5">
        <v>205328</v>
      </c>
      <c r="E10" s="99">
        <v>5</v>
      </c>
      <c r="F10" s="5">
        <v>269479</v>
      </c>
      <c r="G10" s="91" t="s">
        <v>18</v>
      </c>
      <c r="H10" s="5">
        <v>12311</v>
      </c>
      <c r="I10" s="12">
        <v>4.7871430349032629E-2</v>
      </c>
    </row>
    <row r="11" spans="1:9">
      <c r="A11" s="2"/>
      <c r="B11" s="95">
        <v>6</v>
      </c>
      <c r="C11" s="6">
        <v>67775</v>
      </c>
      <c r="D11" s="5">
        <v>194594</v>
      </c>
      <c r="E11" s="99">
        <v>6</v>
      </c>
      <c r="F11" s="5">
        <v>262369</v>
      </c>
      <c r="G11" s="91" t="s">
        <v>18</v>
      </c>
      <c r="H11" s="5">
        <v>-7110</v>
      </c>
      <c r="I11" s="12">
        <v>-2.6384245154538966E-2</v>
      </c>
    </row>
    <row r="12" spans="1:9">
      <c r="A12" s="2"/>
      <c r="B12" s="95">
        <v>7</v>
      </c>
      <c r="C12" s="6">
        <v>71617</v>
      </c>
      <c r="D12" s="5">
        <v>191685</v>
      </c>
      <c r="E12" s="99">
        <v>7</v>
      </c>
      <c r="F12" s="5">
        <v>263302</v>
      </c>
      <c r="G12" s="91" t="s">
        <v>18</v>
      </c>
      <c r="H12" s="5">
        <v>933</v>
      </c>
      <c r="I12" s="12">
        <v>3.5560603577404759E-3</v>
      </c>
    </row>
    <row r="13" spans="1:9">
      <c r="A13" s="2"/>
      <c r="B13" s="95">
        <v>8</v>
      </c>
      <c r="C13" s="6">
        <v>72437</v>
      </c>
      <c r="D13" s="5">
        <v>191628</v>
      </c>
      <c r="E13" s="99">
        <v>8</v>
      </c>
      <c r="F13" s="5">
        <v>264065</v>
      </c>
      <c r="G13" s="91" t="s">
        <v>18</v>
      </c>
      <c r="H13" s="5">
        <v>763</v>
      </c>
      <c r="I13" s="12">
        <v>2.8978131575150279E-3</v>
      </c>
    </row>
    <row r="14" spans="1:9">
      <c r="A14" s="2"/>
      <c r="B14" s="95">
        <v>9</v>
      </c>
      <c r="C14" s="6">
        <v>58643</v>
      </c>
      <c r="D14" s="5">
        <v>207392</v>
      </c>
      <c r="E14" s="99">
        <v>9</v>
      </c>
      <c r="F14" s="5">
        <v>266035</v>
      </c>
      <c r="G14" s="91" t="s">
        <v>18</v>
      </c>
      <c r="H14" s="5">
        <v>1970</v>
      </c>
      <c r="I14" s="12">
        <v>7.4602843996742774E-3</v>
      </c>
    </row>
    <row r="15" spans="1:9">
      <c r="A15" s="2"/>
      <c r="B15" s="95">
        <v>10</v>
      </c>
      <c r="C15" s="6">
        <v>72038</v>
      </c>
      <c r="D15" s="5">
        <v>199612</v>
      </c>
      <c r="E15" s="99">
        <v>10</v>
      </c>
      <c r="F15" s="5">
        <v>271650</v>
      </c>
      <c r="G15" s="91" t="s">
        <v>18</v>
      </c>
      <c r="H15" s="5">
        <v>5615</v>
      </c>
      <c r="I15" s="12">
        <v>2.1106245418835767E-2</v>
      </c>
    </row>
    <row r="16" spans="1:9">
      <c r="A16" s="2"/>
      <c r="B16" s="95">
        <v>11</v>
      </c>
      <c r="C16" s="6">
        <v>71431</v>
      </c>
      <c r="D16" s="5">
        <v>211919</v>
      </c>
      <c r="E16" s="99">
        <v>11</v>
      </c>
      <c r="F16" s="5">
        <v>283350</v>
      </c>
      <c r="G16" s="91" t="s">
        <v>18</v>
      </c>
      <c r="H16" s="5">
        <v>11700</v>
      </c>
      <c r="I16" s="12">
        <v>4.3070127001656466E-2</v>
      </c>
    </row>
    <row r="17" spans="1:9">
      <c r="A17" s="2"/>
      <c r="B17" s="95">
        <v>12</v>
      </c>
      <c r="C17" s="6">
        <v>71408</v>
      </c>
      <c r="D17" s="5">
        <v>196550</v>
      </c>
      <c r="E17" s="99">
        <v>12</v>
      </c>
      <c r="F17" s="5">
        <v>267958</v>
      </c>
      <c r="G17" s="91" t="s">
        <v>18</v>
      </c>
      <c r="H17" s="5">
        <v>-15392</v>
      </c>
      <c r="I17" s="12">
        <v>-5.4321510499382386E-2</v>
      </c>
    </row>
    <row r="18" spans="1:9">
      <c r="A18" s="2"/>
      <c r="B18" s="95">
        <v>13</v>
      </c>
      <c r="C18" s="6">
        <v>61273</v>
      </c>
      <c r="D18" s="5">
        <v>203833</v>
      </c>
      <c r="E18" s="99">
        <v>13</v>
      </c>
      <c r="F18" s="5">
        <v>265106</v>
      </c>
      <c r="G18" s="91" t="s">
        <v>18</v>
      </c>
      <c r="H18" s="5">
        <v>-2852</v>
      </c>
      <c r="I18" s="12">
        <v>-1.0643459049552551E-2</v>
      </c>
    </row>
    <row r="19" spans="1:9">
      <c r="A19" s="2"/>
      <c r="B19" s="95">
        <v>14</v>
      </c>
      <c r="C19" s="6">
        <v>47834</v>
      </c>
      <c r="D19" s="5">
        <v>201585</v>
      </c>
      <c r="E19" s="99">
        <v>14</v>
      </c>
      <c r="F19" s="5">
        <v>249419</v>
      </c>
      <c r="G19" s="91" t="s">
        <v>18</v>
      </c>
      <c r="H19" s="5">
        <v>-15687</v>
      </c>
      <c r="I19" s="12">
        <v>-5.9172557392137448E-2</v>
      </c>
    </row>
    <row r="20" spans="1:9">
      <c r="A20" s="2"/>
      <c r="B20" s="95">
        <v>15</v>
      </c>
      <c r="C20" s="6">
        <v>58713</v>
      </c>
      <c r="D20" s="5">
        <v>209155</v>
      </c>
      <c r="E20" s="99">
        <v>15</v>
      </c>
      <c r="F20" s="5">
        <v>267868</v>
      </c>
      <c r="G20" s="91" t="s">
        <v>18</v>
      </c>
      <c r="H20" s="5">
        <v>18449</v>
      </c>
      <c r="I20" s="12">
        <v>7.3967901402860248E-2</v>
      </c>
    </row>
    <row r="21" spans="1:9">
      <c r="A21" s="2"/>
      <c r="B21" s="95">
        <v>16</v>
      </c>
      <c r="C21" s="6">
        <v>51582</v>
      </c>
      <c r="D21" s="5">
        <v>182682</v>
      </c>
      <c r="E21" s="99">
        <v>16</v>
      </c>
      <c r="F21" s="5">
        <v>234264</v>
      </c>
      <c r="G21" s="91" t="s">
        <v>18</v>
      </c>
      <c r="H21" s="5">
        <v>-33604</v>
      </c>
      <c r="I21" s="12">
        <v>-0.12544984843281015</v>
      </c>
    </row>
    <row r="22" spans="1:9">
      <c r="A22" s="2"/>
      <c r="B22" s="95">
        <v>17</v>
      </c>
      <c r="C22" s="6">
        <v>65090</v>
      </c>
      <c r="D22" s="5">
        <v>211431</v>
      </c>
      <c r="E22" s="99">
        <v>17</v>
      </c>
      <c r="F22" s="5">
        <v>276521</v>
      </c>
      <c r="G22" s="91" t="s">
        <v>18</v>
      </c>
      <c r="H22" s="5">
        <v>42257</v>
      </c>
      <c r="I22" s="12">
        <v>0.18038196223064573</v>
      </c>
    </row>
    <row r="23" spans="1:9">
      <c r="A23" s="2"/>
      <c r="B23" s="95">
        <v>18</v>
      </c>
      <c r="C23" s="6">
        <v>53656</v>
      </c>
      <c r="D23" s="5">
        <v>192667</v>
      </c>
      <c r="E23" s="99">
        <v>18</v>
      </c>
      <c r="F23" s="5">
        <v>246323</v>
      </c>
      <c r="G23" s="91" t="s">
        <v>18</v>
      </c>
      <c r="H23" s="5">
        <v>-30198</v>
      </c>
      <c r="I23" s="12">
        <v>-0.10920689567880926</v>
      </c>
    </row>
    <row r="24" spans="1:9">
      <c r="A24" s="2"/>
      <c r="B24" s="95">
        <v>19</v>
      </c>
      <c r="C24" s="6">
        <v>56917</v>
      </c>
      <c r="D24" s="5">
        <v>219758</v>
      </c>
      <c r="E24" s="99">
        <v>19</v>
      </c>
      <c r="F24" s="5">
        <v>276675</v>
      </c>
      <c r="G24" s="91" t="s">
        <v>18</v>
      </c>
      <c r="H24" s="5">
        <v>30352</v>
      </c>
      <c r="I24" s="12">
        <v>0.12322032453323484</v>
      </c>
    </row>
    <row r="25" spans="1:9">
      <c r="A25" s="2"/>
      <c r="B25" s="95">
        <v>20</v>
      </c>
      <c r="C25" s="6">
        <v>67871</v>
      </c>
      <c r="D25" s="5">
        <v>219650</v>
      </c>
      <c r="E25" s="99">
        <v>20</v>
      </c>
      <c r="F25" s="5">
        <v>287521</v>
      </c>
      <c r="G25" s="91" t="s">
        <v>18</v>
      </c>
      <c r="H25" s="5">
        <v>10846</v>
      </c>
      <c r="I25" s="12">
        <v>3.9201228878648298E-2</v>
      </c>
    </row>
    <row r="26" spans="1:9">
      <c r="A26" s="2"/>
      <c r="B26" s="95">
        <v>21</v>
      </c>
      <c r="C26" s="6">
        <v>97276</v>
      </c>
      <c r="D26" s="5">
        <v>185539</v>
      </c>
      <c r="E26" s="99">
        <v>21</v>
      </c>
      <c r="F26" s="5">
        <v>282815</v>
      </c>
      <c r="G26" s="91" t="s">
        <v>18</v>
      </c>
      <c r="H26" s="5">
        <v>-4706</v>
      </c>
      <c r="I26" s="12">
        <v>-1.6367500113035227E-2</v>
      </c>
    </row>
    <row r="27" spans="1:9">
      <c r="A27" s="2"/>
      <c r="B27" s="95">
        <v>22</v>
      </c>
      <c r="C27" s="6">
        <v>67871</v>
      </c>
      <c r="D27" s="5">
        <v>206699</v>
      </c>
      <c r="E27" s="99">
        <v>22</v>
      </c>
      <c r="F27" s="5">
        <v>274570</v>
      </c>
      <c r="G27" s="91" t="s">
        <v>18</v>
      </c>
      <c r="H27" s="5">
        <v>-8245</v>
      </c>
      <c r="I27" s="12">
        <v>-2.9153333451195973E-2</v>
      </c>
    </row>
    <row r="28" spans="1:9">
      <c r="A28" s="2"/>
      <c r="B28" s="95">
        <v>23</v>
      </c>
      <c r="C28" s="6">
        <v>64722</v>
      </c>
      <c r="D28" s="5">
        <v>200992</v>
      </c>
      <c r="E28" s="99">
        <v>23</v>
      </c>
      <c r="F28" s="5">
        <v>265714</v>
      </c>
      <c r="G28" s="91" t="s">
        <v>18</v>
      </c>
      <c r="H28" s="5">
        <v>-8856</v>
      </c>
      <c r="I28" s="12">
        <v>-3.2254070000364177E-2</v>
      </c>
    </row>
    <row r="29" spans="1:9">
      <c r="A29" s="2"/>
      <c r="B29" s="95">
        <v>24</v>
      </c>
      <c r="C29" s="6">
        <v>71370</v>
      </c>
      <c r="D29" s="5">
        <v>208331</v>
      </c>
      <c r="E29" s="99">
        <v>24</v>
      </c>
      <c r="F29" s="5">
        <v>279701</v>
      </c>
      <c r="G29" s="91" t="s">
        <v>18</v>
      </c>
      <c r="H29" s="5">
        <v>13987</v>
      </c>
      <c r="I29" s="12">
        <v>5.2639303913230018E-2</v>
      </c>
    </row>
    <row r="30" spans="1:9">
      <c r="A30" s="2"/>
      <c r="B30" s="95">
        <v>25</v>
      </c>
      <c r="C30" s="6">
        <v>66524</v>
      </c>
      <c r="D30" s="5">
        <v>213854</v>
      </c>
      <c r="E30" s="99">
        <v>25</v>
      </c>
      <c r="F30" s="5">
        <v>280378</v>
      </c>
      <c r="G30" s="91" t="s">
        <v>18</v>
      </c>
      <c r="H30" s="5">
        <v>677</v>
      </c>
      <c r="I30" s="12">
        <v>2.4204418289530683E-3</v>
      </c>
    </row>
    <row r="31" spans="1:9">
      <c r="A31" s="2"/>
      <c r="B31" s="95">
        <v>26</v>
      </c>
      <c r="C31" s="6">
        <v>69287</v>
      </c>
      <c r="D31" s="5">
        <v>198112</v>
      </c>
      <c r="E31" s="99">
        <v>26</v>
      </c>
      <c r="F31" s="5">
        <v>267399</v>
      </c>
      <c r="G31" s="91" t="s">
        <v>18</v>
      </c>
      <c r="H31" s="5">
        <v>-12979</v>
      </c>
      <c r="I31" s="12">
        <v>-4.6291078472633362E-2</v>
      </c>
    </row>
    <row r="32" spans="1:9">
      <c r="A32" s="2"/>
      <c r="B32" s="95">
        <v>27</v>
      </c>
      <c r="C32" s="6">
        <v>77433</v>
      </c>
      <c r="D32" s="5">
        <v>205190</v>
      </c>
      <c r="E32" s="99">
        <v>27</v>
      </c>
      <c r="F32" s="5">
        <v>282623</v>
      </c>
      <c r="G32" s="91" t="s">
        <v>18</v>
      </c>
      <c r="H32" s="5">
        <v>15224</v>
      </c>
      <c r="I32" s="12">
        <v>5.693364597474182E-2</v>
      </c>
    </row>
    <row r="33" spans="1:9">
      <c r="A33" s="2"/>
      <c r="B33" s="95">
        <v>28</v>
      </c>
      <c r="C33" s="6">
        <v>75507</v>
      </c>
      <c r="D33" s="5">
        <v>212302</v>
      </c>
      <c r="E33" s="99">
        <v>28</v>
      </c>
      <c r="F33" s="5">
        <v>287809</v>
      </c>
      <c r="G33" s="91" t="s">
        <v>18</v>
      </c>
      <c r="H33" s="5">
        <v>5186</v>
      </c>
      <c r="I33" s="12">
        <v>1.834953276980289E-2</v>
      </c>
    </row>
    <row r="34" spans="1:9">
      <c r="A34" s="2"/>
      <c r="B34" s="95">
        <v>29</v>
      </c>
      <c r="C34" s="6">
        <v>81789</v>
      </c>
      <c r="D34" s="5">
        <v>198886</v>
      </c>
      <c r="E34" s="99">
        <v>29</v>
      </c>
      <c r="F34" s="5">
        <v>280675</v>
      </c>
      <c r="G34" s="91" t="s">
        <v>18</v>
      </c>
      <c r="H34" s="5">
        <v>-7134</v>
      </c>
      <c r="I34" s="12">
        <v>-2.4787272114492609E-2</v>
      </c>
    </row>
    <row r="35" spans="1:9">
      <c r="A35" s="2"/>
      <c r="B35" s="95">
        <v>30</v>
      </c>
      <c r="C35" s="6">
        <v>70529</v>
      </c>
      <c r="D35" s="5">
        <v>201750</v>
      </c>
      <c r="E35" s="99">
        <v>30</v>
      </c>
      <c r="F35" s="5">
        <v>272279</v>
      </c>
      <c r="G35" s="91" t="s">
        <v>18</v>
      </c>
      <c r="H35" s="5">
        <v>-8396</v>
      </c>
      <c r="I35" s="12">
        <v>-2.9913601140108659E-2</v>
      </c>
    </row>
    <row r="36" spans="1:9">
      <c r="A36" s="2"/>
      <c r="B36" s="95">
        <v>31</v>
      </c>
      <c r="C36" s="6">
        <v>79766</v>
      </c>
      <c r="D36" s="5">
        <v>208870</v>
      </c>
      <c r="E36" s="99">
        <v>31</v>
      </c>
      <c r="F36" s="5">
        <v>288636</v>
      </c>
      <c r="G36" s="91" t="s">
        <v>18</v>
      </c>
      <c r="H36" s="5">
        <v>16357</v>
      </c>
      <c r="I36" s="12">
        <v>6.0074408970210769E-2</v>
      </c>
    </row>
    <row r="37" spans="1:9">
      <c r="A37" s="2"/>
      <c r="B37" s="95">
        <v>32</v>
      </c>
      <c r="C37" s="6">
        <v>72100</v>
      </c>
      <c r="D37" s="5">
        <v>159190</v>
      </c>
      <c r="E37" s="99">
        <v>32</v>
      </c>
      <c r="F37" s="5">
        <v>231290</v>
      </c>
      <c r="G37" s="91" t="s">
        <v>18</v>
      </c>
      <c r="H37" s="5">
        <v>-57346</v>
      </c>
      <c r="I37" s="12">
        <v>-0.19867930542274703</v>
      </c>
    </row>
    <row r="38" spans="1:9">
      <c r="A38" s="2"/>
      <c r="B38" s="95">
        <v>33</v>
      </c>
      <c r="C38" s="6">
        <v>66110</v>
      </c>
      <c r="D38" s="5">
        <v>216968</v>
      </c>
      <c r="E38" s="99">
        <v>33</v>
      </c>
      <c r="F38" s="5">
        <v>283078</v>
      </c>
      <c r="G38" s="91" t="s">
        <v>18</v>
      </c>
      <c r="H38" s="5">
        <v>51788</v>
      </c>
      <c r="I38" s="12">
        <v>0.2239093778373471</v>
      </c>
    </row>
    <row r="39" spans="1:9">
      <c r="A39" s="2"/>
      <c r="B39" s="95">
        <v>34</v>
      </c>
      <c r="C39" s="6">
        <v>60558</v>
      </c>
      <c r="D39" s="5">
        <v>215695</v>
      </c>
      <c r="E39" s="99">
        <v>34</v>
      </c>
      <c r="F39" s="5">
        <v>276253</v>
      </c>
      <c r="G39" s="91" t="s">
        <v>18</v>
      </c>
      <c r="H39" s="5">
        <v>-6825</v>
      </c>
      <c r="I39" s="12">
        <v>-2.4109962625142201E-2</v>
      </c>
    </row>
    <row r="40" spans="1:9">
      <c r="A40" s="2"/>
      <c r="B40" s="95">
        <v>35</v>
      </c>
      <c r="C40" s="6">
        <v>65466</v>
      </c>
      <c r="D40" s="5">
        <v>215158</v>
      </c>
      <c r="E40" s="99">
        <v>35</v>
      </c>
      <c r="F40" s="5">
        <v>280624</v>
      </c>
      <c r="G40" s="91" t="s">
        <v>18</v>
      </c>
      <c r="H40" s="5">
        <v>4371</v>
      </c>
      <c r="I40" s="12">
        <v>1.5822452606849557E-2</v>
      </c>
    </row>
    <row r="41" spans="1:9">
      <c r="A41" s="2"/>
      <c r="B41" s="95">
        <v>36</v>
      </c>
      <c r="C41" s="6">
        <v>67061</v>
      </c>
      <c r="D41" s="5">
        <v>210292</v>
      </c>
      <c r="E41" s="99">
        <v>36</v>
      </c>
      <c r="F41" s="5">
        <v>277353</v>
      </c>
      <c r="G41" s="91" t="s">
        <v>18</v>
      </c>
      <c r="H41" s="5">
        <v>-3271</v>
      </c>
      <c r="I41" s="12">
        <v>-1.1656166258053435E-2</v>
      </c>
    </row>
    <row r="42" spans="1:9">
      <c r="A42" s="2"/>
      <c r="B42" s="95">
        <v>37</v>
      </c>
      <c r="C42" s="6">
        <v>49963</v>
      </c>
      <c r="D42" s="5">
        <v>223014</v>
      </c>
      <c r="E42" s="99">
        <v>37</v>
      </c>
      <c r="F42" s="5">
        <v>272977</v>
      </c>
      <c r="G42" s="91" t="s">
        <v>18</v>
      </c>
      <c r="H42" s="5">
        <v>-4376</v>
      </c>
      <c r="I42" s="12">
        <v>-1.5777727300588018E-2</v>
      </c>
    </row>
    <row r="43" spans="1:9">
      <c r="A43" s="2"/>
      <c r="B43" s="95">
        <v>38</v>
      </c>
      <c r="C43" s="6">
        <v>58547</v>
      </c>
      <c r="D43" s="5">
        <v>204841</v>
      </c>
      <c r="E43" s="99">
        <v>38</v>
      </c>
      <c r="F43" s="5">
        <v>263388</v>
      </c>
      <c r="G43" s="91" t="s">
        <v>18</v>
      </c>
      <c r="H43" s="5">
        <v>-9589</v>
      </c>
      <c r="I43" s="12">
        <v>-3.5127501584382603E-2</v>
      </c>
    </row>
    <row r="44" spans="1:9">
      <c r="A44" s="2"/>
      <c r="B44" s="95">
        <v>39</v>
      </c>
      <c r="C44" s="6">
        <v>60388</v>
      </c>
      <c r="D44" s="5">
        <v>215288</v>
      </c>
      <c r="E44" s="99">
        <v>39</v>
      </c>
      <c r="F44" s="5">
        <v>275676</v>
      </c>
      <c r="G44" s="91" t="s">
        <v>18</v>
      </c>
      <c r="H44" s="5">
        <v>12288</v>
      </c>
      <c r="I44" s="12">
        <v>4.6653606086837662E-2</v>
      </c>
    </row>
    <row r="45" spans="1:9">
      <c r="B45" s="95">
        <v>40</v>
      </c>
      <c r="C45" s="6">
        <v>54630</v>
      </c>
      <c r="D45" s="5">
        <v>219701</v>
      </c>
      <c r="E45" s="99">
        <v>40</v>
      </c>
      <c r="F45" s="5">
        <f t="shared" ref="F45" si="0">C45+D45</f>
        <v>274331</v>
      </c>
      <c r="G45" s="91" t="s">
        <v>18</v>
      </c>
      <c r="H45" s="5">
        <f t="shared" ref="H45" si="1">F45-F44</f>
        <v>-1345</v>
      </c>
      <c r="I45" s="12">
        <f t="shared" ref="I45" si="2">(F45/F44)-1</f>
        <v>-4.87891582872646E-3</v>
      </c>
    </row>
    <row r="46" spans="1:9">
      <c r="B46" s="95">
        <v>41</v>
      </c>
      <c r="C46" s="6">
        <v>66190</v>
      </c>
      <c r="D46" s="5">
        <v>213427</v>
      </c>
      <c r="E46" s="99">
        <v>41</v>
      </c>
      <c r="F46" s="5">
        <v>279617</v>
      </c>
      <c r="G46" s="91" t="s">
        <v>18</v>
      </c>
      <c r="H46" s="5">
        <v>5286</v>
      </c>
      <c r="I46" s="12">
        <v>1.926869365839079E-2</v>
      </c>
    </row>
    <row r="47" spans="1:9">
      <c r="B47" s="95">
        <v>42</v>
      </c>
      <c r="C47" s="6">
        <v>56849</v>
      </c>
      <c r="D47" s="5">
        <v>212584</v>
      </c>
      <c r="E47" s="99">
        <v>42</v>
      </c>
      <c r="F47" s="5">
        <v>269433</v>
      </c>
      <c r="G47" s="91" t="s">
        <v>18</v>
      </c>
      <c r="H47" s="5">
        <v>-10184</v>
      </c>
      <c r="I47" s="12">
        <v>-3.6421247635158083E-2</v>
      </c>
    </row>
    <row r="48" spans="1:9">
      <c r="B48" s="95">
        <v>43</v>
      </c>
      <c r="C48" s="6">
        <v>54420</v>
      </c>
      <c r="D48" s="5">
        <v>215784</v>
      </c>
      <c r="E48" s="99">
        <v>43</v>
      </c>
      <c r="F48" s="5">
        <v>270204</v>
      </c>
      <c r="G48" s="91" t="s">
        <v>18</v>
      </c>
      <c r="H48" s="5">
        <v>771</v>
      </c>
      <c r="I48" s="12">
        <v>2.8615648417231743E-3</v>
      </c>
    </row>
    <row r="49" spans="2:9">
      <c r="B49" s="95">
        <v>44</v>
      </c>
      <c r="C49" s="6">
        <v>70389</v>
      </c>
      <c r="D49" s="5">
        <v>189285</v>
      </c>
      <c r="E49" s="99">
        <v>44</v>
      </c>
      <c r="F49" s="5">
        <v>259674</v>
      </c>
      <c r="G49" s="91" t="s">
        <v>18</v>
      </c>
      <c r="H49" s="5">
        <v>-10530</v>
      </c>
      <c r="I49" s="12">
        <v>-3.8970555580228217E-2</v>
      </c>
    </row>
    <row r="50" spans="2:9">
      <c r="B50" s="95">
        <v>45</v>
      </c>
      <c r="C50" s="6">
        <v>63593</v>
      </c>
      <c r="D50" s="5">
        <v>213206</v>
      </c>
      <c r="E50" s="99">
        <v>45</v>
      </c>
      <c r="F50" s="5">
        <v>276799</v>
      </c>
      <c r="G50" s="91" t="s">
        <v>18</v>
      </c>
      <c r="H50" s="5">
        <v>17125</v>
      </c>
      <c r="I50" s="12">
        <v>6.5948073353512493E-2</v>
      </c>
    </row>
    <row r="51" spans="2:9">
      <c r="B51" s="95">
        <v>46</v>
      </c>
      <c r="C51" s="6">
        <v>70927</v>
      </c>
      <c r="D51" s="5">
        <v>187034</v>
      </c>
      <c r="E51" s="99">
        <v>46</v>
      </c>
      <c r="F51" s="5">
        <v>257961</v>
      </c>
      <c r="G51" s="91" t="s">
        <v>18</v>
      </c>
      <c r="H51" s="5">
        <v>-18838</v>
      </c>
      <c r="I51" s="12">
        <v>-6.8056604250737895E-2</v>
      </c>
    </row>
    <row r="52" spans="2:9">
      <c r="B52" s="95">
        <v>47</v>
      </c>
      <c r="C52" s="6">
        <v>76760</v>
      </c>
      <c r="D52" s="5">
        <v>191242</v>
      </c>
      <c r="E52" s="99">
        <v>47</v>
      </c>
      <c r="F52" s="5">
        <v>268002</v>
      </c>
      <c r="G52" s="91" t="s">
        <v>18</v>
      </c>
      <c r="H52" s="5">
        <v>10041</v>
      </c>
      <c r="I52" s="12">
        <v>3.8924488585483807E-2</v>
      </c>
    </row>
    <row r="53" spans="2:9">
      <c r="B53" s="95">
        <v>48</v>
      </c>
      <c r="C53" s="6">
        <v>92069</v>
      </c>
      <c r="D53" s="5">
        <v>228853</v>
      </c>
      <c r="E53" s="99">
        <v>48</v>
      </c>
      <c r="F53" s="5">
        <v>320922</v>
      </c>
      <c r="G53" s="91" t="s">
        <v>18</v>
      </c>
      <c r="H53" s="5">
        <v>52920</v>
      </c>
      <c r="I53" s="12">
        <v>0.19746121297602248</v>
      </c>
    </row>
    <row r="54" spans="2:9">
      <c r="B54" s="95">
        <v>49</v>
      </c>
      <c r="C54" s="6">
        <v>98232</v>
      </c>
      <c r="D54" s="5">
        <v>222368</v>
      </c>
      <c r="E54" s="99">
        <v>49</v>
      </c>
      <c r="F54" s="5">
        <f t="shared" ref="F54" si="3">C54+D54</f>
        <v>320600</v>
      </c>
      <c r="G54" s="91" t="s">
        <v>18</v>
      </c>
      <c r="H54" s="5">
        <f t="shared" ref="H54" si="4">F54-F53</f>
        <v>-322</v>
      </c>
      <c r="I54" s="12">
        <f t="shared" ref="I54" si="5">(F54/F53)-1</f>
        <v>-1.0033590716747032E-3</v>
      </c>
    </row>
    <row r="55" spans="2:9" ht="15.75" thickBot="1">
      <c r="B55" s="96">
        <v>50</v>
      </c>
      <c r="C55" s="13">
        <v>87000</v>
      </c>
      <c r="D55" s="179">
        <v>234065</v>
      </c>
      <c r="E55" s="240">
        <v>50</v>
      </c>
      <c r="F55" s="179">
        <v>321065</v>
      </c>
      <c r="G55" s="180" t="s">
        <v>18</v>
      </c>
      <c r="H55" s="179">
        <v>465</v>
      </c>
      <c r="I55" s="14">
        <v>1.4504054897068741E-3</v>
      </c>
    </row>
    <row r="56" spans="2:9" ht="15.75" thickBot="1">
      <c r="B56" s="96">
        <v>51</v>
      </c>
      <c r="C56" s="13">
        <v>88522</v>
      </c>
      <c r="D56" s="179">
        <v>225649</v>
      </c>
      <c r="E56" s="240">
        <v>51</v>
      </c>
      <c r="F56" s="179">
        <v>314171</v>
      </c>
      <c r="G56" s="180" t="s">
        <v>18</v>
      </c>
      <c r="H56" s="179">
        <v>-6894</v>
      </c>
      <c r="I56" s="14">
        <v>-2.1472287543020885E-2</v>
      </c>
    </row>
  </sheetData>
  <conditionalFormatting sqref="I6:I13">
    <cfRule type="cellIs" dxfId="16" priority="14" stopIfTrue="1" operator="lessThan">
      <formula>0</formula>
    </cfRule>
  </conditionalFormatting>
  <conditionalFormatting sqref="I14">
    <cfRule type="cellIs" dxfId="15" priority="16" stopIfTrue="1" operator="lessThan">
      <formula>0</formula>
    </cfRule>
  </conditionalFormatting>
  <conditionalFormatting sqref="I4">
    <cfRule type="cellIs" dxfId="14" priority="17" stopIfTrue="1" operator="lessThanOrEqual">
      <formula>0</formula>
    </cfRule>
  </conditionalFormatting>
  <conditionalFormatting sqref="I5">
    <cfRule type="cellIs" dxfId="13" priority="18" stopIfTrue="1" operator="lessThan">
      <formula>0</formula>
    </cfRule>
  </conditionalFormatting>
  <conditionalFormatting sqref="I15:I44">
    <cfRule type="cellIs" dxfId="12" priority="15" stopIfTrue="1" operator="lessThan">
      <formula>0</formula>
    </cfRule>
  </conditionalFormatting>
  <conditionalFormatting sqref="I45">
    <cfRule type="cellIs" dxfId="11" priority="13" stopIfTrue="1" operator="lessThan">
      <formula>0</formula>
    </cfRule>
  </conditionalFormatting>
  <conditionalFormatting sqref="I46">
    <cfRule type="cellIs" dxfId="10" priority="12" stopIfTrue="1" operator="lessThan">
      <formula>0</formula>
    </cfRule>
  </conditionalFormatting>
  <conditionalFormatting sqref="I47">
    <cfRule type="cellIs" dxfId="9" priority="11" stopIfTrue="1" operator="lessThan">
      <formula>0</formula>
    </cfRule>
  </conditionalFormatting>
  <conditionalFormatting sqref="I48">
    <cfRule type="cellIs" dxfId="8" priority="10" stopIfTrue="1" operator="lessThan">
      <formula>0</formula>
    </cfRule>
  </conditionalFormatting>
  <conditionalFormatting sqref="I49">
    <cfRule type="cellIs" dxfId="7" priority="9" stopIfTrue="1" operator="lessThan">
      <formula>0</formula>
    </cfRule>
  </conditionalFormatting>
  <conditionalFormatting sqref="I50">
    <cfRule type="cellIs" dxfId="6" priority="8" stopIfTrue="1" operator="lessThan">
      <formula>0</formula>
    </cfRule>
  </conditionalFormatting>
  <conditionalFormatting sqref="I51">
    <cfRule type="cellIs" dxfId="5" priority="7" stopIfTrue="1" operator="lessThan">
      <formula>0</formula>
    </cfRule>
  </conditionalFormatting>
  <conditionalFormatting sqref="I52">
    <cfRule type="cellIs" dxfId="4" priority="6" stopIfTrue="1" operator="lessThan">
      <formula>0</formula>
    </cfRule>
  </conditionalFormatting>
  <conditionalFormatting sqref="I53">
    <cfRule type="cellIs" dxfId="3" priority="5" stopIfTrue="1" operator="lessThan">
      <formula>0</formula>
    </cfRule>
  </conditionalFormatting>
  <conditionalFormatting sqref="I54">
    <cfRule type="cellIs" dxfId="2" priority="3" stopIfTrue="1" operator="lessThan">
      <formula>0</formula>
    </cfRule>
  </conditionalFormatting>
  <conditionalFormatting sqref="I55">
    <cfRule type="cellIs" dxfId="1" priority="2" stopIfTrue="1" operator="lessThan">
      <formula>0</formula>
    </cfRule>
  </conditionalFormatting>
  <conditionalFormatting sqref="I5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2"/>
  <sheetViews>
    <sheetView topLeftCell="A31" zoomScaleNormal="100" workbookViewId="0">
      <selection activeCell="E90" sqref="E90"/>
    </sheetView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</cols>
  <sheetData>
    <row r="2" spans="2:8" ht="17.25">
      <c r="B2" s="4" t="s">
        <v>97</v>
      </c>
    </row>
    <row r="4" spans="2:8" ht="17.25">
      <c r="B4" t="s">
        <v>34</v>
      </c>
    </row>
    <row r="6" spans="2:8" ht="15.75" thickBot="1"/>
    <row r="7" spans="2:8">
      <c r="B7" s="105"/>
      <c r="C7" s="106" t="s">
        <v>35</v>
      </c>
      <c r="D7" s="106" t="s">
        <v>16</v>
      </c>
      <c r="E7" s="106" t="s">
        <v>17</v>
      </c>
      <c r="F7" s="106" t="s">
        <v>37</v>
      </c>
      <c r="G7" s="106" t="s">
        <v>16</v>
      </c>
      <c r="H7" s="106" t="s">
        <v>17</v>
      </c>
    </row>
    <row r="8" spans="2:8" ht="15.75" thickBot="1">
      <c r="B8" s="107"/>
      <c r="C8" s="189" t="s">
        <v>36</v>
      </c>
      <c r="D8" s="190"/>
      <c r="E8" s="190"/>
      <c r="F8" s="189" t="s">
        <v>36</v>
      </c>
      <c r="G8" s="190"/>
      <c r="H8" s="190"/>
    </row>
    <row r="9" spans="2:8">
      <c r="B9" s="186" t="s">
        <v>38</v>
      </c>
      <c r="C9" s="191">
        <v>86.4</v>
      </c>
      <c r="D9" s="192">
        <v>-0.79999999999999716</v>
      </c>
      <c r="E9" s="193">
        <v>-9.1743119266054496E-3</v>
      </c>
      <c r="F9" s="194">
        <v>94.600000000000009</v>
      </c>
      <c r="G9" s="195">
        <v>-0.5</v>
      </c>
      <c r="H9" s="196">
        <v>-5.2576235541534899E-3</v>
      </c>
    </row>
    <row r="10" spans="2:8">
      <c r="B10" s="186" t="s">
        <v>39</v>
      </c>
      <c r="C10" s="197">
        <v>177.41079999999999</v>
      </c>
      <c r="D10" s="101">
        <v>-1.0175000000000125</v>
      </c>
      <c r="E10" s="147">
        <v>-5.7025707244872104E-3</v>
      </c>
      <c r="F10" s="100" t="s">
        <v>40</v>
      </c>
      <c r="G10" s="102"/>
      <c r="H10" s="145"/>
    </row>
    <row r="11" spans="2:8">
      <c r="B11" s="186" t="s">
        <v>41</v>
      </c>
      <c r="C11" s="197">
        <v>127.75190000000001</v>
      </c>
      <c r="D11" s="101">
        <v>-0.10229999999999961</v>
      </c>
      <c r="E11" s="147">
        <v>-8.0013014824698026E-4</v>
      </c>
      <c r="F11" s="100">
        <v>130.10290000000001</v>
      </c>
      <c r="G11" s="102">
        <v>-0.55879999999999086</v>
      </c>
      <c r="H11" s="145">
        <v>-4.2766931702250544E-3</v>
      </c>
    </row>
    <row r="12" spans="2:8">
      <c r="B12" s="186" t="s">
        <v>42</v>
      </c>
      <c r="C12" s="197">
        <v>142.8193</v>
      </c>
      <c r="D12" s="101">
        <v>1.7452999999999861</v>
      </c>
      <c r="E12" s="147">
        <v>1.2371521329231472E-2</v>
      </c>
      <c r="F12" s="100">
        <v>148.99960000000002</v>
      </c>
      <c r="G12" s="102">
        <v>2.0139000000000067</v>
      </c>
      <c r="H12" s="145">
        <v>1.3701332850746706E-2</v>
      </c>
    </row>
    <row r="13" spans="2:8">
      <c r="B13" s="186" t="s">
        <v>43</v>
      </c>
      <c r="C13" s="197">
        <v>123.27</v>
      </c>
      <c r="D13" s="101">
        <v>0.11999999999999034</v>
      </c>
      <c r="E13" s="147">
        <v>9.7442143727155539E-4</v>
      </c>
      <c r="F13" s="100">
        <v>125.62</v>
      </c>
      <c r="G13" s="102">
        <v>4.0000000000006253E-2</v>
      </c>
      <c r="H13" s="145">
        <v>3.1852205765248165E-4</v>
      </c>
    </row>
    <row r="14" spans="2:8">
      <c r="B14" s="186" t="s">
        <v>44</v>
      </c>
      <c r="C14" s="197">
        <v>140.57</v>
      </c>
      <c r="D14" s="101">
        <v>-0.23000000000001819</v>
      </c>
      <c r="E14" s="147">
        <v>-1.6335227272729069E-3</v>
      </c>
      <c r="F14" s="100">
        <v>143.08000000000001</v>
      </c>
      <c r="G14" s="102">
        <v>0.60000000000002274</v>
      </c>
      <c r="H14" s="145">
        <v>4.211117349803617E-3</v>
      </c>
    </row>
    <row r="15" spans="2:8">
      <c r="B15" s="186" t="s">
        <v>45</v>
      </c>
      <c r="C15" s="197">
        <v>155.07</v>
      </c>
      <c r="D15" s="101">
        <v>0.9299999999999784</v>
      </c>
      <c r="E15" s="147">
        <v>6.033476060723908E-3</v>
      </c>
      <c r="F15" s="100">
        <v>155.07</v>
      </c>
      <c r="G15" s="102">
        <v>0.9299999999999784</v>
      </c>
      <c r="H15" s="145">
        <v>6.033476060723908E-3</v>
      </c>
    </row>
    <row r="16" spans="2:8">
      <c r="B16" s="186" t="s">
        <v>46</v>
      </c>
      <c r="C16" s="197">
        <v>136.04</v>
      </c>
      <c r="D16" s="101">
        <v>-5.410000000000025</v>
      </c>
      <c r="E16" s="147">
        <v>-3.8246730293390097E-2</v>
      </c>
      <c r="F16" s="100">
        <v>142.22</v>
      </c>
      <c r="G16" s="102">
        <v>-3.8600000000000136</v>
      </c>
      <c r="H16" s="145">
        <v>-2.6423877327491851E-2</v>
      </c>
    </row>
    <row r="17" spans="2:8">
      <c r="B17" s="186" t="s">
        <v>47</v>
      </c>
      <c r="C17" s="197">
        <v>134</v>
      </c>
      <c r="D17" s="101">
        <v>-2</v>
      </c>
      <c r="E17" s="147">
        <v>-1.4705882352941124E-2</v>
      </c>
      <c r="F17" s="100">
        <v>141</v>
      </c>
      <c r="G17" s="102">
        <v>-2</v>
      </c>
      <c r="H17" s="145">
        <v>-1.3986013986013957E-2</v>
      </c>
    </row>
    <row r="18" spans="2:8">
      <c r="B18" s="186" t="s">
        <v>48</v>
      </c>
      <c r="C18" s="197">
        <v>132.7302</v>
      </c>
      <c r="D18" s="101">
        <v>-1.8521000000000072</v>
      </c>
      <c r="E18" s="147">
        <v>-1.3761839409788701E-2</v>
      </c>
      <c r="F18" s="100">
        <v>132.5976</v>
      </c>
      <c r="G18" s="102">
        <v>0.92949999999999022</v>
      </c>
      <c r="H18" s="145">
        <v>7.0594168215383224E-3</v>
      </c>
    </row>
    <row r="19" spans="2:8">
      <c r="B19" s="186" t="s">
        <v>49</v>
      </c>
      <c r="C19" s="197">
        <v>155.63</v>
      </c>
      <c r="D19" s="101">
        <v>6.0000000000002274E-2</v>
      </c>
      <c r="E19" s="147">
        <v>3.8567847271320232E-4</v>
      </c>
      <c r="F19" s="100">
        <v>156.03</v>
      </c>
      <c r="G19" s="100">
        <v>5.0000000000011369E-2</v>
      </c>
      <c r="H19" s="145">
        <v>3.2055391716889758E-4</v>
      </c>
    </row>
    <row r="20" spans="2:8">
      <c r="B20" s="186" t="s">
        <v>50</v>
      </c>
      <c r="C20" s="100" t="s">
        <v>40</v>
      </c>
      <c r="D20" s="101"/>
      <c r="E20" s="147"/>
      <c r="F20" s="100" t="s">
        <v>40</v>
      </c>
      <c r="G20" s="102"/>
      <c r="H20" s="145"/>
    </row>
    <row r="21" spans="2:8">
      <c r="B21" s="186" t="s">
        <v>51</v>
      </c>
      <c r="C21" s="197">
        <v>122.01</v>
      </c>
      <c r="D21" s="101">
        <v>-10.850000000000009</v>
      </c>
      <c r="E21" s="147">
        <v>-8.1664910432033722E-2</v>
      </c>
      <c r="F21" s="100" t="s">
        <v>40</v>
      </c>
      <c r="G21" s="102"/>
      <c r="H21" s="145"/>
    </row>
    <row r="22" spans="2:8">
      <c r="B22" s="186" t="s">
        <v>52</v>
      </c>
      <c r="C22" s="197">
        <v>110.876</v>
      </c>
      <c r="D22" s="101">
        <v>0.56900000000000261</v>
      </c>
      <c r="E22" s="147">
        <v>5.1583308402911587E-3</v>
      </c>
      <c r="F22" s="100">
        <v>108.22200000000001</v>
      </c>
      <c r="G22" s="102">
        <v>-0.67499999999999716</v>
      </c>
      <c r="H22" s="145">
        <v>-6.1985178655059592E-3</v>
      </c>
    </row>
    <row r="23" spans="2:8">
      <c r="B23" s="186" t="s">
        <v>53</v>
      </c>
      <c r="C23" s="197">
        <v>103.49000000000001</v>
      </c>
      <c r="D23" s="101">
        <v>1.2200000000000131</v>
      </c>
      <c r="E23" s="147">
        <v>1.1929207001075692E-2</v>
      </c>
      <c r="F23" s="100">
        <v>107.28</v>
      </c>
      <c r="G23" s="102">
        <v>3.0699999999999932</v>
      </c>
      <c r="H23" s="145">
        <v>2.9459744746185512E-2</v>
      </c>
    </row>
    <row r="24" spans="2:8">
      <c r="B24" s="186" t="s">
        <v>54</v>
      </c>
      <c r="C24" s="197">
        <v>121.27</v>
      </c>
      <c r="D24" s="101">
        <v>9.9999999999909051E-3</v>
      </c>
      <c r="E24" s="147">
        <v>8.2467425366994362E-5</v>
      </c>
      <c r="F24" s="100">
        <v>128.9</v>
      </c>
      <c r="G24" s="102">
        <v>0.56999999999999318</v>
      </c>
      <c r="H24" s="145">
        <v>4.4416738097092789E-3</v>
      </c>
    </row>
    <row r="25" spans="2:8">
      <c r="B25" s="186" t="s">
        <v>55</v>
      </c>
      <c r="C25" s="197">
        <v>127.89150000000001</v>
      </c>
      <c r="D25" s="101">
        <v>4.8900000000003274E-2</v>
      </c>
      <c r="E25" s="147">
        <v>3.8250160744546235E-4</v>
      </c>
      <c r="F25" s="100">
        <v>130.25040000000001</v>
      </c>
      <c r="G25" s="102">
        <v>-0.52879999999998972</v>
      </c>
      <c r="H25" s="145">
        <v>-4.0434564517903837E-3</v>
      </c>
    </row>
    <row r="26" spans="2:8">
      <c r="B26" s="186" t="s">
        <v>56</v>
      </c>
      <c r="C26" s="100" t="s">
        <v>40</v>
      </c>
      <c r="D26" s="101"/>
      <c r="E26" s="147"/>
      <c r="F26" s="100" t="s">
        <v>40</v>
      </c>
      <c r="G26" s="102"/>
      <c r="H26" s="145"/>
    </row>
    <row r="27" spans="2:8">
      <c r="B27" s="186" t="s">
        <v>57</v>
      </c>
      <c r="C27" s="197">
        <v>114.94</v>
      </c>
      <c r="D27" s="101">
        <v>-1.5100000000000051</v>
      </c>
      <c r="E27" s="147">
        <v>-1.296693860025766E-2</v>
      </c>
      <c r="F27" s="100">
        <v>116.08</v>
      </c>
      <c r="G27" s="102">
        <v>-1.5100000000000051</v>
      </c>
      <c r="H27" s="145">
        <v>-1.2841227995577853E-2</v>
      </c>
    </row>
    <row r="28" spans="2:8">
      <c r="B28" s="186" t="s">
        <v>58</v>
      </c>
      <c r="C28" s="197">
        <v>136.22</v>
      </c>
      <c r="D28" s="101">
        <v>0.16999999999998749</v>
      </c>
      <c r="E28" s="147">
        <v>1.2495406100696549E-3</v>
      </c>
      <c r="F28" s="100">
        <v>147.67000000000002</v>
      </c>
      <c r="G28" s="102">
        <v>-0.35999999999998522</v>
      </c>
      <c r="H28" s="145">
        <v>-2.4319394717285947E-3</v>
      </c>
    </row>
    <row r="29" spans="2:8">
      <c r="B29" s="186" t="s">
        <v>59</v>
      </c>
      <c r="C29" s="197">
        <v>114.9132</v>
      </c>
      <c r="D29" s="101">
        <v>1.6253999999999991</v>
      </c>
      <c r="E29" s="147">
        <v>1.4347529036665918E-2</v>
      </c>
      <c r="F29" s="100">
        <v>116.0716</v>
      </c>
      <c r="G29" s="102">
        <v>1.3813999999999993</v>
      </c>
      <c r="H29" s="145">
        <v>1.2044621074860817E-2</v>
      </c>
    </row>
    <row r="30" spans="2:8">
      <c r="B30" s="186" t="s">
        <v>60</v>
      </c>
      <c r="C30" s="197">
        <v>145</v>
      </c>
      <c r="D30" s="101">
        <v>-4</v>
      </c>
      <c r="E30" s="147">
        <v>-2.6845637583892579E-2</v>
      </c>
      <c r="F30" s="100">
        <v>148</v>
      </c>
      <c r="G30" s="102">
        <v>-4</v>
      </c>
      <c r="H30" s="145">
        <v>-2.6315789473684181E-2</v>
      </c>
    </row>
    <row r="31" spans="2:8">
      <c r="B31" s="186" t="s">
        <v>61</v>
      </c>
      <c r="C31" s="197">
        <v>152.19320000000002</v>
      </c>
      <c r="D31" s="101">
        <v>4.6886000000000081</v>
      </c>
      <c r="E31" s="147">
        <v>3.178612734789299E-2</v>
      </c>
      <c r="F31" s="100">
        <v>154.3837</v>
      </c>
      <c r="G31" s="102">
        <v>5.3829000000000065</v>
      </c>
      <c r="H31" s="145">
        <v>3.6126651668984433E-2</v>
      </c>
    </row>
    <row r="32" spans="2:8">
      <c r="B32" s="187" t="s">
        <v>62</v>
      </c>
      <c r="C32" s="197">
        <v>139.77000000000001</v>
      </c>
      <c r="D32" s="101">
        <v>-0.45999999999997954</v>
      </c>
      <c r="E32" s="147">
        <v>-3.280325180061161E-3</v>
      </c>
      <c r="F32" s="100">
        <v>152.74</v>
      </c>
      <c r="G32" s="102">
        <v>-1.4099999999999966</v>
      </c>
      <c r="H32" s="145">
        <v>-9.1469348037624965E-3</v>
      </c>
    </row>
    <row r="33" spans="1:100">
      <c r="B33" s="186" t="s">
        <v>63</v>
      </c>
      <c r="C33" s="197">
        <v>133.49</v>
      </c>
      <c r="D33" s="101">
        <v>0.59999999999999432</v>
      </c>
      <c r="E33" s="147">
        <v>4.5150124162840477E-3</v>
      </c>
      <c r="F33" s="100">
        <v>133.87</v>
      </c>
      <c r="G33" s="102">
        <v>2.0500000000000114</v>
      </c>
      <c r="H33" s="145">
        <v>1.5551509634349925E-2</v>
      </c>
    </row>
    <row r="34" spans="1:100">
      <c r="B34" s="186" t="s">
        <v>64</v>
      </c>
      <c r="C34" s="197">
        <v>163.31200000000001</v>
      </c>
      <c r="D34" s="101">
        <v>1.0039999999999907</v>
      </c>
      <c r="E34" s="147">
        <v>6.1857702639425138E-3</v>
      </c>
      <c r="F34" s="100">
        <v>167.65200000000002</v>
      </c>
      <c r="G34" s="102">
        <v>0.72300000000001319</v>
      </c>
      <c r="H34" s="145">
        <v>4.3311827184013829E-3</v>
      </c>
    </row>
    <row r="35" spans="1:100">
      <c r="B35" s="186" t="s">
        <v>65</v>
      </c>
      <c r="C35" s="197">
        <v>196.46860000000001</v>
      </c>
      <c r="D35" s="101">
        <v>-1.0391999999999939</v>
      </c>
      <c r="E35" s="147">
        <v>-5.2615643534077439E-3</v>
      </c>
      <c r="F35" s="100">
        <v>200.17740000000001</v>
      </c>
      <c r="G35" s="102">
        <v>-1.0422000000000082</v>
      </c>
      <c r="H35" s="145">
        <v>-5.1794159217094515E-3</v>
      </c>
    </row>
    <row r="36" spans="1:100" ht="15.75" thickBot="1">
      <c r="B36" s="188" t="s">
        <v>66</v>
      </c>
      <c r="C36" s="198">
        <v>128.58480265891151</v>
      </c>
      <c r="D36" s="103">
        <v>-0.37013385957624223</v>
      </c>
      <c r="E36" s="148">
        <v>-2.8702573904425543E-3</v>
      </c>
      <c r="F36" s="199">
        <v>133.27620681909343</v>
      </c>
      <c r="G36" s="104">
        <v>-1.1740137685519301</v>
      </c>
      <c r="H36" s="146">
        <v>-8.7319586641110281E-3</v>
      </c>
    </row>
    <row r="37" spans="1:100">
      <c r="B37" s="72"/>
      <c r="C37" s="66"/>
      <c r="D37" s="67"/>
      <c r="E37" s="68"/>
      <c r="F37" s="69"/>
      <c r="G37" s="70"/>
      <c r="H37" s="71"/>
    </row>
    <row r="38" spans="1:100">
      <c r="B38" t="s">
        <v>91</v>
      </c>
    </row>
    <row r="40" spans="1:100">
      <c r="B40" s="4" t="s">
        <v>83</v>
      </c>
    </row>
    <row r="41" spans="1:100">
      <c r="B41" s="4"/>
    </row>
    <row r="42" spans="1:100">
      <c r="B42" s="4"/>
    </row>
    <row r="43" spans="1:100" ht="18.75">
      <c r="E43" s="114" t="s">
        <v>67</v>
      </c>
      <c r="F43" s="115"/>
    </row>
    <row r="44" spans="1:100" ht="15.75" thickBo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</row>
    <row r="45" spans="1:100" ht="15.75" thickBot="1">
      <c r="A45" s="57"/>
      <c r="B45" s="54"/>
      <c r="C45" s="108">
        <v>2019</v>
      </c>
      <c r="H45" s="111">
        <v>2020</v>
      </c>
    </row>
    <row r="46" spans="1:100">
      <c r="A46" s="58" t="s">
        <v>68</v>
      </c>
      <c r="B46" s="109">
        <v>47</v>
      </c>
      <c r="C46" s="109">
        <v>48</v>
      </c>
      <c r="D46" s="109">
        <v>49</v>
      </c>
      <c r="E46" s="109">
        <v>50</v>
      </c>
      <c r="F46" s="109">
        <v>51</v>
      </c>
      <c r="G46" s="109">
        <v>52</v>
      </c>
      <c r="H46" s="110">
        <v>1</v>
      </c>
      <c r="I46" s="109">
        <v>2</v>
      </c>
      <c r="J46" s="109">
        <v>3</v>
      </c>
      <c r="K46" s="109">
        <v>4</v>
      </c>
      <c r="L46" s="109">
        <v>5</v>
      </c>
      <c r="M46" s="109">
        <v>6</v>
      </c>
      <c r="N46" s="109">
        <v>7</v>
      </c>
      <c r="O46" s="109">
        <v>8</v>
      </c>
      <c r="P46" s="109">
        <v>9</v>
      </c>
      <c r="Q46" s="109">
        <v>10</v>
      </c>
      <c r="R46" s="109">
        <v>11</v>
      </c>
      <c r="S46" s="109">
        <v>12</v>
      </c>
      <c r="T46" s="109">
        <v>13</v>
      </c>
      <c r="U46" s="109">
        <v>14</v>
      </c>
      <c r="V46" s="109">
        <v>15</v>
      </c>
      <c r="W46" s="109">
        <v>16</v>
      </c>
      <c r="X46" s="109">
        <v>17</v>
      </c>
      <c r="Y46" s="109">
        <v>18</v>
      </c>
      <c r="Z46" s="109">
        <v>19</v>
      </c>
      <c r="AA46" s="109">
        <v>20</v>
      </c>
      <c r="AB46" s="109">
        <v>21</v>
      </c>
      <c r="AC46" s="109">
        <v>22</v>
      </c>
      <c r="AD46" s="109">
        <v>23</v>
      </c>
      <c r="AE46" s="109">
        <v>24</v>
      </c>
      <c r="AF46" s="109">
        <v>25</v>
      </c>
      <c r="AG46" s="109">
        <v>26</v>
      </c>
      <c r="AH46" s="109">
        <v>27</v>
      </c>
      <c r="AI46" s="109">
        <v>28</v>
      </c>
      <c r="AJ46" s="109">
        <v>29</v>
      </c>
      <c r="AK46" s="109">
        <v>30</v>
      </c>
      <c r="AL46" s="109">
        <v>31</v>
      </c>
      <c r="AM46" s="109">
        <v>32</v>
      </c>
      <c r="AN46" s="109">
        <v>33</v>
      </c>
      <c r="AO46" s="109">
        <v>34</v>
      </c>
      <c r="AP46" s="109">
        <v>35</v>
      </c>
      <c r="AQ46" s="109">
        <v>36</v>
      </c>
      <c r="AR46" s="109">
        <v>37</v>
      </c>
      <c r="AS46" s="109">
        <v>38</v>
      </c>
      <c r="AT46" s="109">
        <v>39</v>
      </c>
      <c r="AU46" s="109">
        <v>40</v>
      </c>
      <c r="AV46" s="109">
        <v>41</v>
      </c>
      <c r="AW46" s="109">
        <v>42</v>
      </c>
      <c r="AX46" s="109">
        <v>43</v>
      </c>
      <c r="AY46" s="109">
        <v>44</v>
      </c>
      <c r="AZ46" s="109">
        <v>45</v>
      </c>
      <c r="BA46" s="109">
        <v>46</v>
      </c>
      <c r="BB46" s="109">
        <v>47</v>
      </c>
      <c r="BC46" s="109">
        <v>48</v>
      </c>
      <c r="BD46" s="109">
        <v>49</v>
      </c>
      <c r="BE46" s="109">
        <v>50</v>
      </c>
      <c r="BF46" s="61"/>
      <c r="BG46" s="61"/>
    </row>
    <row r="47" spans="1:100">
      <c r="A47" s="59" t="s">
        <v>69</v>
      </c>
      <c r="B47" s="60">
        <v>187.64</v>
      </c>
      <c r="C47" s="60">
        <v>191.78</v>
      </c>
      <c r="D47" s="60">
        <v>195.34</v>
      </c>
      <c r="E47" s="60">
        <v>197.05</v>
      </c>
      <c r="F47" s="60">
        <v>196.01</v>
      </c>
      <c r="G47" s="60">
        <v>193.73</v>
      </c>
      <c r="H47" s="60">
        <v>192.62325313565449</v>
      </c>
      <c r="I47" s="60">
        <v>188.95713083996282</v>
      </c>
      <c r="J47" s="60">
        <v>184.45571738815991</v>
      </c>
      <c r="K47" s="60">
        <v>182.02111059186706</v>
      </c>
      <c r="L47" s="60">
        <v>182.28178850329996</v>
      </c>
      <c r="M47" s="60">
        <v>184.06756529699811</v>
      </c>
      <c r="N47" s="60">
        <v>185.620215296998</v>
      </c>
      <c r="O47" s="60">
        <v>188.97974090909091</v>
      </c>
      <c r="P47" s="60">
        <v>192.85994383649137</v>
      </c>
      <c r="Q47" s="60">
        <v>195.39004151586121</v>
      </c>
      <c r="R47" s="60">
        <v>194.45041682989145</v>
      </c>
      <c r="S47" s="60">
        <v>188.90721372152439</v>
      </c>
      <c r="T47" s="60">
        <v>186.36278853523527</v>
      </c>
      <c r="U47" s="60">
        <v>186.0492448051948</v>
      </c>
      <c r="V47" s="60">
        <v>184.86151489248454</v>
      </c>
      <c r="W47" s="60">
        <v>181.238393229721</v>
      </c>
      <c r="X47" s="60">
        <v>178.14067511177348</v>
      </c>
      <c r="Y47" s="60">
        <v>171.81592717692141</v>
      </c>
      <c r="Z47" s="60">
        <v>164.50675420481156</v>
      </c>
      <c r="AA47" s="60">
        <v>158.3754380349159</v>
      </c>
      <c r="AB47" s="60">
        <v>159.41805129870133</v>
      </c>
      <c r="AC47" s="60">
        <v>162.90796214605072</v>
      </c>
      <c r="AD47" s="60">
        <v>162.72264127102406</v>
      </c>
      <c r="AE47" s="60">
        <v>163.35652273791777</v>
      </c>
      <c r="AF47" s="60">
        <v>161.61118098179108</v>
      </c>
      <c r="AG47" s="60">
        <v>162.4426840698541</v>
      </c>
      <c r="AH47" s="60">
        <v>158.92303680930618</v>
      </c>
      <c r="AI47" s="60">
        <v>153.70261628583302</v>
      </c>
      <c r="AJ47" s="60">
        <v>148.22904045492311</v>
      </c>
      <c r="AK47" s="60">
        <v>149.889130317823</v>
      </c>
      <c r="AL47" s="60">
        <v>150.71560022850019</v>
      </c>
      <c r="AM47" s="60">
        <v>151.02671419817202</v>
      </c>
      <c r="AN47" s="60">
        <v>150.87499286456168</v>
      </c>
      <c r="AO47" s="60">
        <v>150.61555900498544</v>
      </c>
      <c r="AP47" s="60">
        <v>150.57333610303283</v>
      </c>
      <c r="AQ47" s="60">
        <v>150.80348314291649</v>
      </c>
      <c r="AR47" s="60">
        <v>149.8308052555048</v>
      </c>
      <c r="AS47" s="60">
        <v>142.58056254673869</v>
      </c>
      <c r="AT47" s="90">
        <v>141.63921967179058</v>
      </c>
      <c r="AU47" s="90">
        <v>141.22102820938929</v>
      </c>
      <c r="AV47" s="90">
        <v>140.67156837349401</v>
      </c>
      <c r="AW47" s="90">
        <v>140.40519228292479</v>
      </c>
      <c r="AX47" s="90">
        <v>139.63391388658081</v>
      </c>
      <c r="AY47" s="90">
        <v>139.33387601786458</v>
      </c>
      <c r="AZ47" s="208">
        <v>139.192039810968</v>
      </c>
      <c r="BA47" s="208">
        <v>137.00976765683421</v>
      </c>
      <c r="BB47" s="208">
        <v>133.81062485459077</v>
      </c>
      <c r="BC47" s="209">
        <v>129.79205523473203</v>
      </c>
      <c r="BD47" s="209">
        <v>129.13850849605319</v>
      </c>
      <c r="BE47" s="90">
        <v>128.58480265891151</v>
      </c>
      <c r="BF47" s="62"/>
      <c r="BG47" s="62"/>
    </row>
    <row r="48" spans="1:100">
      <c r="A48" s="59" t="s">
        <v>70</v>
      </c>
      <c r="B48" s="60">
        <v>203.06</v>
      </c>
      <c r="C48" s="60">
        <v>216.36</v>
      </c>
      <c r="D48" s="60">
        <v>221.37</v>
      </c>
      <c r="E48" s="60">
        <v>222.86</v>
      </c>
      <c r="F48" s="60">
        <v>229.21</v>
      </c>
      <c r="G48" s="60">
        <v>223.38</v>
      </c>
      <c r="H48" s="60">
        <v>218.55</v>
      </c>
      <c r="I48" s="60">
        <v>221</v>
      </c>
      <c r="J48" s="60">
        <v>221.67910000000001</v>
      </c>
      <c r="K48" s="60">
        <v>224.90030000000002</v>
      </c>
      <c r="L48" s="60">
        <v>225.03320000000002</v>
      </c>
      <c r="M48" s="60">
        <v>225.5292</v>
      </c>
      <c r="N48" s="60">
        <v>225.9178</v>
      </c>
      <c r="O48" s="60">
        <v>220.71790000000001</v>
      </c>
      <c r="P48" s="60">
        <v>218.39660000000001</v>
      </c>
      <c r="Q48" s="60">
        <v>218.8261</v>
      </c>
      <c r="R48" s="60">
        <v>216.5763</v>
      </c>
      <c r="S48" s="60">
        <v>216.9752</v>
      </c>
      <c r="T48" s="60">
        <v>218.38630000000001</v>
      </c>
      <c r="U48" s="60">
        <v>218.86700000000002</v>
      </c>
      <c r="V48" s="60">
        <v>215.19580000000002</v>
      </c>
      <c r="W48" s="60">
        <v>214.7561</v>
      </c>
      <c r="X48" s="60">
        <v>213.7131</v>
      </c>
      <c r="Y48" s="60">
        <v>213.20180000000002</v>
      </c>
      <c r="Z48" s="60">
        <v>212.73140000000001</v>
      </c>
      <c r="AA48" s="60">
        <v>212.53710000000001</v>
      </c>
      <c r="AB48" s="60">
        <v>203.89610000000002</v>
      </c>
      <c r="AC48" s="60">
        <v>200.2045</v>
      </c>
      <c r="AD48" s="60">
        <v>188.1893</v>
      </c>
      <c r="AE48" s="60">
        <v>188.61170000000001</v>
      </c>
      <c r="AF48" s="60">
        <v>188.07</v>
      </c>
      <c r="AG48" s="60">
        <v>191.1</v>
      </c>
      <c r="AH48" s="60">
        <v>190.59</v>
      </c>
      <c r="AI48" s="60">
        <v>190.66</v>
      </c>
      <c r="AJ48" s="60">
        <v>191.8665</v>
      </c>
      <c r="AK48" s="60">
        <v>198.95690000000002</v>
      </c>
      <c r="AL48" s="60">
        <v>199.13080000000002</v>
      </c>
      <c r="AM48" s="60">
        <v>193.30200000000002</v>
      </c>
      <c r="AN48" s="60">
        <v>194.0744</v>
      </c>
      <c r="AO48" s="60">
        <v>192.8108</v>
      </c>
      <c r="AP48" s="60">
        <v>193.65990000000002</v>
      </c>
      <c r="AQ48" s="60">
        <v>195.8278</v>
      </c>
      <c r="AR48" s="60">
        <v>196.7226</v>
      </c>
      <c r="AS48" s="60">
        <v>196.22660000000002</v>
      </c>
      <c r="AT48" s="90">
        <v>190.2252</v>
      </c>
      <c r="AU48" s="90">
        <v>189.7884</v>
      </c>
      <c r="AV48" s="90">
        <v>190.46620000000001</v>
      </c>
      <c r="AW48" s="90">
        <v>193.27110000000002</v>
      </c>
      <c r="AX48" s="90">
        <v>192.4622</v>
      </c>
      <c r="AY48" s="90">
        <v>192.51770000000002</v>
      </c>
      <c r="AZ48" s="208">
        <v>194.60310000000001</v>
      </c>
      <c r="BA48" s="208">
        <v>196.9607</v>
      </c>
      <c r="BB48" s="208">
        <v>197.00240000000002</v>
      </c>
      <c r="BC48" s="209">
        <v>198.00060000000002</v>
      </c>
      <c r="BD48" s="209">
        <v>197.5078</v>
      </c>
      <c r="BE48" s="90">
        <v>196.46860000000001</v>
      </c>
      <c r="BF48" s="62"/>
      <c r="BG48" s="62"/>
    </row>
    <row r="49" spans="1:106">
      <c r="A49" s="59" t="s">
        <v>71</v>
      </c>
      <c r="B49" s="60">
        <v>160.6</v>
      </c>
      <c r="C49" s="60">
        <v>166.8</v>
      </c>
      <c r="D49" s="60">
        <v>168.25</v>
      </c>
      <c r="E49" s="60">
        <v>168.18</v>
      </c>
      <c r="F49" s="60">
        <v>169.45</v>
      </c>
      <c r="G49" s="60">
        <v>166.7</v>
      </c>
      <c r="H49" s="60">
        <v>164.6</v>
      </c>
      <c r="I49" s="60">
        <v>164</v>
      </c>
      <c r="J49" s="60">
        <v>155.5</v>
      </c>
      <c r="K49" s="60">
        <v>152.20000000000002</v>
      </c>
      <c r="L49" s="60">
        <v>151.6</v>
      </c>
      <c r="M49" s="60">
        <v>155.6</v>
      </c>
      <c r="N49" s="60">
        <v>155.5</v>
      </c>
      <c r="O49" s="60">
        <v>158</v>
      </c>
      <c r="P49" s="60">
        <v>161</v>
      </c>
      <c r="Q49" s="60">
        <v>164</v>
      </c>
      <c r="R49" s="60">
        <v>166</v>
      </c>
      <c r="S49" s="60">
        <v>163.20000000000002</v>
      </c>
      <c r="T49" s="60">
        <v>159.6</v>
      </c>
      <c r="U49" s="60">
        <v>159.1</v>
      </c>
      <c r="V49" s="60">
        <v>157</v>
      </c>
      <c r="W49" s="60">
        <v>152</v>
      </c>
      <c r="X49" s="60">
        <v>149.30000000000001</v>
      </c>
      <c r="Y49" s="60">
        <v>144</v>
      </c>
      <c r="Z49" s="60">
        <v>139.6</v>
      </c>
      <c r="AA49" s="60">
        <v>128.5</v>
      </c>
      <c r="AB49" s="60">
        <v>121.8</v>
      </c>
      <c r="AC49" s="60">
        <v>126.4</v>
      </c>
      <c r="AD49" s="60">
        <v>97.903700000000001</v>
      </c>
      <c r="AE49" s="60">
        <v>136.6</v>
      </c>
      <c r="AF49" s="60">
        <v>131.26</v>
      </c>
      <c r="AG49" s="60">
        <v>136.80000000000001</v>
      </c>
      <c r="AH49" s="60">
        <v>132.44999999999999</v>
      </c>
      <c r="AI49" s="60">
        <v>125.60000000000001</v>
      </c>
      <c r="AJ49" s="60">
        <v>117.2</v>
      </c>
      <c r="AK49" s="60">
        <v>115.3</v>
      </c>
      <c r="AL49" s="60">
        <v>117.5</v>
      </c>
      <c r="AM49" s="60">
        <v>116.8</v>
      </c>
      <c r="AN49" s="60">
        <v>115.9</v>
      </c>
      <c r="AO49" s="60">
        <v>118.3</v>
      </c>
      <c r="AP49" s="60">
        <v>117.8</v>
      </c>
      <c r="AQ49" s="60">
        <v>118.60000000000001</v>
      </c>
      <c r="AR49" s="60">
        <v>119.2</v>
      </c>
      <c r="AS49" s="60">
        <v>117.8</v>
      </c>
      <c r="AT49" s="90">
        <v>113.60000000000001</v>
      </c>
      <c r="AU49" s="90">
        <v>111.4</v>
      </c>
      <c r="AV49" s="90">
        <v>105.7</v>
      </c>
      <c r="AW49" s="90">
        <v>105.60000000000001</v>
      </c>
      <c r="AX49" s="90">
        <v>105.4</v>
      </c>
      <c r="AY49" s="90">
        <v>104.60000000000001</v>
      </c>
      <c r="AZ49" s="208">
        <v>104.5</v>
      </c>
      <c r="BA49" s="208">
        <v>101.8</v>
      </c>
      <c r="BB49" s="208">
        <v>98.7</v>
      </c>
      <c r="BC49" s="209">
        <v>89.9</v>
      </c>
      <c r="BD49" s="209">
        <v>87.2</v>
      </c>
      <c r="BE49" s="90">
        <v>86.4</v>
      </c>
      <c r="BF49" s="62"/>
      <c r="BG49" s="62"/>
    </row>
    <row r="50" spans="1:106">
      <c r="A50" s="59" t="s">
        <v>72</v>
      </c>
      <c r="B50" s="60">
        <v>199.38</v>
      </c>
      <c r="C50" s="60">
        <v>205.33</v>
      </c>
      <c r="D50" s="60">
        <v>210.61</v>
      </c>
      <c r="E50" s="60">
        <v>212.61</v>
      </c>
      <c r="F50" s="60">
        <v>211.25</v>
      </c>
      <c r="G50" s="60">
        <v>204.38</v>
      </c>
      <c r="H50" s="60">
        <v>202.97</v>
      </c>
      <c r="I50" s="60">
        <v>204.13</v>
      </c>
      <c r="J50" s="60">
        <v>195.15</v>
      </c>
      <c r="K50" s="60">
        <v>189.75</v>
      </c>
      <c r="L50" s="60">
        <v>191.4</v>
      </c>
      <c r="M50" s="60">
        <v>194.6</v>
      </c>
      <c r="N50" s="60">
        <v>193.63</v>
      </c>
      <c r="O50" s="60">
        <v>197.22</v>
      </c>
      <c r="P50" s="60">
        <v>203.46</v>
      </c>
      <c r="Q50" s="60">
        <v>209.77</v>
      </c>
      <c r="R50" s="60">
        <v>209.51</v>
      </c>
      <c r="S50" s="60">
        <v>202.99</v>
      </c>
      <c r="T50" s="60">
        <v>198.69</v>
      </c>
      <c r="U50" s="60">
        <v>200.83</v>
      </c>
      <c r="V50" s="60">
        <v>198.08</v>
      </c>
      <c r="W50" s="60">
        <v>192.38</v>
      </c>
      <c r="X50" s="60">
        <v>190.68</v>
      </c>
      <c r="Y50" s="60">
        <v>179.46</v>
      </c>
      <c r="Z50" s="60">
        <v>174.61</v>
      </c>
      <c r="AA50" s="60">
        <v>164.88</v>
      </c>
      <c r="AB50" s="60">
        <v>173.01</v>
      </c>
      <c r="AC50" s="60">
        <v>170.15</v>
      </c>
      <c r="AD50" s="60">
        <v>168.70000000000002</v>
      </c>
      <c r="AE50" s="60">
        <v>173.54</v>
      </c>
      <c r="AF50" s="60">
        <v>173.74</v>
      </c>
      <c r="AG50" s="60">
        <v>172.86</v>
      </c>
      <c r="AH50" s="60">
        <v>173.62</v>
      </c>
      <c r="AI50" s="60">
        <v>172.65</v>
      </c>
      <c r="AJ50" s="60">
        <v>160.08000000000001</v>
      </c>
      <c r="AK50" s="60">
        <v>160.39000000000001</v>
      </c>
      <c r="AL50" s="60">
        <v>162.29</v>
      </c>
      <c r="AM50" s="60">
        <v>163.31</v>
      </c>
      <c r="AN50" s="60">
        <v>165.96</v>
      </c>
      <c r="AO50" s="60">
        <v>165.96</v>
      </c>
      <c r="AP50" s="60">
        <v>167.33</v>
      </c>
      <c r="AQ50" s="60">
        <v>167.98</v>
      </c>
      <c r="AR50" s="60">
        <v>170.24</v>
      </c>
      <c r="AS50" s="60">
        <v>169.01</v>
      </c>
      <c r="AT50" s="90">
        <v>161.85</v>
      </c>
      <c r="AU50" s="90">
        <v>161.85</v>
      </c>
      <c r="AV50" s="90">
        <v>159.29</v>
      </c>
      <c r="AW50" s="90">
        <v>159.81</v>
      </c>
      <c r="AX50" s="90">
        <v>159.49</v>
      </c>
      <c r="AY50" s="90">
        <v>157.59</v>
      </c>
      <c r="AZ50" s="208">
        <v>157.6</v>
      </c>
      <c r="BA50" s="208">
        <v>163.62</v>
      </c>
      <c r="BB50" s="208">
        <v>147.77000000000001</v>
      </c>
      <c r="BC50" s="209">
        <v>139.45000000000002</v>
      </c>
      <c r="BD50" s="209">
        <v>140.22999999999999</v>
      </c>
      <c r="BE50" s="90">
        <v>139.77000000000001</v>
      </c>
      <c r="BF50" s="62"/>
      <c r="BG50" s="62"/>
    </row>
    <row r="51" spans="1:106">
      <c r="A51" s="73"/>
      <c r="B51" s="56"/>
      <c r="C51" s="56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</row>
    <row r="53" spans="1:106">
      <c r="B53" s="4" t="s">
        <v>84</v>
      </c>
    </row>
    <row r="54" spans="1:106">
      <c r="B54" s="4"/>
    </row>
    <row r="55" spans="1:106">
      <c r="B55" s="4"/>
    </row>
    <row r="56" spans="1:106" ht="18.75">
      <c r="E56" s="114" t="s">
        <v>73</v>
      </c>
      <c r="F56" s="116"/>
    </row>
    <row r="57" spans="1:106" ht="15.75" thickBot="1"/>
    <row r="58" spans="1:106" ht="15.75" thickBot="1">
      <c r="C58" s="112">
        <v>2019</v>
      </c>
      <c r="H58" s="111">
        <v>2020</v>
      </c>
      <c r="BC58" s="111">
        <v>2020</v>
      </c>
    </row>
    <row r="59" spans="1:106">
      <c r="A59" s="64" t="s">
        <v>68</v>
      </c>
      <c r="B59" s="113">
        <v>47</v>
      </c>
      <c r="C59" s="113">
        <v>48</v>
      </c>
      <c r="D59" s="113">
        <v>49</v>
      </c>
      <c r="E59" s="113">
        <v>50</v>
      </c>
      <c r="F59" s="113">
        <v>51</v>
      </c>
      <c r="G59" s="113">
        <v>52</v>
      </c>
      <c r="H59" s="117">
        <v>1</v>
      </c>
      <c r="I59" s="113">
        <v>2</v>
      </c>
      <c r="J59" s="113">
        <v>3</v>
      </c>
      <c r="K59" s="113">
        <v>4</v>
      </c>
      <c r="L59" s="113">
        <v>5</v>
      </c>
      <c r="M59" s="113">
        <v>6</v>
      </c>
      <c r="N59" s="113">
        <v>7</v>
      </c>
      <c r="O59" s="113">
        <v>8</v>
      </c>
      <c r="P59" s="113">
        <v>9</v>
      </c>
      <c r="Q59" s="113">
        <v>10</v>
      </c>
      <c r="R59" s="113">
        <v>11</v>
      </c>
      <c r="S59" s="113">
        <v>12</v>
      </c>
      <c r="T59" s="113">
        <v>13</v>
      </c>
      <c r="U59" s="113">
        <v>14</v>
      </c>
      <c r="V59" s="113">
        <v>15</v>
      </c>
      <c r="W59" s="113">
        <v>16</v>
      </c>
      <c r="X59" s="113">
        <v>17</v>
      </c>
      <c r="Y59" s="113">
        <v>18</v>
      </c>
      <c r="Z59" s="113">
        <v>19</v>
      </c>
      <c r="AA59" s="113">
        <v>20</v>
      </c>
      <c r="AB59" s="113">
        <v>21</v>
      </c>
      <c r="AC59" s="113">
        <v>22</v>
      </c>
      <c r="AD59" s="113">
        <v>23</v>
      </c>
      <c r="AE59" s="113">
        <v>24</v>
      </c>
      <c r="AF59" s="113">
        <v>25</v>
      </c>
      <c r="AG59" s="113">
        <v>26</v>
      </c>
      <c r="AH59" s="113">
        <v>27</v>
      </c>
      <c r="AI59" s="113">
        <v>28</v>
      </c>
      <c r="AJ59" s="113">
        <v>29</v>
      </c>
      <c r="AK59" s="113">
        <v>30</v>
      </c>
      <c r="AL59" s="113">
        <v>31</v>
      </c>
      <c r="AM59" s="113">
        <v>32</v>
      </c>
      <c r="AN59" s="113">
        <v>33</v>
      </c>
      <c r="AO59" s="113">
        <v>34</v>
      </c>
      <c r="AP59" s="113">
        <v>35</v>
      </c>
      <c r="AQ59" s="113">
        <v>36</v>
      </c>
      <c r="AR59" s="113">
        <v>37</v>
      </c>
      <c r="AS59" s="113">
        <v>38</v>
      </c>
      <c r="AT59" s="113">
        <v>39</v>
      </c>
      <c r="AU59" s="113">
        <v>40</v>
      </c>
      <c r="AV59" s="113">
        <v>41</v>
      </c>
      <c r="AW59" s="113">
        <v>42</v>
      </c>
      <c r="AX59" s="113">
        <v>43</v>
      </c>
      <c r="AY59" s="113">
        <v>44</v>
      </c>
      <c r="AZ59" s="113">
        <v>45</v>
      </c>
      <c r="BA59" s="113">
        <v>46</v>
      </c>
      <c r="BB59" s="113">
        <v>47</v>
      </c>
      <c r="BC59" s="109">
        <v>48</v>
      </c>
      <c r="BD59" s="109">
        <v>49</v>
      </c>
      <c r="BE59" s="109">
        <v>50</v>
      </c>
      <c r="BF59" s="88"/>
      <c r="BG59" s="88"/>
    </row>
    <row r="60" spans="1:106">
      <c r="A60" s="63" t="s">
        <v>69</v>
      </c>
      <c r="B60" s="19">
        <v>188.89</v>
      </c>
      <c r="C60" s="19">
        <v>192.77</v>
      </c>
      <c r="D60" s="19">
        <v>196.42</v>
      </c>
      <c r="E60" s="19">
        <v>197.74</v>
      </c>
      <c r="F60" s="19">
        <v>197.12</v>
      </c>
      <c r="G60" s="65">
        <v>194.37</v>
      </c>
      <c r="H60" s="65">
        <v>193.37688718796994</v>
      </c>
      <c r="I60" s="65">
        <v>191.40137856641607</v>
      </c>
      <c r="J60" s="65">
        <v>185.85343397493727</v>
      </c>
      <c r="K60" s="65">
        <v>182.82274410305138</v>
      </c>
      <c r="L60" s="65">
        <v>182.32324552845529</v>
      </c>
      <c r="M60" s="65">
        <v>183.68330149931373</v>
      </c>
      <c r="N60" s="65">
        <v>184.61062388343365</v>
      </c>
      <c r="O60" s="65">
        <v>188.30802920494142</v>
      </c>
      <c r="P60" s="65">
        <v>192.46083260479401</v>
      </c>
      <c r="Q60" s="65">
        <v>195.73870734874882</v>
      </c>
      <c r="R60" s="65">
        <v>195.9071210220674</v>
      </c>
      <c r="S60" s="65">
        <v>192.20706207369867</v>
      </c>
      <c r="T60" s="65">
        <v>189.81233417801712</v>
      </c>
      <c r="U60" s="65">
        <v>188.51256246436492</v>
      </c>
      <c r="V60" s="65">
        <v>187.44528591489814</v>
      </c>
      <c r="W60" s="65">
        <v>184.02555249709638</v>
      </c>
      <c r="X60" s="65">
        <v>181.02045472494981</v>
      </c>
      <c r="Y60" s="65">
        <v>175.38611506704677</v>
      </c>
      <c r="Z60" s="65">
        <v>168.37602529827899</v>
      </c>
      <c r="AA60" s="65">
        <v>162.43961176222149</v>
      </c>
      <c r="AB60" s="65">
        <v>161.33620160489914</v>
      </c>
      <c r="AC60" s="65">
        <v>163.31585275050156</v>
      </c>
      <c r="AD60" s="65">
        <v>164.57636735297228</v>
      </c>
      <c r="AE60" s="65">
        <v>165.0567712596347</v>
      </c>
      <c r="AF60" s="65">
        <v>164.10373583570907</v>
      </c>
      <c r="AG60" s="65">
        <v>165.53579290465635</v>
      </c>
      <c r="AH60" s="65">
        <v>163.25278196951467</v>
      </c>
      <c r="AI60" s="65">
        <v>159.41201867228241</v>
      </c>
      <c r="AJ60" s="65">
        <v>155.54329451464102</v>
      </c>
      <c r="AK60" s="65">
        <v>155.24428611111114</v>
      </c>
      <c r="AL60" s="65">
        <v>155.99890537505013</v>
      </c>
      <c r="AM60" s="65">
        <v>155.50213393501804</v>
      </c>
      <c r="AN60" s="65">
        <v>155.23998575010029</v>
      </c>
      <c r="AO60" s="65">
        <v>155.53418024468516</v>
      </c>
      <c r="AP60" s="65">
        <v>155.66577037705579</v>
      </c>
      <c r="AQ60" s="65">
        <v>156.33653895908546</v>
      </c>
      <c r="AR60" s="65">
        <v>155.80700527476938</v>
      </c>
      <c r="AS60" s="65">
        <v>150.3943547332531</v>
      </c>
      <c r="AT60" s="65">
        <v>149.95656056959487</v>
      </c>
      <c r="AU60" s="65">
        <v>149.44551482150024</v>
      </c>
      <c r="AV60" s="65">
        <v>148.82816430004013</v>
      </c>
      <c r="AW60" s="65">
        <v>148.60427832932214</v>
      </c>
      <c r="AX60" s="65">
        <v>148.3340690132371</v>
      </c>
      <c r="AY60" s="65">
        <v>147.74040280786201</v>
      </c>
      <c r="AZ60" s="208">
        <v>147.09224079422378</v>
      </c>
      <c r="BA60" s="208">
        <v>144.68119831528281</v>
      </c>
      <c r="BB60" s="208">
        <v>140.97839313076614</v>
      </c>
      <c r="BC60" s="208">
        <v>136.73641494183715</v>
      </c>
      <c r="BD60" s="209">
        <v>135.65577552146004</v>
      </c>
      <c r="BE60" s="209">
        <v>133.27620681909343</v>
      </c>
      <c r="BF60" s="89"/>
      <c r="BG60" s="89"/>
    </row>
    <row r="61" spans="1:106">
      <c r="A61" s="63" t="s">
        <v>70</v>
      </c>
      <c r="B61" s="19">
        <v>213.64</v>
      </c>
      <c r="C61" s="19">
        <v>220.89</v>
      </c>
      <c r="D61" s="19">
        <v>224.59</v>
      </c>
      <c r="E61" s="19">
        <v>228.87</v>
      </c>
      <c r="F61" s="19">
        <v>230.81</v>
      </c>
      <c r="G61" s="65">
        <v>228.29</v>
      </c>
      <c r="H61" s="65">
        <v>224.19160000000002</v>
      </c>
      <c r="I61" s="65">
        <v>221</v>
      </c>
      <c r="J61" s="65">
        <v>212.9391</v>
      </c>
      <c r="K61" s="65">
        <v>210.79</v>
      </c>
      <c r="L61" s="65">
        <v>207.07</v>
      </c>
      <c r="M61" s="65">
        <v>209.09</v>
      </c>
      <c r="N61" s="65">
        <v>209.63</v>
      </c>
      <c r="O61" s="65">
        <v>215.37</v>
      </c>
      <c r="P61" s="65">
        <v>220.46</v>
      </c>
      <c r="Q61" s="65">
        <v>225.94</v>
      </c>
      <c r="R61" s="65">
        <v>225.42000000000002</v>
      </c>
      <c r="S61" s="65">
        <v>219.88</v>
      </c>
      <c r="T61" s="65">
        <v>216.08</v>
      </c>
      <c r="U61" s="65">
        <v>216.22</v>
      </c>
      <c r="V61" s="65">
        <v>213.05</v>
      </c>
      <c r="W61" s="65">
        <v>208.1</v>
      </c>
      <c r="X61" s="65">
        <v>206.28</v>
      </c>
      <c r="Y61" s="65">
        <v>196.43300000000002</v>
      </c>
      <c r="Z61" s="65">
        <v>192.8818</v>
      </c>
      <c r="AA61" s="65">
        <v>188.0641</v>
      </c>
      <c r="AB61" s="65">
        <v>188.7861</v>
      </c>
      <c r="AC61" s="65">
        <v>189.32420000000002</v>
      </c>
      <c r="AD61" s="65">
        <v>190.86950000000002</v>
      </c>
      <c r="AE61" s="65">
        <v>191.38400000000001</v>
      </c>
      <c r="AF61" s="65">
        <v>190.4639</v>
      </c>
      <c r="AG61" s="65">
        <v>190.61700000000002</v>
      </c>
      <c r="AH61" s="65">
        <v>190.18960000000001</v>
      </c>
      <c r="AI61" s="65">
        <v>193.41200000000001</v>
      </c>
      <c r="AJ61" s="65">
        <v>196.20950000000002</v>
      </c>
      <c r="AK61" s="65">
        <v>197.88230000000001</v>
      </c>
      <c r="AL61" s="65">
        <v>176.94</v>
      </c>
      <c r="AM61" s="65">
        <v>196.3604</v>
      </c>
      <c r="AN61" s="65">
        <v>197.57480000000001</v>
      </c>
      <c r="AO61" s="65">
        <v>195.81140000000002</v>
      </c>
      <c r="AP61" s="65">
        <v>195.99</v>
      </c>
      <c r="AQ61" s="65">
        <v>195.68980000000002</v>
      </c>
      <c r="AR61" s="65">
        <v>195.86370000000002</v>
      </c>
      <c r="AS61" s="65">
        <v>195.6438</v>
      </c>
      <c r="AT61" s="65">
        <v>193.27330000000001</v>
      </c>
      <c r="AU61" s="65">
        <v>192.3544</v>
      </c>
      <c r="AV61" s="65">
        <v>193.71870000000001</v>
      </c>
      <c r="AW61" s="65">
        <v>196.06660000000002</v>
      </c>
      <c r="AX61" s="65">
        <v>195.64580000000001</v>
      </c>
      <c r="AY61" s="65">
        <v>195.89520000000002</v>
      </c>
      <c r="AZ61" s="208">
        <v>197.12040000000002</v>
      </c>
      <c r="BA61" s="208">
        <v>200.18950000000001</v>
      </c>
      <c r="BB61" s="208">
        <v>199.83770000000001</v>
      </c>
      <c r="BC61" s="208">
        <v>200.75060000000002</v>
      </c>
      <c r="BD61" s="209">
        <v>201.21960000000001</v>
      </c>
      <c r="BE61" s="209">
        <v>200.17740000000001</v>
      </c>
      <c r="BF61" s="89"/>
      <c r="BG61" s="89"/>
    </row>
    <row r="62" spans="1:106">
      <c r="A62" s="63" t="s">
        <v>71</v>
      </c>
      <c r="B62" s="19">
        <v>168</v>
      </c>
      <c r="C62" s="19">
        <v>172.1</v>
      </c>
      <c r="D62" s="19">
        <v>172.38</v>
      </c>
      <c r="E62" s="19">
        <v>172.58</v>
      </c>
      <c r="F62" s="19">
        <v>174.14</v>
      </c>
      <c r="G62" s="65">
        <v>171.48</v>
      </c>
      <c r="H62" s="65">
        <v>171.9</v>
      </c>
      <c r="I62" s="65">
        <v>171.3</v>
      </c>
      <c r="J62" s="65">
        <v>162.80000000000001</v>
      </c>
      <c r="K62" s="65">
        <v>159.80000000000001</v>
      </c>
      <c r="L62" s="65">
        <v>159.4</v>
      </c>
      <c r="M62" s="65">
        <v>163.20000000000002</v>
      </c>
      <c r="N62" s="65">
        <v>163</v>
      </c>
      <c r="O62" s="65">
        <v>166</v>
      </c>
      <c r="P62" s="65">
        <v>169</v>
      </c>
      <c r="Q62" s="65">
        <v>172</v>
      </c>
      <c r="R62" s="65">
        <v>174</v>
      </c>
      <c r="S62" s="65">
        <v>171.4</v>
      </c>
      <c r="T62" s="65">
        <v>167.8</v>
      </c>
      <c r="U62" s="65">
        <v>166.70000000000002</v>
      </c>
      <c r="V62" s="65">
        <v>163</v>
      </c>
      <c r="W62" s="65">
        <v>160.6</v>
      </c>
      <c r="X62" s="65">
        <v>156.80000000000001</v>
      </c>
      <c r="Y62" s="65">
        <v>152.6</v>
      </c>
      <c r="Z62" s="65">
        <v>146.20000000000002</v>
      </c>
      <c r="AA62" s="65">
        <v>136.4</v>
      </c>
      <c r="AB62" s="65">
        <v>130.69999999999999</v>
      </c>
      <c r="AC62" s="65">
        <v>133.69999999999999</v>
      </c>
      <c r="AD62" s="65">
        <v>143.70000000000002</v>
      </c>
      <c r="AE62" s="65">
        <v>144.4</v>
      </c>
      <c r="AF62" s="65">
        <v>132.4</v>
      </c>
      <c r="AG62" s="65">
        <v>144.5</v>
      </c>
      <c r="AH62" s="65">
        <v>133.59</v>
      </c>
      <c r="AI62" s="65">
        <v>130.64000000000001</v>
      </c>
      <c r="AJ62" s="65">
        <v>123.5</v>
      </c>
      <c r="AK62" s="65">
        <v>123.3</v>
      </c>
      <c r="AL62" s="65">
        <v>125.5</v>
      </c>
      <c r="AM62" s="65">
        <v>125.60000000000001</v>
      </c>
      <c r="AN62" s="65">
        <v>124.10000000000001</v>
      </c>
      <c r="AO62" s="65">
        <v>126.2</v>
      </c>
      <c r="AP62" s="65">
        <v>125.60000000000001</v>
      </c>
      <c r="AQ62" s="65">
        <v>128.19999999999999</v>
      </c>
      <c r="AR62" s="65">
        <v>127.5</v>
      </c>
      <c r="AS62" s="65">
        <v>125.5</v>
      </c>
      <c r="AT62" s="65">
        <v>120.9</v>
      </c>
      <c r="AU62" s="65">
        <v>119.5</v>
      </c>
      <c r="AV62" s="65">
        <v>114.8</v>
      </c>
      <c r="AW62" s="65">
        <v>113.60000000000001</v>
      </c>
      <c r="AX62" s="65">
        <v>113.7</v>
      </c>
      <c r="AY62" s="65">
        <v>112.7</v>
      </c>
      <c r="AZ62" s="208">
        <v>112.7</v>
      </c>
      <c r="BA62" s="208">
        <v>110.60000000000001</v>
      </c>
      <c r="BB62" s="208">
        <v>108.2</v>
      </c>
      <c r="BC62" s="208">
        <v>99.9</v>
      </c>
      <c r="BD62" s="209">
        <v>95.100000000000009</v>
      </c>
      <c r="BE62" s="209">
        <v>94.600000000000009</v>
      </c>
      <c r="BF62" s="89"/>
      <c r="BG62" s="89"/>
    </row>
    <row r="63" spans="1:106">
      <c r="A63" s="63" t="s">
        <v>72</v>
      </c>
      <c r="B63" s="19">
        <v>213.64</v>
      </c>
      <c r="C63" s="19">
        <v>220.89</v>
      </c>
      <c r="D63" s="19">
        <v>224.59</v>
      </c>
      <c r="E63" s="19">
        <v>228.87</v>
      </c>
      <c r="F63" s="19">
        <v>227</v>
      </c>
      <c r="G63" s="65">
        <v>219.77</v>
      </c>
      <c r="H63" s="65">
        <v>219.3</v>
      </c>
      <c r="I63" s="65">
        <v>219.04</v>
      </c>
      <c r="J63" s="65">
        <v>210.06</v>
      </c>
      <c r="K63" s="65">
        <v>206.21</v>
      </c>
      <c r="L63" s="65">
        <v>206.26</v>
      </c>
      <c r="M63" s="65">
        <v>209.09</v>
      </c>
      <c r="N63" s="65">
        <v>209.63</v>
      </c>
      <c r="O63" s="65">
        <v>215.37</v>
      </c>
      <c r="P63" s="65">
        <v>220.46</v>
      </c>
      <c r="Q63" s="65">
        <v>225.94</v>
      </c>
      <c r="R63" s="65">
        <v>225.42000000000002</v>
      </c>
      <c r="S63" s="65">
        <v>219.88</v>
      </c>
      <c r="T63" s="65">
        <v>216.08</v>
      </c>
      <c r="U63" s="65">
        <v>216.22</v>
      </c>
      <c r="V63" s="65">
        <v>213.05</v>
      </c>
      <c r="W63" s="65">
        <v>208.1</v>
      </c>
      <c r="X63" s="65">
        <v>206.28</v>
      </c>
      <c r="Y63" s="65">
        <v>195.51</v>
      </c>
      <c r="Z63" s="65">
        <v>189.59</v>
      </c>
      <c r="AA63" s="65">
        <v>179.20000000000002</v>
      </c>
      <c r="AB63" s="65">
        <v>179.64000000000001</v>
      </c>
      <c r="AC63" s="65">
        <v>184.89000000000001</v>
      </c>
      <c r="AD63" s="65">
        <v>183.75</v>
      </c>
      <c r="AE63" s="65">
        <v>188.07</v>
      </c>
      <c r="AF63" s="65">
        <v>189.46</v>
      </c>
      <c r="AG63" s="65">
        <v>188.4</v>
      </c>
      <c r="AH63" s="65">
        <v>188.81</v>
      </c>
      <c r="AI63" s="65">
        <v>186.1</v>
      </c>
      <c r="AJ63" s="65">
        <v>174.20000000000002</v>
      </c>
      <c r="AK63" s="65">
        <v>174.99</v>
      </c>
      <c r="AL63" s="65">
        <v>176.94</v>
      </c>
      <c r="AM63" s="65">
        <v>179.04</v>
      </c>
      <c r="AN63" s="65">
        <v>180.99</v>
      </c>
      <c r="AO63" s="65">
        <v>181.53</v>
      </c>
      <c r="AP63" s="65">
        <v>180.69</v>
      </c>
      <c r="AQ63" s="65">
        <v>182.79</v>
      </c>
      <c r="AR63" s="65">
        <v>183.3</v>
      </c>
      <c r="AS63" s="65">
        <v>181.87</v>
      </c>
      <c r="AT63" s="65">
        <v>174.3</v>
      </c>
      <c r="AU63" s="65">
        <v>174.65</v>
      </c>
      <c r="AV63" s="161">
        <v>174.32</v>
      </c>
      <c r="AW63" s="161">
        <v>174.16</v>
      </c>
      <c r="AX63" s="161">
        <v>174.26</v>
      </c>
      <c r="AY63" s="161">
        <v>173.88</v>
      </c>
      <c r="AZ63" s="208">
        <v>173.41</v>
      </c>
      <c r="BA63" s="208">
        <v>149.29</v>
      </c>
      <c r="BB63" s="208">
        <v>162.18</v>
      </c>
      <c r="BC63" s="208">
        <v>153.11000000000001</v>
      </c>
      <c r="BD63" s="209">
        <v>154.15</v>
      </c>
      <c r="BE63" s="209">
        <v>152.74</v>
      </c>
      <c r="BF63" s="89"/>
      <c r="BG63" s="89"/>
    </row>
    <row r="66" spans="2:2">
      <c r="B66" s="4" t="s">
        <v>81</v>
      </c>
    </row>
    <row r="90" spans="2:2">
      <c r="B90" s="4" t="s">
        <v>82</v>
      </c>
    </row>
    <row r="115" spans="2:7">
      <c r="B115" s="4" t="s">
        <v>74</v>
      </c>
    </row>
    <row r="117" spans="2:7" ht="15.75" thickBot="1"/>
    <row r="118" spans="2:7" ht="23.25" thickBot="1">
      <c r="B118" s="118" t="s">
        <v>75</v>
      </c>
      <c r="C118" s="119"/>
      <c r="D118" s="120">
        <v>50</v>
      </c>
      <c r="E118" s="154" t="s">
        <v>76</v>
      </c>
      <c r="F118" s="155" t="s">
        <v>77</v>
      </c>
      <c r="G118" s="156" t="s">
        <v>78</v>
      </c>
    </row>
    <row r="119" spans="2:7">
      <c r="B119" s="139" t="s">
        <v>37</v>
      </c>
      <c r="C119" s="127"/>
      <c r="D119" s="128">
        <v>133.27620681909343</v>
      </c>
      <c r="E119" s="129">
        <v>-8.7319586641110281E-3</v>
      </c>
      <c r="F119" s="130">
        <v>-7.8824167080925767E-2</v>
      </c>
      <c r="G119" s="140">
        <v>-0.32663807325695093</v>
      </c>
    </row>
    <row r="120" spans="2:7">
      <c r="B120" s="141" t="s">
        <v>35</v>
      </c>
      <c r="C120" s="131"/>
      <c r="D120" s="132">
        <v>128.58480265891151</v>
      </c>
      <c r="E120" s="133">
        <v>-2.8702573904425543E-3</v>
      </c>
      <c r="F120" s="134">
        <v>-6.1488704787066806E-2</v>
      </c>
      <c r="G120" s="142">
        <v>-0.34800095141941023</v>
      </c>
    </row>
    <row r="121" spans="2:7" ht="15.75" thickBot="1">
      <c r="B121" s="143" t="s">
        <v>79</v>
      </c>
      <c r="C121" s="135"/>
      <c r="D121" s="136">
        <v>159.2318014595983</v>
      </c>
      <c r="E121" s="137">
        <v>-1.0604738347628317E-2</v>
      </c>
      <c r="F121" s="138">
        <v>-0.10504124953755978</v>
      </c>
      <c r="G121" s="144">
        <v>-0.28833267890806402</v>
      </c>
    </row>
    <row r="122" spans="2:7" ht="15.75" thickBot="1">
      <c r="B122" s="121" t="s">
        <v>80</v>
      </c>
      <c r="C122" s="122"/>
      <c r="D122" s="123">
        <v>131.72189325932266</v>
      </c>
      <c r="E122" s="124">
        <v>-6.843719199096876E-3</v>
      </c>
      <c r="F122" s="125">
        <v>-7.3288012983306561E-2</v>
      </c>
      <c r="G122" s="126">
        <v>-0.33367778273018056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2</vt:i4>
      </vt:variant>
    </vt:vector>
  </HeadingPairs>
  <TitlesOfParts>
    <vt:vector size="7" baseType="lpstr">
      <vt:lpstr>TRŽNO POROČILO</vt:lpstr>
      <vt:lpstr>cena_zakol_2020 (E)</vt:lpstr>
      <vt:lpstr>cena_zakol_2020 (S) </vt:lpstr>
      <vt:lpstr>skupni zakol</vt:lpstr>
      <vt:lpstr>EU-SLO (E) in (S)</vt:lpstr>
      <vt:lpstr>'EU-SLO (E) in (S)'!_ftn1</vt:lpstr>
      <vt:lpstr>'EU-SLO (E) in (S)'!_ftnref1</vt:lpstr>
    </vt:vector>
  </TitlesOfParts>
  <Company>ARSKTRP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Žebovec, Petra</cp:lastModifiedBy>
  <cp:lastPrinted>2020-11-12T07:17:25Z</cp:lastPrinted>
  <dcterms:created xsi:type="dcterms:W3CDTF">2020-10-02T06:43:47Z</dcterms:created>
  <dcterms:modified xsi:type="dcterms:W3CDTF">2020-12-22T11:52:01Z</dcterms:modified>
</cp:coreProperties>
</file>