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LETNO POROČILO\"/>
    </mc:Choice>
  </mc:AlternateContent>
  <xr:revisionPtr revIDLastSave="0" documentId="13_ncr:1_{A0F92257-7AD3-4CA0-B334-188B65E70F91}" xr6:coauthVersionLast="47" xr6:coauthVersionMax="47" xr10:uidLastSave="{00000000-0000-0000-0000-000000000000}"/>
  <bookViews>
    <workbookView xWindow="14565" yWindow="-20640" windowWidth="24780" windowHeight="19830" xr2:uid="{00000000-000D-0000-FFFF-FFFF00000000}"/>
  </bookViews>
  <sheets>
    <sheet name="OSNOVNO POROČILO" sheetId="1" r:id="rId1"/>
    <sheet name="SADJE - KOLIČINE CENE" sheetId="2" r:id="rId2"/>
    <sheet name="JABOLKA" sheetId="6" r:id="rId3"/>
    <sheet name="JABOLKA PO SORTAH" sheetId="3" r:id="rId4"/>
    <sheet name="HRUŠKE" sheetId="4" r:id="rId5"/>
    <sheet name="BRESKVE" sheetId="5" r:id="rId6"/>
    <sheet name="JAGODE" sheetId="7" r:id="rId7"/>
  </sheets>
  <externalReferences>
    <externalReference r:id="rId8"/>
  </externalReferences>
  <definedNames>
    <definedName name="_xlnm._FilterDatabase" localSheetId="4" hidden="1">HRUŠKE!$B$4:$D$36</definedName>
    <definedName name="_ftn1" localSheetId="0">'OSNOVNO POROČILO'!$B$18</definedName>
    <definedName name="_ftnref1" localSheetId="0">'OSNOVNO POROČILO'!$B$15</definedName>
    <definedName name="_Toc435089997" localSheetId="1">'SADJE - KOLIČINE CENE'!$B$3</definedName>
    <definedName name="_Toc435089998" localSheetId="1">'SADJE - KOLIČINE CENE'!#REF!</definedName>
    <definedName name="_Toc87166020" localSheetId="1">JABOLKA!$F$2</definedName>
    <definedName name="OLE_LINK5" localSheetId="1">JABOLKA!$G$24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7" l="1"/>
  <c r="C22" i="5" l="1"/>
  <c r="D18" i="2" l="1"/>
  <c r="E18" i="2" s="1"/>
  <c r="D17" i="2"/>
  <c r="E17" i="2" s="1"/>
  <c r="F18" i="2" l="1"/>
  <c r="F17" i="2"/>
  <c r="D16" i="2" l="1"/>
  <c r="D15" i="2"/>
  <c r="F15" i="2" l="1"/>
  <c r="F16" i="2"/>
  <c r="E16" i="2" l="1"/>
  <c r="E15" i="2"/>
</calcChain>
</file>

<file path=xl/sharedStrings.xml><?xml version="1.0" encoding="utf-8"?>
<sst xmlns="http://schemas.openxmlformats.org/spreadsheetml/2006/main" count="278" uniqueCount="131">
  <si>
    <t xml:space="preserve">Reprezentativni trg predstavljajo pridelovalci sadja, ki imajo v Registru kmetijskih gospodarstev  vpisanih površin najmanj: </t>
  </si>
  <si>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</si>
  <si>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</si>
  <si>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</si>
  <si>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</si>
  <si>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</si>
  <si>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</si>
  <si>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F: 01 478 92 94</t>
  </si>
  <si>
    <t>www.arsktrp.gov.si</t>
  </si>
  <si>
    <t>Sadna vrsta</t>
  </si>
  <si>
    <t>Prodana količina (kg)</t>
  </si>
  <si>
    <t>Povprečna cena (€/100kg)</t>
  </si>
  <si>
    <t>Jabolka</t>
  </si>
  <si>
    <t>Hruške</t>
  </si>
  <si>
    <t>Teden</t>
  </si>
  <si>
    <t>Količine skupaj</t>
  </si>
  <si>
    <t>Povprečna cena</t>
  </si>
  <si>
    <t>TEDEN</t>
  </si>
  <si>
    <t>Sorta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</si>
  <si>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</si>
  <si>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</si>
  <si>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</si>
  <si>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</si>
  <si>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</si>
  <si>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</si>
  <si>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</si>
  <si>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</si>
  <si>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</si>
  <si>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</si>
  <si>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fuji</t>
  </si>
  <si>
    <t>fuji kiku</t>
  </si>
  <si>
    <t>bio jonagold</t>
  </si>
  <si>
    <t>evelina</t>
  </si>
  <si>
    <t>pinova</t>
  </si>
  <si>
    <t>bio zlati delišes</t>
  </si>
  <si>
    <t>Jagode</t>
  </si>
  <si>
    <t>Breskve</t>
  </si>
  <si>
    <t>gloster</t>
  </si>
  <si>
    <t>Idared</t>
  </si>
  <si>
    <t>Jonagold</t>
  </si>
  <si>
    <t>Zlati delišes</t>
  </si>
  <si>
    <t>Gala</t>
  </si>
  <si>
    <t>Braeburn</t>
  </si>
  <si>
    <t>Granny smith</t>
  </si>
  <si>
    <t>bio elstar</t>
  </si>
  <si>
    <t>bio royal gala</t>
  </si>
  <si>
    <t>bio sunrise</t>
  </si>
  <si>
    <t>bonita</t>
  </si>
  <si>
    <t>cripps pink</t>
  </si>
  <si>
    <t>gala must</t>
  </si>
  <si>
    <t>mairac</t>
  </si>
  <si>
    <t>opal</t>
  </si>
  <si>
    <t>rdeči delišes</t>
  </si>
  <si>
    <t>Cena (EUR/100 kg)</t>
  </si>
  <si>
    <t>Skupaj</t>
  </si>
  <si>
    <t>* tedni v katerih ni bilo prodaje niso prikazani</t>
  </si>
  <si>
    <t>Sorte</t>
  </si>
  <si>
    <t>LETNO TRŽNO POROČILO  ZA SVEŽE SADJE - CENE NA DOMAČEM TRGU</t>
  </si>
  <si>
    <t>pakhams</t>
  </si>
  <si>
    <t>conferans</t>
  </si>
  <si>
    <t>viljamovka</t>
  </si>
  <si>
    <t>abate fetel</t>
  </si>
  <si>
    <t>clery</t>
  </si>
  <si>
    <t>malling allure</t>
  </si>
  <si>
    <t>antares eko</t>
  </si>
  <si>
    <t>bio braeburn</t>
  </si>
  <si>
    <t>bio fuji</t>
  </si>
  <si>
    <t>bio idared</t>
  </si>
  <si>
    <t>bio opal</t>
  </si>
  <si>
    <t>bio topaz</t>
  </si>
  <si>
    <t>sevniška voščenka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</si>
  <si>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</si>
  <si>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</si>
  <si>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</si>
  <si>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kg, (cene so brez DDV), in sicer za:</t>
  </si>
  <si>
    <t>[1] Pravilnik o tržno-informacijskem sistemu za trg s svežim sadjem, Ur.l. RS, št. 83, 23.12.2016</t>
  </si>
  <si>
    <t>Sprememba od prejšnjega leta (v EUR)</t>
  </si>
  <si>
    <t>Sprememba od prejšnjega leta (v %)</t>
  </si>
  <si>
    <t>bio bonita</t>
  </si>
  <si>
    <t xml:space="preserve">Prodane količine (kg) 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</si>
  <si>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</si>
  <si>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</si>
  <si>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</si>
  <si>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</si>
  <si>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</si>
  <si>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</si>
  <si>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</si>
  <si>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t>ambassy</t>
  </si>
  <si>
    <t>Povprečna cena (v EUR)</t>
  </si>
  <si>
    <t>* tedni v katerih ni bilo prodaje, niso prikazani</t>
  </si>
  <si>
    <t>maria marta</t>
  </si>
  <si>
    <t>redhaven</t>
  </si>
  <si>
    <t>royal glory</t>
  </si>
  <si>
    <t>Odkupna cena 2023 (EUR/100 kg)</t>
  </si>
  <si>
    <t>N.P.</t>
  </si>
  <si>
    <t>sirius</t>
  </si>
  <si>
    <t>Sweet sensation</t>
  </si>
  <si>
    <t>murano</t>
  </si>
  <si>
    <t>CIV 323 ISAAQ</t>
  </si>
  <si>
    <t>Datum: 21.3.2025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</si>
  <si>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ponderiranih cenah sadnih vrst v letu 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</si>
  <si>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ponderiranih cen sadnih vrst med leti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</si>
  <si>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v letu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</si>
  <si>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po tednih v letu 2024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</si>
  <si>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</si>
  <si>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</si>
  <si>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po tednih, od leta 2022 dalje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</si>
  <si>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</si>
  <si>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alegro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</si>
  <si>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Cene jabolk po sortah v letu 2024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</si>
  <si>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Cena glavnih sort jabolk po tednih v letu 2024, v EUR na 100 kg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</si>
  <si>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 glavnih sort jabolk po tednih v letu 2024</t>
    </r>
  </si>
  <si>
    <t xml:space="preserve"> 3 - 30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</si>
  <si>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po tednih v letu 2024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</si>
  <si>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2024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</si>
  <si>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2024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</si>
  <si>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</si>
  <si>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po tednih v letu 2024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</si>
  <si>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2024</t>
    </r>
  </si>
  <si>
    <t>ROYAL GLORY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</si>
  <si>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2024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</si>
  <si>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2024</t>
    </r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</si>
  <si>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</si>
  <si>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letu 2024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</si>
  <si>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Cene in količine po tednih v letu 2024</t>
    </r>
  </si>
  <si>
    <t>munira</t>
  </si>
  <si>
    <t>mara de bois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</si>
  <si>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Cene in količine po sortah po tednih v letu 2024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</si>
  <si>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Cene in količine po sortah v letu 2024</t>
    </r>
  </si>
  <si>
    <t>Odkupna cena 2024 (EUR/100 kg)</t>
  </si>
  <si>
    <t>Številka: 3305-12/2025/156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</si>
</sst>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0.00;[Red]0.00"/>
    <numFmt numFmtId="166" formatCode="0;[Red]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3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26" applyNumberFormat="0" applyFill="0" applyAlignment="0" applyProtection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9" applyNumberFormat="0" applyAlignment="0" applyProtection="0"/>
    <xf numFmtId="0" fontId="14" fillId="6" borderId="30" applyNumberFormat="0" applyAlignment="0" applyProtection="0"/>
    <xf numFmtId="0" fontId="15" fillId="6" borderId="29" applyNumberFormat="0" applyAlignment="0" applyProtection="0"/>
    <xf numFmtId="0" fontId="16" fillId="0" borderId="31" applyNumberFormat="0" applyFill="0" applyAlignment="0" applyProtection="0"/>
    <xf numFmtId="0" fontId="17" fillId="7" borderId="3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8" borderId="33" applyNumberFormat="0" applyFont="0" applyAlignment="0" applyProtection="0"/>
    <xf numFmtId="0" fontId="1" fillId="0" borderId="0"/>
    <xf numFmtId="0" fontId="1" fillId="8" borderId="3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</cellStyleXfs>
  <cellXfs count="21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0" fontId="2" fillId="34" borderId="37" xfId="0" applyFont="1" applyFill="1" applyBorder="1" applyAlignment="1">
      <alignment horizontal="center" vertical="center" wrapText="1"/>
    </xf>
    <xf numFmtId="0" fontId="2" fillId="34" borderId="11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3" borderId="37" xfId="0" applyNumberFormat="1" applyFont="1" applyFill="1" applyBorder="1" applyAlignment="1">
      <alignment horizontal="center" vertical="center" wrapText="1"/>
    </xf>
    <xf numFmtId="4" fontId="22" fillId="33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34" borderId="16" xfId="0" applyFont="1" applyFill="1" applyBorder="1" applyAlignment="1">
      <alignment horizontal="center" vertical="center" wrapText="1"/>
    </xf>
    <xf numFmtId="4" fontId="23" fillId="33" borderId="37" xfId="0" applyNumberFormat="1" applyFont="1" applyFill="1" applyBorder="1" applyAlignment="1">
      <alignment horizontal="center" vertical="center" wrapText="1"/>
    </xf>
    <xf numFmtId="10" fontId="23" fillId="33" borderId="37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3" fontId="0" fillId="0" borderId="35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6" fillId="34" borderId="1" xfId="2" applyFont="1" applyFill="1" applyBorder="1" applyAlignment="1">
      <alignment horizontal="center" vertical="center" wrapText="1"/>
    </xf>
    <xf numFmtId="0" fontId="26" fillId="34" borderId="45" xfId="2" applyFont="1" applyFill="1" applyBorder="1" applyAlignment="1">
      <alignment horizontal="center" vertical="center" wrapText="1"/>
    </xf>
    <xf numFmtId="2" fontId="26" fillId="34" borderId="23" xfId="2" applyNumberFormat="1" applyFont="1" applyFill="1" applyBorder="1" applyAlignment="1">
      <alignment horizontal="center" vertical="center" wrapText="1"/>
    </xf>
    <xf numFmtId="0" fontId="0" fillId="0" borderId="15" xfId="1" applyFont="1" applyBorder="1" applyAlignment="1">
      <alignment horizontal="center"/>
    </xf>
    <xf numFmtId="0" fontId="27" fillId="34" borderId="45" xfId="2" applyFont="1" applyFill="1" applyBorder="1" applyAlignment="1">
      <alignment horizontal="center" wrapText="1"/>
    </xf>
    <xf numFmtId="0" fontId="26" fillId="34" borderId="22" xfId="2" applyFont="1" applyFill="1" applyBorder="1" applyAlignment="1">
      <alignment horizontal="center" wrapText="1"/>
    </xf>
    <xf numFmtId="0" fontId="26" fillId="34" borderId="23" xfId="2" applyFont="1" applyFill="1" applyBorder="1" applyAlignment="1">
      <alignment horizontal="center" wrapText="1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6" xfId="0" applyNumberFormat="1" applyFont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 applyProtection="1">
      <alignment horizontal="center" vertical="center"/>
      <protection locked="0"/>
    </xf>
    <xf numFmtId="164" fontId="23" fillId="0" borderId="13" xfId="0" applyNumberFormat="1" applyFont="1" applyBorder="1" applyAlignment="1" applyProtection="1">
      <alignment horizontal="center" vertical="center"/>
      <protection locked="0"/>
    </xf>
    <xf numFmtId="164" fontId="23" fillId="0" borderId="3" xfId="0" applyNumberFormat="1" applyFont="1" applyBorder="1" applyAlignment="1" applyProtection="1">
      <alignment horizontal="center" vertical="center"/>
      <protection locked="0"/>
    </xf>
    <xf numFmtId="164" fontId="23" fillId="0" borderId="41" xfId="0" applyNumberFormat="1" applyFont="1" applyBorder="1" applyAlignment="1" applyProtection="1">
      <alignment horizontal="center" vertical="center"/>
      <protection locked="0"/>
    </xf>
    <xf numFmtId="164" fontId="23" fillId="0" borderId="38" xfId="0" applyNumberFormat="1" applyFont="1" applyBorder="1" applyAlignment="1" applyProtection="1">
      <alignment horizontal="center" vertical="center"/>
      <protection locked="0"/>
    </xf>
    <xf numFmtId="164" fontId="23" fillId="0" borderId="9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22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/>
    </xf>
    <xf numFmtId="0" fontId="2" fillId="34" borderId="45" xfId="0" applyFont="1" applyFill="1" applyBorder="1" applyAlignment="1">
      <alignment horizontal="center"/>
    </xf>
    <xf numFmtId="0" fontId="2" fillId="34" borderId="22" xfId="0" applyFont="1" applyFill="1" applyBorder="1" applyAlignment="1">
      <alignment horizontal="center"/>
    </xf>
    <xf numFmtId="0" fontId="2" fillId="34" borderId="23" xfId="0" applyFont="1" applyFill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28" fillId="34" borderId="37" xfId="0" applyFont="1" applyFill="1" applyBorder="1" applyAlignment="1">
      <alignment horizontal="center" vertical="center" wrapText="1"/>
    </xf>
    <xf numFmtId="0" fontId="28" fillId="34" borderId="42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28" fillId="34" borderId="4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 wrapText="1"/>
    </xf>
    <xf numFmtId="0" fontId="4" fillId="34" borderId="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34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3" fontId="2" fillId="34" borderId="22" xfId="0" applyNumberFormat="1" applyFont="1" applyFill="1" applyBorder="1" applyAlignment="1">
      <alignment horizontal="center"/>
    </xf>
    <xf numFmtId="4" fontId="2" fillId="34" borderId="23" xfId="0" applyNumberFormat="1" applyFont="1" applyFill="1" applyBorder="1" applyAlignment="1">
      <alignment horizontal="center"/>
    </xf>
    <xf numFmtId="0" fontId="2" fillId="34" borderId="1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" fontId="0" fillId="0" borderId="25" xfId="0" applyNumberFormat="1" applyFont="1" applyBorder="1" applyAlignment="1">
      <alignment horizontal="center"/>
    </xf>
    <xf numFmtId="0" fontId="28" fillId="34" borderId="19" xfId="0" applyFont="1" applyFill="1" applyBorder="1" applyAlignment="1">
      <alignment horizontal="center" vertical="center" wrapText="1"/>
    </xf>
    <xf numFmtId="0" fontId="28" fillId="34" borderId="20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/>
    </xf>
    <xf numFmtId="0" fontId="28" fillId="34" borderId="45" xfId="0" applyFont="1" applyFill="1" applyBorder="1" applyAlignment="1">
      <alignment horizontal="center" vertical="center" wrapText="1"/>
    </xf>
    <xf numFmtId="3" fontId="0" fillId="0" borderId="46" xfId="0" applyNumberFormat="1" applyFont="1" applyBorder="1" applyAlignment="1">
      <alignment horizontal="center"/>
    </xf>
    <xf numFmtId="0" fontId="28" fillId="34" borderId="1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/>
    </xf>
    <xf numFmtId="0" fontId="2" fillId="34" borderId="11" xfId="0" applyFont="1" applyFill="1" applyBorder="1" applyAlignment="1">
      <alignment horizontal="center"/>
    </xf>
    <xf numFmtId="0" fontId="2" fillId="34" borderId="12" xfId="0" applyFont="1" applyFill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26" fillId="34" borderId="37" xfId="62" applyFont="1" applyFill="1" applyBorder="1" applyAlignment="1">
      <alignment horizontal="center" wrapText="1"/>
    </xf>
    <xf numFmtId="0" fontId="2" fillId="34" borderId="37" xfId="0" applyFont="1" applyFill="1" applyBorder="1" applyAlignment="1">
      <alignment horizontal="center"/>
    </xf>
    <xf numFmtId="0" fontId="2" fillId="35" borderId="16" xfId="0" applyFont="1" applyFill="1" applyBorder="1" applyAlignment="1">
      <alignment horizontal="center"/>
    </xf>
    <xf numFmtId="0" fontId="2" fillId="35" borderId="11" xfId="0" applyFont="1" applyFill="1" applyBorder="1" applyAlignment="1">
      <alignment horizontal="center"/>
    </xf>
    <xf numFmtId="0" fontId="2" fillId="35" borderId="12" xfId="0" applyFont="1" applyFill="1" applyBorder="1" applyAlignment="1">
      <alignment horizontal="center"/>
    </xf>
    <xf numFmtId="3" fontId="2" fillId="34" borderId="37" xfId="0" applyNumberFormat="1" applyFont="1" applyFill="1" applyBorder="1" applyAlignment="1">
      <alignment horizontal="center" wrapText="1"/>
    </xf>
    <xf numFmtId="3" fontId="2" fillId="34" borderId="16" xfId="0" applyNumberFormat="1" applyFont="1" applyFill="1" applyBorder="1" applyAlignment="1">
      <alignment horizontal="center" wrapText="1"/>
    </xf>
    <xf numFmtId="3" fontId="2" fillId="34" borderId="2" xfId="0" applyNumberFormat="1" applyFont="1" applyFill="1" applyBorder="1" applyAlignment="1">
      <alignment horizontal="center" wrapText="1"/>
    </xf>
    <xf numFmtId="0" fontId="2" fillId="34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4" fontId="22" fillId="33" borderId="11" xfId="0" applyNumberFormat="1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0" fontId="23" fillId="0" borderId="7" xfId="0" applyNumberFormat="1" applyFont="1" applyBorder="1" applyAlignment="1" applyProtection="1">
      <alignment horizontal="center" vertical="center"/>
      <protection locked="0"/>
    </xf>
    <xf numFmtId="10" fontId="23" fillId="0" borderId="40" xfId="0" applyNumberFormat="1" applyFont="1" applyBorder="1" applyAlignment="1" applyProtection="1">
      <alignment horizontal="center" vertical="center"/>
      <protection locked="0"/>
    </xf>
    <xf numFmtId="10" fontId="23" fillId="0" borderId="15" xfId="0" applyNumberFormat="1" applyFont="1" applyBorder="1" applyAlignment="1" applyProtection="1">
      <alignment horizontal="center" vertical="center"/>
      <protection locked="0"/>
    </xf>
    <xf numFmtId="10" fontId="23" fillId="0" borderId="10" xfId="0" applyNumberFormat="1" applyFont="1" applyBorder="1" applyAlignment="1" applyProtection="1">
      <alignment horizontal="center" vertical="center"/>
      <protection locked="0"/>
    </xf>
    <xf numFmtId="3" fontId="0" fillId="0" borderId="5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28" fillId="34" borderId="48" xfId="0" applyFont="1" applyFill="1" applyBorder="1" applyAlignment="1">
      <alignment horizontal="center" vertical="center" wrapText="1"/>
    </xf>
    <xf numFmtId="2" fontId="0" fillId="0" borderId="50" xfId="0" applyNumberFormat="1" applyFont="1" applyBorder="1" applyAlignment="1">
      <alignment horizontal="center" wrapText="1"/>
    </xf>
    <xf numFmtId="2" fontId="0" fillId="0" borderId="51" xfId="0" applyNumberFormat="1" applyFont="1" applyBorder="1" applyAlignment="1">
      <alignment horizontal="center" wrapText="1"/>
    </xf>
    <xf numFmtId="2" fontId="0" fillId="0" borderId="52" xfId="0" applyNumberFormat="1" applyFont="1" applyBorder="1" applyAlignment="1">
      <alignment horizontal="center" wrapText="1"/>
    </xf>
    <xf numFmtId="3" fontId="0" fillId="0" borderId="16" xfId="0" applyNumberFormat="1" applyFont="1" applyBorder="1" applyAlignment="1">
      <alignment horizontal="center" wrapText="1"/>
    </xf>
    <xf numFmtId="3" fontId="0" fillId="0" borderId="11" xfId="0" applyNumberFormat="1" applyFont="1" applyBorder="1" applyAlignment="1">
      <alignment horizontal="center" wrapText="1"/>
    </xf>
    <xf numFmtId="3" fontId="0" fillId="0" borderId="12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3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0" xfId="0" applyNumberFormat="1" applyFont="1"/>
    <xf numFmtId="0" fontId="23" fillId="0" borderId="0" xfId="0" applyFont="1"/>
    <xf numFmtId="4" fontId="23" fillId="33" borderId="2" xfId="0" applyNumberFormat="1" applyFont="1" applyFill="1" applyBorder="1" applyAlignment="1">
      <alignment horizontal="center" vertical="center" wrapText="1"/>
    </xf>
    <xf numFmtId="10" fontId="23" fillId="33" borderId="1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26" fillId="34" borderId="1" xfId="62" applyFont="1" applyFill="1" applyBorder="1" applyAlignment="1">
      <alignment horizontal="center" wrapText="1"/>
    </xf>
    <xf numFmtId="0" fontId="4" fillId="34" borderId="4" xfId="0" applyFont="1" applyFill="1" applyBorder="1" applyAlignment="1">
      <alignment horizontal="center" vertical="center"/>
    </xf>
    <xf numFmtId="0" fontId="4" fillId="34" borderId="36" xfId="0" applyFont="1" applyFill="1" applyBorder="1" applyAlignment="1">
      <alignment horizontal="center" vertical="center"/>
    </xf>
    <xf numFmtId="0" fontId="4" fillId="34" borderId="2" xfId="0" applyFont="1" applyFill="1" applyBorder="1" applyAlignment="1">
      <alignment horizontal="center" vertical="center"/>
    </xf>
    <xf numFmtId="0" fontId="2" fillId="34" borderId="4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4" fillId="34" borderId="44" xfId="0" applyFont="1" applyFill="1" applyBorder="1" applyAlignment="1">
      <alignment horizontal="center" vertical="center"/>
    </xf>
    <xf numFmtId="4" fontId="18" fillId="33" borderId="16" xfId="0" applyNumberFormat="1" applyFont="1" applyFill="1" applyBorder="1" applyAlignment="1">
      <alignment horizontal="center" vertical="center" wrapText="1"/>
    </xf>
    <xf numFmtId="10" fontId="18" fillId="33" borderId="16" xfId="0" applyNumberFormat="1" applyFont="1" applyFill="1" applyBorder="1" applyAlignment="1">
      <alignment horizontal="center" vertical="center" wrapText="1"/>
    </xf>
    <xf numFmtId="4" fontId="18" fillId="33" borderId="11" xfId="0" applyNumberFormat="1" applyFont="1" applyFill="1" applyBorder="1" applyAlignment="1">
      <alignment horizontal="center" vertical="center" wrapText="1"/>
    </xf>
    <xf numFmtId="10" fontId="18" fillId="33" borderId="36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wrapText="1"/>
    </xf>
    <xf numFmtId="3" fontId="0" fillId="0" borderId="14" xfId="0" applyNumberFormat="1" applyFont="1" applyBorder="1" applyAlignment="1">
      <alignment horizontal="center" wrapText="1"/>
    </xf>
    <xf numFmtId="3" fontId="0" fillId="0" borderId="14" xfId="1" applyNumberFormat="1" applyFont="1" applyBorder="1" applyAlignment="1">
      <alignment horizontal="center"/>
    </xf>
    <xf numFmtId="3" fontId="23" fillId="0" borderId="8" xfId="45" applyNumberFormat="1" applyFont="1" applyBorder="1" applyAlignment="1">
      <alignment horizontal="center"/>
    </xf>
    <xf numFmtId="2" fontId="23" fillId="0" borderId="10" xfId="45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4" fillId="34" borderId="5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4" borderId="55" xfId="0" applyFont="1" applyFill="1" applyBorder="1" applyAlignment="1">
      <alignment horizontal="center" vertical="center"/>
    </xf>
    <xf numFmtId="0" fontId="4" fillId="34" borderId="44" xfId="0" applyFont="1" applyFill="1" applyBorder="1" applyAlignment="1">
      <alignment horizontal="center" vertical="center" wrapText="1"/>
    </xf>
    <xf numFmtId="0" fontId="4" fillId="34" borderId="54" xfId="0" applyFont="1" applyFill="1" applyBorder="1" applyAlignment="1">
      <alignment horizontal="center" vertical="center" wrapText="1"/>
    </xf>
    <xf numFmtId="0" fontId="4" fillId="34" borderId="5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34" borderId="4" xfId="0" applyFont="1" applyFill="1" applyBorder="1" applyAlignment="1">
      <alignment horizontal="center"/>
    </xf>
    <xf numFmtId="0" fontId="4" fillId="34" borderId="44" xfId="0" applyFont="1" applyFill="1" applyBorder="1" applyAlignment="1">
      <alignment horizontal="center"/>
    </xf>
    <xf numFmtId="0" fontId="4" fillId="34" borderId="54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34" borderId="54" xfId="0" applyFont="1" applyFill="1" applyBorder="1" applyAlignment="1">
      <alignment horizontal="center" vertical="center"/>
    </xf>
    <xf numFmtId="0" fontId="4" fillId="34" borderId="59" xfId="0" applyFont="1" applyFill="1" applyBorder="1" applyAlignment="1">
      <alignment horizontal="center" vertical="center"/>
    </xf>
    <xf numFmtId="0" fontId="4" fillId="34" borderId="60" xfId="0" applyFont="1" applyFill="1" applyBorder="1" applyAlignment="1">
      <alignment horizontal="center" vertical="center"/>
    </xf>
  </cellXfs>
  <cellStyles count="63">
    <cellStyle name="20 % – Poudarek1" xfId="20" builtinId="30" customBuiltin="1"/>
    <cellStyle name="20 % – Poudarek1 2" xfId="50" xr:uid="{00000000-0005-0000-0000-000001000000}"/>
    <cellStyle name="20 % – Poudarek2" xfId="24" builtinId="34" customBuiltin="1"/>
    <cellStyle name="20 % – Poudarek2 2" xfId="52" xr:uid="{00000000-0005-0000-0000-000003000000}"/>
    <cellStyle name="20 % – Poudarek3" xfId="28" builtinId="38" customBuiltin="1"/>
    <cellStyle name="20 % – Poudarek3 2" xfId="54" xr:uid="{00000000-0005-0000-0000-000005000000}"/>
    <cellStyle name="20 % – Poudarek4" xfId="32" builtinId="42" customBuiltin="1"/>
    <cellStyle name="20 % – Poudarek4 2" xfId="56" xr:uid="{00000000-0005-0000-0000-000007000000}"/>
    <cellStyle name="20 % – Poudarek5" xfId="36" builtinId="46" customBuiltin="1"/>
    <cellStyle name="20 % – Poudarek5 2" xfId="58" xr:uid="{00000000-0005-0000-0000-000009000000}"/>
    <cellStyle name="20 % – Poudarek6" xfId="40" builtinId="50" customBuiltin="1"/>
    <cellStyle name="20 % – Poudarek6 2" xfId="60" xr:uid="{00000000-0005-0000-0000-00000B000000}"/>
    <cellStyle name="40 % – Poudarek1" xfId="21" builtinId="31" customBuiltin="1"/>
    <cellStyle name="40 % – Poudarek1 2" xfId="51" xr:uid="{00000000-0005-0000-0000-00000D000000}"/>
    <cellStyle name="40 % – Poudarek2" xfId="25" builtinId="35" customBuiltin="1"/>
    <cellStyle name="40 % – Poudarek2 2" xfId="53" xr:uid="{00000000-0005-0000-0000-00000F000000}"/>
    <cellStyle name="40 % – Poudarek3" xfId="29" builtinId="39" customBuiltin="1"/>
    <cellStyle name="40 % – Poudarek3 2" xfId="55" xr:uid="{00000000-0005-0000-0000-000011000000}"/>
    <cellStyle name="40 % – Poudarek4" xfId="33" builtinId="43" customBuiltin="1"/>
    <cellStyle name="40 % – Poudarek4 2" xfId="57" xr:uid="{00000000-0005-0000-0000-000013000000}"/>
    <cellStyle name="40 % – Poudarek5" xfId="37" builtinId="47" customBuiltin="1"/>
    <cellStyle name="40 % – Poudarek5 2" xfId="59" xr:uid="{00000000-0005-0000-0000-000015000000}"/>
    <cellStyle name="40 % – Poudarek6" xfId="41" builtinId="51" customBuiltin="1"/>
    <cellStyle name="40 % – Poudarek6 2" xfId="61" xr:uid="{00000000-0005-0000-0000-000017000000}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8" builtinId="26" customBuiltin="1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7" builtinId="19" customBuiltin="1"/>
    <cellStyle name="Naslov 5" xfId="44" xr:uid="{00000000-0005-0000-0000-000025000000}"/>
    <cellStyle name="Navadno" xfId="0" builtinId="0"/>
    <cellStyle name="Navadno 2" xfId="45" xr:uid="{00000000-0005-0000-0000-000027000000}"/>
    <cellStyle name="Navadno 3" xfId="1" xr:uid="{00000000-0005-0000-0000-000028000000}"/>
    <cellStyle name="Navadno 4" xfId="48" xr:uid="{00000000-0005-0000-0000-000029000000}"/>
    <cellStyle name="Navadno 5" xfId="43" xr:uid="{00000000-0005-0000-0000-00002A000000}"/>
    <cellStyle name="Navadno_Breskve" xfId="62" xr:uid="{00000000-0005-0000-0000-00002B000000}"/>
    <cellStyle name="Navadno_Hruške" xfId="2" xr:uid="{00000000-0005-0000-0000-00002C000000}"/>
    <cellStyle name="Nevtralno" xfId="10" builtinId="28" customBuiltin="1"/>
    <cellStyle name="Odstotek 2" xfId="46" xr:uid="{00000000-0005-0000-0000-00002E000000}"/>
    <cellStyle name="Opomba 2" xfId="47" xr:uid="{00000000-0005-0000-0000-00002F000000}"/>
    <cellStyle name="Opomba 3" xfId="49" xr:uid="{00000000-0005-0000-0000-000030000000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9" builtinId="27" customBuiltin="1"/>
    <cellStyle name="Vnos" xfId="11" builtinId="20" customBuiltin="1"/>
    <cellStyle name="Vsota" xfId="18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912954910486934E-2"/>
          <c:y val="1.9857265672593528E-2"/>
          <c:w val="0.92979737141066321"/>
          <c:h val="0.81055305993475324"/>
        </c:manualLayout>
      </c:layout>
      <c:lineChart>
        <c:grouping val="standard"/>
        <c:varyColors val="0"/>
        <c:ser>
          <c:idx val="2"/>
          <c:order val="0"/>
          <c:tx>
            <c:strRef>
              <c:f>JABOLKA!$E$61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JABOLKA!$E$62:$E$113</c:f>
              <c:numCache>
                <c:formatCode>#,##0.00\ _S_I_T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9-427E-9FB3-4261A4ECD539}"/>
            </c:ext>
          </c:extLst>
        </c:ser>
        <c:ser>
          <c:idx val="1"/>
          <c:order val="1"/>
          <c:tx>
            <c:strRef>
              <c:f>JABOLKA!$D$61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'[1]SADJE - KOLIČINE CENE'!$B$87:$B$139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JABOLKA!$D$62:$D$113</c:f>
              <c:numCache>
                <c:formatCode>#,##0.00\ _S_I_T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9-427E-9FB3-4261A4ECD539}"/>
            </c:ext>
          </c:extLst>
        </c:ser>
        <c:ser>
          <c:idx val="3"/>
          <c:order val="2"/>
          <c:tx>
            <c:strRef>
              <c:f>JABOLKA!$C$61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JABOLKA!$C$62:$C$113</c:f>
              <c:numCache>
                <c:formatCode>#,##0.00\ _S_I_T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D9-427E-9FB3-4261A4ECD539}"/>
            </c:ext>
          </c:extLst>
        </c:ser>
        <c:ser>
          <c:idx val="0"/>
          <c:order val="3"/>
          <c:tx>
            <c:strRef>
              <c:f>JABOLKA!$E$61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D9-427E-9FB3-4261A4ECD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84624"/>
        <c:axId val="718785016"/>
      </c:lineChart>
      <c:catAx>
        <c:axId val="71878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1183655596477862"/>
              <c:y val="0.88585979355617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5016"/>
        <c:crossesAt val="0"/>
        <c:auto val="1"/>
        <c:lblAlgn val="ctr"/>
        <c:lblOffset val="100"/>
        <c:tickLblSkip val="2"/>
        <c:noMultiLvlLbl val="0"/>
      </c:catAx>
      <c:valAx>
        <c:axId val="718785016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6416098640654989E-3"/>
              <c:y val="0.27880790931502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784624"/>
        <c:crossesAt val="1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7733164528829063"/>
          <c:y val="0.9268374126769946"/>
          <c:w val="0.46680067839302353"/>
          <c:h val="7.1328225860400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72092875183052E-2"/>
          <c:y val="2.0995870355655085E-2"/>
          <c:w val="0.87983256220330952"/>
          <c:h val="0.796951226853524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JABOLKA!$C$5:$C$56</c:f>
              <c:numCache>
                <c:formatCode>#,##0</c:formatCode>
                <c:ptCount val="52"/>
                <c:pt idx="0">
                  <c:v>231935</c:v>
                </c:pt>
                <c:pt idx="1">
                  <c:v>264843</c:v>
                </c:pt>
                <c:pt idx="2">
                  <c:v>255363</c:v>
                </c:pt>
                <c:pt idx="3">
                  <c:v>230434</c:v>
                </c:pt>
                <c:pt idx="4">
                  <c:v>313884</c:v>
                </c:pt>
                <c:pt idx="5">
                  <c:v>241414</c:v>
                </c:pt>
                <c:pt idx="6">
                  <c:v>256784</c:v>
                </c:pt>
                <c:pt idx="7">
                  <c:v>228873</c:v>
                </c:pt>
                <c:pt idx="8">
                  <c:v>318914</c:v>
                </c:pt>
                <c:pt idx="9">
                  <c:v>291131</c:v>
                </c:pt>
                <c:pt idx="10">
                  <c:v>237417</c:v>
                </c:pt>
                <c:pt idx="11">
                  <c:v>229222</c:v>
                </c:pt>
                <c:pt idx="12">
                  <c:v>271417</c:v>
                </c:pt>
                <c:pt idx="13">
                  <c:v>212873</c:v>
                </c:pt>
                <c:pt idx="14">
                  <c:v>245736</c:v>
                </c:pt>
                <c:pt idx="15">
                  <c:v>256337</c:v>
                </c:pt>
                <c:pt idx="16">
                  <c:v>202459</c:v>
                </c:pt>
                <c:pt idx="17">
                  <c:v>244847</c:v>
                </c:pt>
                <c:pt idx="18">
                  <c:v>200382</c:v>
                </c:pt>
                <c:pt idx="19">
                  <c:v>163759</c:v>
                </c:pt>
                <c:pt idx="20">
                  <c:v>187479</c:v>
                </c:pt>
                <c:pt idx="21">
                  <c:v>209152</c:v>
                </c:pt>
                <c:pt idx="22">
                  <c:v>199850</c:v>
                </c:pt>
                <c:pt idx="23">
                  <c:v>239067</c:v>
                </c:pt>
                <c:pt idx="24">
                  <c:v>169346</c:v>
                </c:pt>
                <c:pt idx="25">
                  <c:v>93207</c:v>
                </c:pt>
                <c:pt idx="26">
                  <c:v>159127</c:v>
                </c:pt>
                <c:pt idx="27">
                  <c:v>99501</c:v>
                </c:pt>
                <c:pt idx="28">
                  <c:v>96251</c:v>
                </c:pt>
                <c:pt idx="29">
                  <c:v>96867</c:v>
                </c:pt>
                <c:pt idx="30">
                  <c:v>158594</c:v>
                </c:pt>
                <c:pt idx="31">
                  <c:v>106155</c:v>
                </c:pt>
                <c:pt idx="32">
                  <c:v>124460</c:v>
                </c:pt>
                <c:pt idx="33">
                  <c:v>58411</c:v>
                </c:pt>
                <c:pt idx="34">
                  <c:v>90981</c:v>
                </c:pt>
                <c:pt idx="35">
                  <c:v>118018</c:v>
                </c:pt>
                <c:pt idx="36">
                  <c:v>211519</c:v>
                </c:pt>
                <c:pt idx="37">
                  <c:v>200886</c:v>
                </c:pt>
                <c:pt idx="38">
                  <c:v>183317</c:v>
                </c:pt>
                <c:pt idx="39">
                  <c:v>196973</c:v>
                </c:pt>
                <c:pt idx="40">
                  <c:v>178957</c:v>
                </c:pt>
                <c:pt idx="41">
                  <c:v>198156</c:v>
                </c:pt>
                <c:pt idx="42">
                  <c:v>235502</c:v>
                </c:pt>
                <c:pt idx="43">
                  <c:v>203456</c:v>
                </c:pt>
                <c:pt idx="44">
                  <c:v>267645</c:v>
                </c:pt>
                <c:pt idx="45">
                  <c:v>252868</c:v>
                </c:pt>
                <c:pt idx="46">
                  <c:v>258597</c:v>
                </c:pt>
                <c:pt idx="47">
                  <c:v>215858</c:v>
                </c:pt>
                <c:pt idx="48">
                  <c:v>218090</c:v>
                </c:pt>
                <c:pt idx="49">
                  <c:v>197204</c:v>
                </c:pt>
                <c:pt idx="50">
                  <c:v>291975</c:v>
                </c:pt>
                <c:pt idx="51">
                  <c:v>227183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7FE-93B9-93EB91E7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68432"/>
        <c:axId val="716568824"/>
      </c:barChart>
      <c:lineChart>
        <c:grouping val="standard"/>
        <c:varyColors val="0"/>
        <c:ser>
          <c:idx val="2"/>
          <c:order val="1"/>
          <c:tx>
            <c:strRef>
              <c:f>JABOLKA!$D$4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'[1]SADJE - KOLIČINE CENE'!$B$25:$B$76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JABOLKA!$D$5:$D$56</c:f>
              <c:numCache>
                <c:formatCode>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 formatCode="General">
                  <c:v>96.24</c:v>
                </c:pt>
                <c:pt idx="7" formatCode="General">
                  <c:v>97.87</c:v>
                </c:pt>
                <c:pt idx="8">
                  <c:v>94.33</c:v>
                </c:pt>
                <c:pt idx="9">
                  <c:v>93.09</c:v>
                </c:pt>
                <c:pt idx="10" formatCode="General">
                  <c:v>93.55</c:v>
                </c:pt>
                <c:pt idx="11">
                  <c:v>96.44</c:v>
                </c:pt>
                <c:pt idx="12">
                  <c:v>96.19</c:v>
                </c:pt>
                <c:pt idx="13" formatCode="General">
                  <c:v>97.32</c:v>
                </c:pt>
                <c:pt idx="14" formatCode="General">
                  <c:v>93.64</c:v>
                </c:pt>
                <c:pt idx="15" formatCode="General">
                  <c:v>91.13</c:v>
                </c:pt>
                <c:pt idx="16" formatCode="General">
                  <c:v>100.94</c:v>
                </c:pt>
                <c:pt idx="17" formatCode="General">
                  <c:v>95.31</c:v>
                </c:pt>
                <c:pt idx="18" formatCode="General">
                  <c:v>90.26</c:v>
                </c:pt>
                <c:pt idx="19" formatCode="General">
                  <c:v>88.45</c:v>
                </c:pt>
                <c:pt idx="20" formatCode="General">
                  <c:v>95.89</c:v>
                </c:pt>
                <c:pt idx="21" formatCode="General">
                  <c:v>93.9</c:v>
                </c:pt>
                <c:pt idx="22">
                  <c:v>92.11</c:v>
                </c:pt>
                <c:pt idx="23" formatCode="General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 formatCode="General">
                  <c:v>95.52</c:v>
                </c:pt>
                <c:pt idx="29">
                  <c:v>86.88</c:v>
                </c:pt>
                <c:pt idx="30" formatCode="General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C-47FE-93B9-93EB91E7B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566864"/>
        <c:axId val="716567648"/>
      </c:lineChart>
      <c:catAx>
        <c:axId val="71656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</a:t>
                </a:r>
              </a:p>
            </c:rich>
          </c:tx>
          <c:layout>
            <c:manualLayout>
              <c:xMode val="edge"/>
              <c:yMode val="edge"/>
              <c:x val="0.46323211464238612"/>
              <c:y val="0.88800442104500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7648"/>
        <c:crosses val="autoZero"/>
        <c:auto val="1"/>
        <c:lblAlgn val="ctr"/>
        <c:lblOffset val="100"/>
        <c:noMultiLvlLbl val="0"/>
      </c:catAx>
      <c:valAx>
        <c:axId val="716567648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6864"/>
        <c:crosses val="autoZero"/>
        <c:crossBetween val="between"/>
        <c:majorUnit val="10"/>
      </c:valAx>
      <c:valAx>
        <c:axId val="716568824"/>
        <c:scaling>
          <c:orientation val="minMax"/>
          <c:max val="32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39029449676995"/>
              <c:y val="0.31822973103132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6568432"/>
        <c:crosses val="max"/>
        <c:crossBetween val="between"/>
      </c:valAx>
      <c:catAx>
        <c:axId val="71656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656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72432363864973"/>
          <c:y val="0.92523800649179211"/>
          <c:w val="0.21692049590072035"/>
          <c:h val="7.3682972815750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spcFirstLastPara="1" vertOverflow="ellipsis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 EUR / 100 KG</a:t>
            </a:r>
          </a:p>
        </c:rich>
      </c:tx>
      <c:layout>
        <c:manualLayout>
          <c:xMode val="edge"/>
          <c:yMode val="edge"/>
          <c:x val="3.7520037172409505E-3"/>
          <c:y val="0.47104680151692663"/>
        </c:manualLayout>
      </c:layout>
      <c:overlay val="0"/>
      <c:spPr>
        <a:noFill/>
        <a:ln>
          <a:noFill/>
        </a:ln>
        <a:effectLst/>
      </c:spPr>
      <c:txPr>
        <a:bodyPr rot="-5400000" spcFirstLastPara="1" vertOverflow="ellipsis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5.1271734286365743E-2"/>
          <c:y val="1.5492418143153009E-2"/>
          <c:w val="0.94316028528787887"/>
          <c:h val="0.86696908956640983"/>
        </c:manualLayout>
      </c:layout>
      <c:lineChart>
        <c:grouping val="standard"/>
        <c:varyColors val="0"/>
        <c:ser>
          <c:idx val="1"/>
          <c:order val="0"/>
          <c:tx>
            <c:strRef>
              <c:f>'JABOLKA PO SORTAH'!#REF!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E2-4057-8BCC-47BDFB8E6BB8}"/>
            </c:ext>
          </c:extLst>
        </c:ser>
        <c:ser>
          <c:idx val="2"/>
          <c:order val="1"/>
          <c:tx>
            <c:strRef>
              <c:f>'JABOLKA PO SORTAH'!$G$4</c:f>
              <c:strCache>
                <c:ptCount val="1"/>
                <c:pt idx="0">
                  <c:v>Idared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SORTAH'!$G$5:$G$56</c:f>
              <c:numCache>
                <c:formatCode>General</c:formatCode>
                <c:ptCount val="52"/>
                <c:pt idx="0">
                  <c:v>93.75</c:v>
                </c:pt>
                <c:pt idx="1">
                  <c:v>84.42</c:v>
                </c:pt>
                <c:pt idx="2">
                  <c:v>93.13</c:v>
                </c:pt>
                <c:pt idx="3">
                  <c:v>86.94</c:v>
                </c:pt>
                <c:pt idx="4">
                  <c:v>89.84</c:v>
                </c:pt>
                <c:pt idx="5">
                  <c:v>75.45</c:v>
                </c:pt>
                <c:pt idx="6">
                  <c:v>94.7</c:v>
                </c:pt>
                <c:pt idx="7">
                  <c:v>98.74</c:v>
                </c:pt>
                <c:pt idx="8" formatCode="0.00">
                  <c:v>82.26</c:v>
                </c:pt>
                <c:pt idx="9">
                  <c:v>89.47</c:v>
                </c:pt>
                <c:pt idx="10">
                  <c:v>87.6</c:v>
                </c:pt>
                <c:pt idx="11" formatCode="0.00">
                  <c:v>95.32</c:v>
                </c:pt>
                <c:pt idx="12">
                  <c:v>79.42</c:v>
                </c:pt>
                <c:pt idx="13">
                  <c:v>74.760000000000005</c:v>
                </c:pt>
                <c:pt idx="14">
                  <c:v>75.040000000000006</c:v>
                </c:pt>
                <c:pt idx="15">
                  <c:v>95.85</c:v>
                </c:pt>
                <c:pt idx="16">
                  <c:v>89.38</c:v>
                </c:pt>
                <c:pt idx="17">
                  <c:v>87.43</c:v>
                </c:pt>
                <c:pt idx="18">
                  <c:v>82.24</c:v>
                </c:pt>
                <c:pt idx="19" formatCode="0.00">
                  <c:v>83.14</c:v>
                </c:pt>
                <c:pt idx="20">
                  <c:v>88.46</c:v>
                </c:pt>
                <c:pt idx="21">
                  <c:v>88.86</c:v>
                </c:pt>
                <c:pt idx="22">
                  <c:v>87.13</c:v>
                </c:pt>
                <c:pt idx="23">
                  <c:v>79.53</c:v>
                </c:pt>
                <c:pt idx="24">
                  <c:v>80.39</c:v>
                </c:pt>
                <c:pt idx="25">
                  <c:v>85.9</c:v>
                </c:pt>
                <c:pt idx="26">
                  <c:v>78.39</c:v>
                </c:pt>
                <c:pt idx="27">
                  <c:v>89.47</c:v>
                </c:pt>
                <c:pt idx="28">
                  <c:v>88.08</c:v>
                </c:pt>
                <c:pt idx="29">
                  <c:v>83.67</c:v>
                </c:pt>
                <c:pt idx="30">
                  <c:v>78.56</c:v>
                </c:pt>
                <c:pt idx="31">
                  <c:v>85.48</c:v>
                </c:pt>
                <c:pt idx="32">
                  <c:v>88.69</c:v>
                </c:pt>
                <c:pt idx="33">
                  <c:v>84.09</c:v>
                </c:pt>
                <c:pt idx="34">
                  <c:v>81.11</c:v>
                </c:pt>
                <c:pt idx="35" formatCode="0.00">
                  <c:v>90.31</c:v>
                </c:pt>
                <c:pt idx="36" formatCode="0.00">
                  <c:v>90.8</c:v>
                </c:pt>
                <c:pt idx="37" formatCode="0.00">
                  <c:v>90.71</c:v>
                </c:pt>
                <c:pt idx="38">
                  <c:v>68</c:v>
                </c:pt>
                <c:pt idx="39">
                  <c:v>64.02</c:v>
                </c:pt>
                <c:pt idx="40">
                  <c:v>84.31</c:v>
                </c:pt>
                <c:pt idx="41">
                  <c:v>63.01</c:v>
                </c:pt>
                <c:pt idx="42">
                  <c:v>37.020000000000003</c:v>
                </c:pt>
                <c:pt idx="43">
                  <c:v>53.52</c:v>
                </c:pt>
                <c:pt idx="44">
                  <c:v>52.87</c:v>
                </c:pt>
                <c:pt idx="45">
                  <c:v>51.86</c:v>
                </c:pt>
                <c:pt idx="46">
                  <c:v>47.69</c:v>
                </c:pt>
                <c:pt idx="47">
                  <c:v>83.02</c:v>
                </c:pt>
                <c:pt idx="48">
                  <c:v>86.3</c:v>
                </c:pt>
                <c:pt idx="49">
                  <c:v>90.26</c:v>
                </c:pt>
                <c:pt idx="50">
                  <c:v>79.64</c:v>
                </c:pt>
                <c:pt idx="51">
                  <c:v>90.38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E2-4057-8BCC-47BDFB8E6BB8}"/>
            </c:ext>
          </c:extLst>
        </c:ser>
        <c:ser>
          <c:idx val="3"/>
          <c:order val="2"/>
          <c:tx>
            <c:strRef>
              <c:f>'JABOLKA PO SORTAH'!$H$4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SORTAH'!$H$5:$H$56</c:f>
              <c:numCache>
                <c:formatCode>General</c:formatCode>
                <c:ptCount val="52"/>
                <c:pt idx="0">
                  <c:v>88.43</c:v>
                </c:pt>
                <c:pt idx="1">
                  <c:v>78.88</c:v>
                </c:pt>
                <c:pt idx="2">
                  <c:v>90.89</c:v>
                </c:pt>
                <c:pt idx="3">
                  <c:v>81.64</c:v>
                </c:pt>
                <c:pt idx="4">
                  <c:v>83.86</c:v>
                </c:pt>
                <c:pt idx="5">
                  <c:v>85.44</c:v>
                </c:pt>
                <c:pt idx="6">
                  <c:v>79.25</c:v>
                </c:pt>
                <c:pt idx="7">
                  <c:v>88.73</c:v>
                </c:pt>
                <c:pt idx="8">
                  <c:v>83.21</c:v>
                </c:pt>
                <c:pt idx="9">
                  <c:v>80.400000000000006</c:v>
                </c:pt>
                <c:pt idx="10">
                  <c:v>83.86</c:v>
                </c:pt>
                <c:pt idx="11" formatCode="0.00">
                  <c:v>86.89</c:v>
                </c:pt>
                <c:pt idx="12">
                  <c:v>90.66</c:v>
                </c:pt>
                <c:pt idx="13">
                  <c:v>92.58</c:v>
                </c:pt>
                <c:pt idx="14">
                  <c:v>89.89</c:v>
                </c:pt>
                <c:pt idx="15">
                  <c:v>86.55</c:v>
                </c:pt>
                <c:pt idx="16">
                  <c:v>88.96</c:v>
                </c:pt>
                <c:pt idx="17">
                  <c:v>90.21</c:v>
                </c:pt>
                <c:pt idx="18">
                  <c:v>100</c:v>
                </c:pt>
                <c:pt idx="19" formatCode="0.00">
                  <c:v>94.42</c:v>
                </c:pt>
                <c:pt idx="20">
                  <c:v>96.16</c:v>
                </c:pt>
                <c:pt idx="21">
                  <c:v>84.98</c:v>
                </c:pt>
                <c:pt idx="22">
                  <c:v>99.87</c:v>
                </c:pt>
                <c:pt idx="23">
                  <c:v>96.56</c:v>
                </c:pt>
                <c:pt idx="24">
                  <c:v>93.94</c:v>
                </c:pt>
                <c:pt idx="26">
                  <c:v>90</c:v>
                </c:pt>
                <c:pt idx="27">
                  <c:v>81.44</c:v>
                </c:pt>
                <c:pt idx="28">
                  <c:v>87.61</c:v>
                </c:pt>
                <c:pt idx="35" formatCode="0.00">
                  <c:v>101.5</c:v>
                </c:pt>
                <c:pt idx="36" formatCode="0.00">
                  <c:v>99.82</c:v>
                </c:pt>
                <c:pt idx="37" formatCode="0.00">
                  <c:v>99.5</c:v>
                </c:pt>
                <c:pt idx="38" formatCode="0.00">
                  <c:v>101.5</c:v>
                </c:pt>
                <c:pt idx="39">
                  <c:v>48.42</c:v>
                </c:pt>
                <c:pt idx="40">
                  <c:v>86.93</c:v>
                </c:pt>
                <c:pt idx="41">
                  <c:v>75.63</c:v>
                </c:pt>
                <c:pt idx="42">
                  <c:v>91.43</c:v>
                </c:pt>
                <c:pt idx="43">
                  <c:v>96.35</c:v>
                </c:pt>
                <c:pt idx="44">
                  <c:v>76.87</c:v>
                </c:pt>
                <c:pt idx="45">
                  <c:v>71.150000000000006</c:v>
                </c:pt>
                <c:pt idx="46">
                  <c:v>74</c:v>
                </c:pt>
                <c:pt idx="47">
                  <c:v>81.040000000000006</c:v>
                </c:pt>
                <c:pt idx="48">
                  <c:v>82.02</c:v>
                </c:pt>
                <c:pt idx="49">
                  <c:v>78.58</c:v>
                </c:pt>
                <c:pt idx="50">
                  <c:v>78.09</c:v>
                </c:pt>
                <c:pt idx="5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2-4057-8BCC-47BDFB8E6BB8}"/>
            </c:ext>
          </c:extLst>
        </c:ser>
        <c:ser>
          <c:idx val="4"/>
          <c:order val="3"/>
          <c:tx>
            <c:strRef>
              <c:f>'JABOLKA PO SORTAH'!$I$4</c:f>
              <c:strCache>
                <c:ptCount val="1"/>
                <c:pt idx="0">
                  <c:v>Zlati delišes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SORTAH'!$I$5:$I$56</c:f>
              <c:numCache>
                <c:formatCode>General</c:formatCode>
                <c:ptCount val="52"/>
                <c:pt idx="0">
                  <c:v>87.09</c:v>
                </c:pt>
                <c:pt idx="1">
                  <c:v>94.28</c:v>
                </c:pt>
                <c:pt idx="2">
                  <c:v>88.92</c:v>
                </c:pt>
                <c:pt idx="3">
                  <c:v>95.4</c:v>
                </c:pt>
                <c:pt idx="4">
                  <c:v>92.98</c:v>
                </c:pt>
                <c:pt idx="5">
                  <c:v>92.94</c:v>
                </c:pt>
                <c:pt idx="6">
                  <c:v>88.91</c:v>
                </c:pt>
                <c:pt idx="7">
                  <c:v>98.69</c:v>
                </c:pt>
                <c:pt idx="8">
                  <c:v>91.37</c:v>
                </c:pt>
                <c:pt idx="9">
                  <c:v>86.15</c:v>
                </c:pt>
                <c:pt idx="10">
                  <c:v>89.24</c:v>
                </c:pt>
                <c:pt idx="11" formatCode="0.00">
                  <c:v>92.2</c:v>
                </c:pt>
                <c:pt idx="12">
                  <c:v>81.87</c:v>
                </c:pt>
                <c:pt idx="13">
                  <c:v>90.12</c:v>
                </c:pt>
                <c:pt idx="14">
                  <c:v>98.76</c:v>
                </c:pt>
                <c:pt idx="15">
                  <c:v>85.58</c:v>
                </c:pt>
                <c:pt idx="16">
                  <c:v>92.01</c:v>
                </c:pt>
                <c:pt idx="17">
                  <c:v>83.74</c:v>
                </c:pt>
                <c:pt idx="18">
                  <c:v>81.42</c:v>
                </c:pt>
                <c:pt idx="19" formatCode="0.00">
                  <c:v>76.2</c:v>
                </c:pt>
                <c:pt idx="20">
                  <c:v>85.5</c:v>
                </c:pt>
                <c:pt idx="21">
                  <c:v>93.61</c:v>
                </c:pt>
                <c:pt idx="22">
                  <c:v>81.819999999999993</c:v>
                </c:pt>
                <c:pt idx="23">
                  <c:v>86.82</c:v>
                </c:pt>
                <c:pt idx="24">
                  <c:v>85.77</c:v>
                </c:pt>
                <c:pt idx="25">
                  <c:v>92.3</c:v>
                </c:pt>
                <c:pt idx="26">
                  <c:v>83.33</c:v>
                </c:pt>
                <c:pt idx="27">
                  <c:v>93.51</c:v>
                </c:pt>
                <c:pt idx="28">
                  <c:v>95.25</c:v>
                </c:pt>
                <c:pt idx="29" formatCode="0.00">
                  <c:v>88.19</c:v>
                </c:pt>
                <c:pt idx="30">
                  <c:v>75.959999999999994</c:v>
                </c:pt>
                <c:pt idx="31">
                  <c:v>78.849999999999994</c:v>
                </c:pt>
                <c:pt idx="32">
                  <c:v>82.45</c:v>
                </c:pt>
                <c:pt idx="33" formatCode="0.00">
                  <c:v>64.27</c:v>
                </c:pt>
                <c:pt idx="34">
                  <c:v>74.66</c:v>
                </c:pt>
                <c:pt idx="35">
                  <c:v>94.59</c:v>
                </c:pt>
                <c:pt idx="36">
                  <c:v>87.29</c:v>
                </c:pt>
                <c:pt idx="37">
                  <c:v>92.09</c:v>
                </c:pt>
                <c:pt idx="38" formatCode="0.00">
                  <c:v>101.21</c:v>
                </c:pt>
                <c:pt idx="39">
                  <c:v>93.31</c:v>
                </c:pt>
                <c:pt idx="40">
                  <c:v>99.57</c:v>
                </c:pt>
                <c:pt idx="41">
                  <c:v>76.08</c:v>
                </c:pt>
                <c:pt idx="42">
                  <c:v>98.09</c:v>
                </c:pt>
                <c:pt idx="43">
                  <c:v>80.38</c:v>
                </c:pt>
                <c:pt idx="44">
                  <c:v>90.85</c:v>
                </c:pt>
                <c:pt idx="45">
                  <c:v>86.66</c:v>
                </c:pt>
                <c:pt idx="46">
                  <c:v>99.15</c:v>
                </c:pt>
                <c:pt idx="47">
                  <c:v>90.36</c:v>
                </c:pt>
                <c:pt idx="48">
                  <c:v>84.21</c:v>
                </c:pt>
                <c:pt idx="49">
                  <c:v>94.26</c:v>
                </c:pt>
                <c:pt idx="50">
                  <c:v>86.62</c:v>
                </c:pt>
                <c:pt idx="51">
                  <c:v>90.06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E2-4057-8BCC-47BDFB8E6BB8}"/>
            </c:ext>
          </c:extLst>
        </c:ser>
        <c:ser>
          <c:idx val="5"/>
          <c:order val="4"/>
          <c:tx>
            <c:strRef>
              <c:f>'JABOLKA PO SORTAH'!$J$4</c:f>
              <c:strCache>
                <c:ptCount val="1"/>
                <c:pt idx="0">
                  <c:v>Gala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SORTAH'!$J$5:$J$56</c:f>
              <c:numCache>
                <c:formatCode>0.00</c:formatCode>
                <c:ptCount val="52"/>
                <c:pt idx="0">
                  <c:v>94.43</c:v>
                </c:pt>
                <c:pt idx="1">
                  <c:v>92.66</c:v>
                </c:pt>
                <c:pt idx="2">
                  <c:v>93.47</c:v>
                </c:pt>
                <c:pt idx="3">
                  <c:v>95.26</c:v>
                </c:pt>
                <c:pt idx="4">
                  <c:v>82</c:v>
                </c:pt>
                <c:pt idx="5">
                  <c:v>90.56</c:v>
                </c:pt>
                <c:pt idx="6">
                  <c:v>90.59</c:v>
                </c:pt>
                <c:pt idx="7">
                  <c:v>93.61</c:v>
                </c:pt>
                <c:pt idx="8">
                  <c:v>88.75</c:v>
                </c:pt>
                <c:pt idx="9">
                  <c:v>91.04</c:v>
                </c:pt>
                <c:pt idx="10">
                  <c:v>88.13</c:v>
                </c:pt>
                <c:pt idx="11">
                  <c:v>86.98</c:v>
                </c:pt>
                <c:pt idx="12">
                  <c:v>85.08</c:v>
                </c:pt>
                <c:pt idx="13">
                  <c:v>91.45</c:v>
                </c:pt>
                <c:pt idx="14">
                  <c:v>93.32</c:v>
                </c:pt>
                <c:pt idx="15">
                  <c:v>89.24</c:v>
                </c:pt>
                <c:pt idx="16">
                  <c:v>90.51</c:v>
                </c:pt>
                <c:pt idx="17">
                  <c:v>89.33</c:v>
                </c:pt>
                <c:pt idx="18">
                  <c:v>96.31</c:v>
                </c:pt>
                <c:pt idx="19">
                  <c:v>104.24</c:v>
                </c:pt>
                <c:pt idx="20">
                  <c:v>93.48</c:v>
                </c:pt>
                <c:pt idx="21">
                  <c:v>95.89</c:v>
                </c:pt>
                <c:pt idx="22">
                  <c:v>103.26</c:v>
                </c:pt>
                <c:pt idx="23">
                  <c:v>100.54</c:v>
                </c:pt>
                <c:pt idx="24">
                  <c:v>95.66</c:v>
                </c:pt>
                <c:pt idx="25">
                  <c:v>94.32</c:v>
                </c:pt>
                <c:pt idx="26">
                  <c:v>91.83</c:v>
                </c:pt>
                <c:pt idx="27">
                  <c:v>95.87</c:v>
                </c:pt>
                <c:pt idx="28">
                  <c:v>92.62</c:v>
                </c:pt>
                <c:pt idx="29">
                  <c:v>78.930000000000007</c:v>
                </c:pt>
                <c:pt idx="30">
                  <c:v>77.14</c:v>
                </c:pt>
                <c:pt idx="31">
                  <c:v>77.34</c:v>
                </c:pt>
                <c:pt idx="32">
                  <c:v>75</c:v>
                </c:pt>
                <c:pt idx="33">
                  <c:v>105.48</c:v>
                </c:pt>
                <c:pt idx="34">
                  <c:v>95.41</c:v>
                </c:pt>
                <c:pt idx="35">
                  <c:v>81.33</c:v>
                </c:pt>
                <c:pt idx="36">
                  <c:v>66.22</c:v>
                </c:pt>
                <c:pt idx="37">
                  <c:v>89.35</c:v>
                </c:pt>
                <c:pt idx="38" formatCode="General">
                  <c:v>89.23</c:v>
                </c:pt>
                <c:pt idx="39">
                  <c:v>95.99</c:v>
                </c:pt>
                <c:pt idx="40">
                  <c:v>92.43</c:v>
                </c:pt>
                <c:pt idx="41">
                  <c:v>98.01</c:v>
                </c:pt>
                <c:pt idx="42">
                  <c:v>89.37</c:v>
                </c:pt>
                <c:pt idx="43">
                  <c:v>92.91</c:v>
                </c:pt>
                <c:pt idx="44">
                  <c:v>94.3</c:v>
                </c:pt>
                <c:pt idx="45">
                  <c:v>89.31</c:v>
                </c:pt>
                <c:pt idx="46">
                  <c:v>98.83</c:v>
                </c:pt>
                <c:pt idx="47">
                  <c:v>85.85</c:v>
                </c:pt>
                <c:pt idx="48">
                  <c:v>92.71</c:v>
                </c:pt>
                <c:pt idx="49">
                  <c:v>98.96</c:v>
                </c:pt>
                <c:pt idx="50">
                  <c:v>76.510000000000005</c:v>
                </c:pt>
                <c:pt idx="51">
                  <c:v>91.18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E2-4057-8BCC-47BDFB8E6BB8}"/>
            </c:ext>
          </c:extLst>
        </c:ser>
        <c:ser>
          <c:idx val="6"/>
          <c:order val="5"/>
          <c:tx>
            <c:strRef>
              <c:f>'JABOLKA PO SORTAH'!$K$4</c:f>
              <c:strCache>
                <c:ptCount val="1"/>
                <c:pt idx="0">
                  <c:v>Braeburn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SORTAH'!$K$5:$K$56</c:f>
              <c:numCache>
                <c:formatCode>0.00</c:formatCode>
                <c:ptCount val="52"/>
                <c:pt idx="0">
                  <c:v>85.01</c:v>
                </c:pt>
                <c:pt idx="1">
                  <c:v>89.45</c:v>
                </c:pt>
                <c:pt idx="2">
                  <c:v>88.74</c:v>
                </c:pt>
                <c:pt idx="3">
                  <c:v>92.45</c:v>
                </c:pt>
                <c:pt idx="4">
                  <c:v>83.16</c:v>
                </c:pt>
                <c:pt idx="5">
                  <c:v>96.68</c:v>
                </c:pt>
                <c:pt idx="6">
                  <c:v>98.45</c:v>
                </c:pt>
                <c:pt idx="7">
                  <c:v>97.69</c:v>
                </c:pt>
                <c:pt idx="8">
                  <c:v>82.46</c:v>
                </c:pt>
                <c:pt idx="9">
                  <c:v>83.44</c:v>
                </c:pt>
                <c:pt idx="10">
                  <c:v>87.98</c:v>
                </c:pt>
                <c:pt idx="11">
                  <c:v>89.64</c:v>
                </c:pt>
                <c:pt idx="12">
                  <c:v>85.68</c:v>
                </c:pt>
                <c:pt idx="13">
                  <c:v>95.86</c:v>
                </c:pt>
                <c:pt idx="14">
                  <c:v>98.85</c:v>
                </c:pt>
                <c:pt idx="15">
                  <c:v>92.44</c:v>
                </c:pt>
                <c:pt idx="16">
                  <c:v>95.85</c:v>
                </c:pt>
                <c:pt idx="17">
                  <c:v>99.91</c:v>
                </c:pt>
                <c:pt idx="18">
                  <c:v>97.04</c:v>
                </c:pt>
                <c:pt idx="19">
                  <c:v>86.6</c:v>
                </c:pt>
                <c:pt idx="20">
                  <c:v>88.73</c:v>
                </c:pt>
                <c:pt idx="21">
                  <c:v>89.67</c:v>
                </c:pt>
                <c:pt idx="22">
                  <c:v>92.97</c:v>
                </c:pt>
                <c:pt idx="23">
                  <c:v>91.54</c:v>
                </c:pt>
                <c:pt idx="24">
                  <c:v>89.74</c:v>
                </c:pt>
                <c:pt idx="25">
                  <c:v>99.9</c:v>
                </c:pt>
                <c:pt idx="26">
                  <c:v>96.64</c:v>
                </c:pt>
                <c:pt idx="27">
                  <c:v>155.26</c:v>
                </c:pt>
                <c:pt idx="30">
                  <c:v>120</c:v>
                </c:pt>
                <c:pt idx="41">
                  <c:v>93.68</c:v>
                </c:pt>
                <c:pt idx="42">
                  <c:v>81.95</c:v>
                </c:pt>
                <c:pt idx="43">
                  <c:v>82.93</c:v>
                </c:pt>
                <c:pt idx="44">
                  <c:v>91.72</c:v>
                </c:pt>
                <c:pt idx="45">
                  <c:v>58.06</c:v>
                </c:pt>
                <c:pt idx="46">
                  <c:v>79.63</c:v>
                </c:pt>
                <c:pt idx="47">
                  <c:v>87.34</c:v>
                </c:pt>
                <c:pt idx="48">
                  <c:v>84.43</c:v>
                </c:pt>
                <c:pt idx="49">
                  <c:v>91.45</c:v>
                </c:pt>
                <c:pt idx="50">
                  <c:v>100.96</c:v>
                </c:pt>
                <c:pt idx="51">
                  <c:v>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E2-4057-8BCC-47BDFB8E6BB8}"/>
            </c:ext>
          </c:extLst>
        </c:ser>
        <c:ser>
          <c:idx val="7"/>
          <c:order val="6"/>
          <c:tx>
            <c:strRef>
              <c:f>'JABOLKA PO SORTAH'!$L$4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'JABOLKA PO SORTAH'!$L$5:$L$56</c:f>
              <c:numCache>
                <c:formatCode>0.00</c:formatCode>
                <c:ptCount val="52"/>
                <c:pt idx="0">
                  <c:v>105.8</c:v>
                </c:pt>
                <c:pt idx="1">
                  <c:v>102.51</c:v>
                </c:pt>
                <c:pt idx="2">
                  <c:v>105.24</c:v>
                </c:pt>
                <c:pt idx="3">
                  <c:v>111.02</c:v>
                </c:pt>
                <c:pt idx="4">
                  <c:v>94.14</c:v>
                </c:pt>
                <c:pt idx="5">
                  <c:v>88.97</c:v>
                </c:pt>
                <c:pt idx="6">
                  <c:v>108.63</c:v>
                </c:pt>
                <c:pt idx="7">
                  <c:v>110.06</c:v>
                </c:pt>
                <c:pt idx="8">
                  <c:v>101.37</c:v>
                </c:pt>
                <c:pt idx="9">
                  <c:v>108.45</c:v>
                </c:pt>
                <c:pt idx="10">
                  <c:v>80.66</c:v>
                </c:pt>
                <c:pt idx="11">
                  <c:v>82.96</c:v>
                </c:pt>
                <c:pt idx="12">
                  <c:v>104.09</c:v>
                </c:pt>
                <c:pt idx="13">
                  <c:v>92.25</c:v>
                </c:pt>
                <c:pt idx="14">
                  <c:v>65.430000000000007</c:v>
                </c:pt>
                <c:pt idx="15">
                  <c:v>69.95</c:v>
                </c:pt>
                <c:pt idx="16">
                  <c:v>66.62</c:v>
                </c:pt>
                <c:pt idx="17">
                  <c:v>76.989999999999995</c:v>
                </c:pt>
                <c:pt idx="18">
                  <c:v>85.21</c:v>
                </c:pt>
                <c:pt idx="19">
                  <c:v>88.11</c:v>
                </c:pt>
                <c:pt idx="20">
                  <c:v>89.53</c:v>
                </c:pt>
                <c:pt idx="21">
                  <c:v>88.95</c:v>
                </c:pt>
                <c:pt idx="22">
                  <c:v>92.92</c:v>
                </c:pt>
                <c:pt idx="23">
                  <c:v>92.56</c:v>
                </c:pt>
                <c:pt idx="24">
                  <c:v>90.6</c:v>
                </c:pt>
                <c:pt idx="25">
                  <c:v>84.21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39">
                  <c:v>76.459999999999994</c:v>
                </c:pt>
                <c:pt idx="40">
                  <c:v>77.53</c:v>
                </c:pt>
                <c:pt idx="41">
                  <c:v>97.39</c:v>
                </c:pt>
                <c:pt idx="42">
                  <c:v>78.239999999999995</c:v>
                </c:pt>
                <c:pt idx="43">
                  <c:v>95.84</c:v>
                </c:pt>
                <c:pt idx="44">
                  <c:v>92.46</c:v>
                </c:pt>
                <c:pt idx="45">
                  <c:v>89.96</c:v>
                </c:pt>
                <c:pt idx="46" formatCode="General">
                  <c:v>86.86</c:v>
                </c:pt>
                <c:pt idx="47">
                  <c:v>90.81</c:v>
                </c:pt>
                <c:pt idx="48">
                  <c:v>79.040000000000006</c:v>
                </c:pt>
                <c:pt idx="49">
                  <c:v>106.83</c:v>
                </c:pt>
                <c:pt idx="50">
                  <c:v>83.1</c:v>
                </c:pt>
                <c:pt idx="51">
                  <c:v>103.01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E2-4057-8BCC-47BDFB8E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194672"/>
        <c:axId val="547190408"/>
      </c:lineChart>
      <c:catAx>
        <c:axId val="547194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0408"/>
        <c:crosses val="autoZero"/>
        <c:auto val="1"/>
        <c:lblAlgn val="ctr"/>
        <c:lblOffset val="100"/>
        <c:noMultiLvlLbl val="0"/>
      </c:catAx>
      <c:valAx>
        <c:axId val="547190408"/>
        <c:scaling>
          <c:orientation val="minMax"/>
          <c:max val="155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1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9174517969647"/>
          <c:y val="2.7510137581826383E-2"/>
          <c:w val="0.79076806031364533"/>
          <c:h val="0.82957618246679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HRUŠKE!$C$4</c:f>
              <c:strCache>
                <c:ptCount val="1"/>
                <c:pt idx="0">
                  <c:v>Prodana 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HRUŠKE!$B$5:$B$29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 3 - 30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</c:strCache>
            </c:strRef>
          </c:cat>
          <c:val>
            <c:numRef>
              <c:f>HRUŠKE!$C$5:$C$29</c:f>
              <c:numCache>
                <c:formatCode>#,##0</c:formatCode>
                <c:ptCount val="25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780</c:v>
                </c:pt>
                <c:pt idx="4">
                  <c:v>6870</c:v>
                </c:pt>
                <c:pt idx="5">
                  <c:v>5098</c:v>
                </c:pt>
                <c:pt idx="6">
                  <c:v>9387</c:v>
                </c:pt>
                <c:pt idx="7" formatCode="General">
                  <c:v>18599</c:v>
                </c:pt>
                <c:pt idx="8" formatCode="General">
                  <c:v>19702</c:v>
                </c:pt>
                <c:pt idx="9" formatCode="General">
                  <c:v>12701</c:v>
                </c:pt>
                <c:pt idx="10">
                  <c:v>38510</c:v>
                </c:pt>
                <c:pt idx="11">
                  <c:v>20555</c:v>
                </c:pt>
                <c:pt idx="12">
                  <c:v>22069</c:v>
                </c:pt>
                <c:pt idx="13">
                  <c:v>18855</c:v>
                </c:pt>
                <c:pt idx="14">
                  <c:v>31583</c:v>
                </c:pt>
                <c:pt idx="15">
                  <c:v>22761</c:v>
                </c:pt>
                <c:pt idx="16" formatCode="General">
                  <c:v>22616</c:v>
                </c:pt>
                <c:pt idx="17" formatCode="General">
                  <c:v>14792</c:v>
                </c:pt>
                <c:pt idx="18" formatCode="General">
                  <c:v>8581</c:v>
                </c:pt>
                <c:pt idx="19" formatCode="General">
                  <c:v>5849</c:v>
                </c:pt>
                <c:pt idx="20" formatCode="General">
                  <c:v>6465</c:v>
                </c:pt>
                <c:pt idx="21">
                  <c:v>9522</c:v>
                </c:pt>
                <c:pt idx="22" formatCode="General">
                  <c:v>1000</c:v>
                </c:pt>
                <c:pt idx="23" formatCode="General">
                  <c:v>4060</c:v>
                </c:pt>
                <c:pt idx="24" formatCode="General">
                  <c:v>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7993384"/>
        <c:axId val="727991424"/>
      </c:barChart>
      <c:lineChart>
        <c:grouping val="standard"/>
        <c:varyColors val="0"/>
        <c:ser>
          <c:idx val="2"/>
          <c:order val="1"/>
          <c:tx>
            <c:strRef>
              <c:f>HRUŠKE!$D$4</c:f>
              <c:strCache>
                <c:ptCount val="1"/>
                <c:pt idx="0">
                  <c:v>Povprečna cena (v 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[1]HRUŠKE!$B$28:$B$58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</c:numCache>
            </c:numRef>
          </c:cat>
          <c:val>
            <c:numRef>
              <c:f>HRUŠKE!$D$5:$D$29</c:f>
              <c:numCache>
                <c:formatCode>0.00</c:formatCode>
                <c:ptCount val="25"/>
                <c:pt idx="1">
                  <c:v>174.16</c:v>
                </c:pt>
                <c:pt idx="3">
                  <c:v>182.11</c:v>
                </c:pt>
                <c:pt idx="4">
                  <c:v>178.31</c:v>
                </c:pt>
                <c:pt idx="5">
                  <c:v>176.13</c:v>
                </c:pt>
                <c:pt idx="6">
                  <c:v>143.68</c:v>
                </c:pt>
                <c:pt idx="7">
                  <c:v>145.13</c:v>
                </c:pt>
                <c:pt idx="8">
                  <c:v>143.02000000000001</c:v>
                </c:pt>
                <c:pt idx="9">
                  <c:v>139.6</c:v>
                </c:pt>
                <c:pt idx="10">
                  <c:v>134.74</c:v>
                </c:pt>
                <c:pt idx="11">
                  <c:v>138.66</c:v>
                </c:pt>
                <c:pt idx="12">
                  <c:v>135.94</c:v>
                </c:pt>
                <c:pt idx="13">
                  <c:v>146.53</c:v>
                </c:pt>
                <c:pt idx="14">
                  <c:v>142.55000000000001</c:v>
                </c:pt>
                <c:pt idx="15">
                  <c:v>143.6</c:v>
                </c:pt>
                <c:pt idx="16">
                  <c:v>142.47999999999999</c:v>
                </c:pt>
                <c:pt idx="17">
                  <c:v>141.97999999999999</c:v>
                </c:pt>
                <c:pt idx="18">
                  <c:v>131.24</c:v>
                </c:pt>
                <c:pt idx="19">
                  <c:v>146.06</c:v>
                </c:pt>
                <c:pt idx="20">
                  <c:v>144.27000000000001</c:v>
                </c:pt>
                <c:pt idx="21">
                  <c:v>144.04</c:v>
                </c:pt>
                <c:pt idx="22">
                  <c:v>145.88999999999999</c:v>
                </c:pt>
                <c:pt idx="23">
                  <c:v>145.94999999999999</c:v>
                </c:pt>
                <c:pt idx="24">
                  <c:v>148.5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651296"/>
        <c:axId val="727994168"/>
      </c:lineChart>
      <c:catAx>
        <c:axId val="72799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758329895551209"/>
              <c:y val="0.9035046068201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1424"/>
        <c:crosses val="autoZero"/>
        <c:auto val="1"/>
        <c:lblAlgn val="ctr"/>
        <c:lblOffset val="100"/>
        <c:noMultiLvlLbl val="0"/>
      </c:catAx>
      <c:valAx>
        <c:axId val="727991424"/>
        <c:scaling>
          <c:orientation val="minMax"/>
          <c:max val="38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(kg)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5.7870370370370367E-3"/>
              <c:y val="0.31688482560813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7993384"/>
        <c:crosses val="autoZero"/>
        <c:crossBetween val="between"/>
      </c:valAx>
      <c:valAx>
        <c:axId val="727994168"/>
        <c:scaling>
          <c:orientation val="minMax"/>
          <c:max val="190"/>
          <c:min val="1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baseline="0"/>
                  <a:t>Cena v EUR/100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066929133858271"/>
              <c:y val="0.31169108608259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8651296"/>
        <c:crosses val="max"/>
        <c:crossBetween val="between"/>
      </c:valAx>
      <c:catAx>
        <c:axId val="7186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994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66883695346743"/>
          <c:y val="0.93990342553334671"/>
          <c:w val="0.48066232609306525"/>
          <c:h val="6.0096574466653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0823490813648"/>
          <c:y val="1.6916971392844791E-2"/>
          <c:w val="0.7880606955380578"/>
          <c:h val="0.85906396774416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BRESKVE!$B$5:$B$10</c:f>
              <c:numCache>
                <c:formatCode>General</c:formatCode>
                <c:ptCount val="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</c:numCache>
            </c:numRef>
          </c:cat>
          <c:val>
            <c:numRef>
              <c:f>BRESKVE!$C$5:$C$10</c:f>
              <c:numCache>
                <c:formatCode>#,##0</c:formatCode>
                <c:ptCount val="6"/>
                <c:pt idx="0">
                  <c:v>13607</c:v>
                </c:pt>
                <c:pt idx="1">
                  <c:v>48143</c:v>
                </c:pt>
                <c:pt idx="2">
                  <c:v>36527</c:v>
                </c:pt>
                <c:pt idx="3">
                  <c:v>26987</c:v>
                </c:pt>
                <c:pt idx="4">
                  <c:v>6897</c:v>
                </c:pt>
                <c:pt idx="5" formatCode="General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69824"/>
        <c:axId val="453769432"/>
      </c:barChart>
      <c:lineChart>
        <c:grouping val="standard"/>
        <c:varyColors val="0"/>
        <c:ser>
          <c:idx val="2"/>
          <c:order val="1"/>
          <c:tx>
            <c:strRef>
              <c:f>BRESKVE!$D$4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BRESKVE!$B$5:$B$10</c:f>
              <c:numCache>
                <c:formatCode>General</c:formatCode>
                <c:ptCount val="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</c:numCache>
            </c:numRef>
          </c:cat>
          <c:val>
            <c:numRef>
              <c:f>BRESKVE!$D$5:$D$10</c:f>
              <c:numCache>
                <c:formatCode>General</c:formatCode>
                <c:ptCount val="6"/>
                <c:pt idx="0">
                  <c:v>182.97</c:v>
                </c:pt>
                <c:pt idx="1">
                  <c:v>164.18</c:v>
                </c:pt>
                <c:pt idx="2">
                  <c:v>158.49</c:v>
                </c:pt>
                <c:pt idx="3">
                  <c:v>159.31</c:v>
                </c:pt>
                <c:pt idx="4" formatCode="0.00">
                  <c:v>164.02</c:v>
                </c:pt>
                <c:pt idx="5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71000"/>
        <c:axId val="453770216"/>
      </c:lineChart>
      <c:catAx>
        <c:axId val="45376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365666010498689"/>
              <c:y val="0.913509937491366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432"/>
        <c:crosses val="autoZero"/>
        <c:auto val="1"/>
        <c:lblAlgn val="ctr"/>
        <c:lblOffset val="100"/>
        <c:noMultiLvlLbl val="0"/>
      </c:catAx>
      <c:valAx>
        <c:axId val="453769432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5.5671537926235215E-3"/>
              <c:y val="0.32966279556499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69824"/>
        <c:crosses val="autoZero"/>
        <c:crossBetween val="between"/>
      </c:valAx>
      <c:valAx>
        <c:axId val="453770216"/>
        <c:scaling>
          <c:orientation val="minMax"/>
          <c:min val="1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23950131233594"/>
              <c:y val="0.30204913111351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3771000"/>
        <c:crosses val="max"/>
        <c:crossBetween val="between"/>
      </c:valAx>
      <c:catAx>
        <c:axId val="453771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377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89091207349085"/>
          <c:y val="0.94646497401346763"/>
          <c:w val="0.44651574803149607"/>
          <c:h val="4.7862475947494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76251023090699E-2"/>
          <c:y val="4.4290962195691119E-2"/>
          <c:w val="0.82198092069050166"/>
          <c:h val="0.814122028380949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JAGODE!$C$4</c:f>
              <c:strCache>
                <c:ptCount val="1"/>
                <c:pt idx="0">
                  <c:v>Prodana 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JAGODE!$B$5:$B$33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JAGODE!$C$5:$C$33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61896"/>
        <c:axId val="454959152"/>
      </c:barChart>
      <c:lineChart>
        <c:grouping val="standard"/>
        <c:varyColors val="0"/>
        <c:ser>
          <c:idx val="2"/>
          <c:order val="1"/>
          <c:tx>
            <c:strRef>
              <c:f>JAGODE!$D$4</c:f>
              <c:strCache>
                <c:ptCount val="1"/>
                <c:pt idx="0">
                  <c:v>Povprečna cena (v 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JAGODE!$B$5:$B$33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JAGODE!$D$5:$D$33</c:f>
              <c:numCache>
                <c:formatCode>#,##0.00</c:formatCode>
                <c:ptCount val="29"/>
                <c:pt idx="0" formatCode="General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62680"/>
        <c:axId val="454961112"/>
      </c:lineChart>
      <c:catAx>
        <c:axId val="454961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</a:t>
                </a:r>
              </a:p>
            </c:rich>
          </c:tx>
          <c:layout>
            <c:manualLayout>
              <c:xMode val="edge"/>
              <c:yMode val="edge"/>
              <c:x val="0.45127848226190603"/>
              <c:y val="0.89137038055048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59152"/>
        <c:crosses val="autoZero"/>
        <c:auto val="1"/>
        <c:lblAlgn val="ctr"/>
        <c:lblOffset val="100"/>
        <c:noMultiLvlLbl val="0"/>
      </c:catAx>
      <c:valAx>
        <c:axId val="454959152"/>
        <c:scaling>
          <c:orientation val="minMax"/>
          <c:max val="6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5.578799741003124E-3"/>
              <c:y val="0.32831897039564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1896"/>
        <c:crosses val="autoZero"/>
        <c:crossBetween val="between"/>
      </c:valAx>
      <c:valAx>
        <c:axId val="454961112"/>
        <c:scaling>
          <c:orientation val="minMax"/>
          <c:max val="1000"/>
          <c:min val="5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6583673931316627"/>
              <c:y val="0.317666952308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62680"/>
        <c:crosses val="max"/>
        <c:crossBetween val="between"/>
      </c:valAx>
      <c:catAx>
        <c:axId val="454962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961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67637778050451"/>
          <c:y val="0.91963707308660336"/>
          <c:w val="0.35752404374833258"/>
          <c:h val="7.6949922983293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60</xdr:row>
      <xdr:rowOff>0</xdr:rowOff>
    </xdr:from>
    <xdr:to>
      <xdr:col>14</xdr:col>
      <xdr:colOff>7620</xdr:colOff>
      <xdr:row>79</xdr:row>
      <xdr:rowOff>15240</xdr:rowOff>
    </xdr:to>
    <xdr:graphicFrame macro="">
      <xdr:nvGraphicFramePr>
        <xdr:cNvPr id="5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7DACB292-BAFF-4CEC-A5D1-940ECAFE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161925</xdr:rowOff>
    </xdr:from>
    <xdr:to>
      <xdr:col>14</xdr:col>
      <xdr:colOff>15240</xdr:colOff>
      <xdr:row>23</xdr:row>
      <xdr:rowOff>152400</xdr:rowOff>
    </xdr:to>
    <xdr:graphicFrame macro="">
      <xdr:nvGraphicFramePr>
        <xdr:cNvPr id="6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6F2CD4EA-340C-4DA1-8838-EB0C9CB6D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1234887</xdr:colOff>
      <xdr:row>60</xdr:row>
      <xdr:rowOff>177051</xdr:rowOff>
    </xdr:from>
    <xdr:to>
      <xdr:col>15</xdr:col>
      <xdr:colOff>0</xdr:colOff>
      <xdr:row>86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E2CA95C7-9E4F-45B8-B174-99918EAFE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7620</xdr:colOff>
      <xdr:row>28</xdr:row>
      <xdr:rowOff>15240</xdr:rowOff>
    </xdr:to>
    <xdr:graphicFrame macro="">
      <xdr:nvGraphicFramePr>
        <xdr:cNvPr id="4" name="Grafikon 3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179705</xdr:rowOff>
    </xdr:from>
    <xdr:to>
      <xdr:col>15</xdr:col>
      <xdr:colOff>0</xdr:colOff>
      <xdr:row>25</xdr:row>
      <xdr:rowOff>161925</xdr:rowOff>
    </xdr:to>
    <xdr:graphicFrame macro="">
      <xdr:nvGraphicFramePr>
        <xdr:cNvPr id="2" name="Grafikon 1" descr="Grafikon je grafični prikaz gibanja cen in količin pridanih breskev po tednih v letu 2020 iz tabele 9..&#10;">
          <a:extLst>
            <a:ext uri="{FF2B5EF4-FFF2-40B4-BE49-F238E27FC236}">
              <a16:creationId xmlns:a16="http://schemas.microsoft.com/office/drawing/2014/main" id="{F4F3E65C-2EF3-45CD-AAB1-22183B8AD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533398</xdr:colOff>
      <xdr:row>2</xdr:row>
      <xdr:rowOff>84455</xdr:rowOff>
    </xdr:from>
    <xdr:to>
      <xdr:col>16</xdr:col>
      <xdr:colOff>425450</xdr:colOff>
      <xdr:row>33</xdr:row>
      <xdr:rowOff>95250</xdr:rowOff>
    </xdr:to>
    <xdr:graphicFrame macro="">
      <xdr:nvGraphicFramePr>
        <xdr:cNvPr id="2" name="Grafikon 1" descr="Gibanje cen in količin prodanih jagod po tednih v letu 2020 iz tabele 11.">
          <a:extLst>
            <a:ext uri="{FF2B5EF4-FFF2-40B4-BE49-F238E27FC236}">
              <a16:creationId xmlns:a16="http://schemas.microsoft.com/office/drawing/2014/main" id="{CB7E6871-0991-4311-B339-0DD244F28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SADJE/2021/Poro&#269;ila/Sadje%20poro&#269;ilo%205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O POROČILO"/>
      <sheetName val="SADJE - KOLIČINE CENE"/>
      <sheetName val="List1"/>
      <sheetName val="JABOLKA PO SORTAH"/>
      <sheetName val="HRUŠKE"/>
    </sheetNames>
    <sheetDataSet>
      <sheetData sheetId="0"/>
      <sheetData sheetId="1">
        <row r="25">
          <cell r="B25">
            <v>1</v>
          </cell>
        </row>
        <row r="26">
          <cell r="B26">
            <v>2</v>
          </cell>
        </row>
        <row r="27">
          <cell r="B27">
            <v>3</v>
          </cell>
        </row>
        <row r="28">
          <cell r="B28">
            <v>4</v>
          </cell>
        </row>
        <row r="29">
          <cell r="B29">
            <v>5</v>
          </cell>
        </row>
        <row r="30">
          <cell r="B30">
            <v>6</v>
          </cell>
        </row>
        <row r="31">
          <cell r="B31">
            <v>7</v>
          </cell>
        </row>
        <row r="32">
          <cell r="B32">
            <v>8</v>
          </cell>
        </row>
        <row r="33">
          <cell r="B33">
            <v>9</v>
          </cell>
        </row>
        <row r="34">
          <cell r="B34">
            <v>10</v>
          </cell>
        </row>
        <row r="35">
          <cell r="B35">
            <v>11</v>
          </cell>
        </row>
        <row r="36">
          <cell r="B36">
            <v>12</v>
          </cell>
        </row>
        <row r="37">
          <cell r="B37">
            <v>13</v>
          </cell>
        </row>
        <row r="38">
          <cell r="B38">
            <v>14</v>
          </cell>
        </row>
        <row r="39">
          <cell r="B39">
            <v>15</v>
          </cell>
        </row>
        <row r="40">
          <cell r="B40">
            <v>16</v>
          </cell>
        </row>
        <row r="41">
          <cell r="B41">
            <v>17</v>
          </cell>
        </row>
        <row r="42">
          <cell r="B42">
            <v>18</v>
          </cell>
        </row>
        <row r="43">
          <cell r="B43">
            <v>19</v>
          </cell>
        </row>
        <row r="44">
          <cell r="B44">
            <v>20</v>
          </cell>
        </row>
        <row r="45">
          <cell r="B45">
            <v>21</v>
          </cell>
        </row>
        <row r="46">
          <cell r="B46">
            <v>22</v>
          </cell>
        </row>
        <row r="47">
          <cell r="B47">
            <v>23</v>
          </cell>
        </row>
        <row r="48">
          <cell r="B48">
            <v>24</v>
          </cell>
        </row>
        <row r="49">
          <cell r="B49">
            <v>25</v>
          </cell>
        </row>
        <row r="50">
          <cell r="B50">
            <v>26</v>
          </cell>
        </row>
        <row r="51">
          <cell r="B51">
            <v>27</v>
          </cell>
        </row>
        <row r="52">
          <cell r="B52">
            <v>28</v>
          </cell>
        </row>
        <row r="53">
          <cell r="B53">
            <v>29</v>
          </cell>
        </row>
        <row r="54">
          <cell r="B54">
            <v>30</v>
          </cell>
        </row>
        <row r="55">
          <cell r="B55">
            <v>31</v>
          </cell>
        </row>
        <row r="56">
          <cell r="B56">
            <v>32</v>
          </cell>
        </row>
        <row r="57">
          <cell r="B57">
            <v>33</v>
          </cell>
        </row>
        <row r="58">
          <cell r="B58">
            <v>34</v>
          </cell>
        </row>
        <row r="59">
          <cell r="B59">
            <v>35</v>
          </cell>
        </row>
        <row r="60">
          <cell r="B60">
            <v>36</v>
          </cell>
        </row>
        <row r="61">
          <cell r="B61">
            <v>37</v>
          </cell>
        </row>
        <row r="62">
          <cell r="B62">
            <v>38</v>
          </cell>
        </row>
        <row r="63">
          <cell r="B63">
            <v>39</v>
          </cell>
        </row>
        <row r="64">
          <cell r="B64">
            <v>40</v>
          </cell>
        </row>
        <row r="65">
          <cell r="B65">
            <v>41</v>
          </cell>
        </row>
        <row r="66">
          <cell r="B66">
            <v>42</v>
          </cell>
        </row>
        <row r="67">
          <cell r="B67">
            <v>43</v>
          </cell>
        </row>
        <row r="68">
          <cell r="B68">
            <v>44</v>
          </cell>
        </row>
        <row r="69">
          <cell r="B69">
            <v>45</v>
          </cell>
        </row>
        <row r="70">
          <cell r="B70">
            <v>46</v>
          </cell>
        </row>
        <row r="71">
          <cell r="B71">
            <v>47</v>
          </cell>
        </row>
        <row r="72">
          <cell r="B72">
            <v>48</v>
          </cell>
        </row>
        <row r="73">
          <cell r="B73">
            <v>49</v>
          </cell>
        </row>
        <row r="74">
          <cell r="B74">
            <v>50</v>
          </cell>
        </row>
        <row r="75">
          <cell r="B75">
            <v>51</v>
          </cell>
        </row>
        <row r="76">
          <cell r="B76">
            <v>52</v>
          </cell>
        </row>
        <row r="87">
          <cell r="B87">
            <v>1</v>
          </cell>
        </row>
        <row r="88">
          <cell r="B88">
            <v>2</v>
          </cell>
        </row>
        <row r="89">
          <cell r="B89">
            <v>3</v>
          </cell>
        </row>
        <row r="90">
          <cell r="B90">
            <v>4</v>
          </cell>
        </row>
        <row r="91">
          <cell r="B91">
            <v>5</v>
          </cell>
        </row>
        <row r="92">
          <cell r="B92">
            <v>6</v>
          </cell>
        </row>
        <row r="93">
          <cell r="B93">
            <v>7</v>
          </cell>
        </row>
        <row r="94">
          <cell r="B94">
            <v>8</v>
          </cell>
        </row>
        <row r="95">
          <cell r="B95">
            <v>9</v>
          </cell>
        </row>
        <row r="96">
          <cell r="B96">
            <v>10</v>
          </cell>
        </row>
        <row r="97">
          <cell r="B97">
            <v>11</v>
          </cell>
        </row>
        <row r="98">
          <cell r="B98">
            <v>12</v>
          </cell>
        </row>
        <row r="99">
          <cell r="B99">
            <v>13</v>
          </cell>
        </row>
        <row r="100">
          <cell r="B100">
            <v>14</v>
          </cell>
        </row>
        <row r="101">
          <cell r="B101">
            <v>15</v>
          </cell>
        </row>
        <row r="102">
          <cell r="B102">
            <v>16</v>
          </cell>
        </row>
        <row r="103">
          <cell r="B103">
            <v>17</v>
          </cell>
        </row>
        <row r="104">
          <cell r="B104">
            <v>18</v>
          </cell>
        </row>
        <row r="105">
          <cell r="B105">
            <v>19</v>
          </cell>
        </row>
        <row r="106">
          <cell r="B106">
            <v>20</v>
          </cell>
        </row>
        <row r="107">
          <cell r="B107">
            <v>21</v>
          </cell>
        </row>
        <row r="108">
          <cell r="B108">
            <v>22</v>
          </cell>
        </row>
        <row r="109">
          <cell r="B109">
            <v>23</v>
          </cell>
        </row>
        <row r="110">
          <cell r="B110">
            <v>24</v>
          </cell>
        </row>
        <row r="111">
          <cell r="B111">
            <v>25</v>
          </cell>
        </row>
        <row r="112">
          <cell r="B112">
            <v>26</v>
          </cell>
        </row>
        <row r="113">
          <cell r="B113">
            <v>27</v>
          </cell>
        </row>
        <row r="114">
          <cell r="B114">
            <v>28</v>
          </cell>
        </row>
        <row r="115">
          <cell r="B115">
            <v>29</v>
          </cell>
        </row>
        <row r="116">
          <cell r="B116">
            <v>30</v>
          </cell>
        </row>
        <row r="117">
          <cell r="B117">
            <v>31</v>
          </cell>
        </row>
        <row r="118">
          <cell r="B118">
            <v>32</v>
          </cell>
        </row>
        <row r="119">
          <cell r="B119">
            <v>33</v>
          </cell>
        </row>
        <row r="120">
          <cell r="B120">
            <v>34</v>
          </cell>
        </row>
        <row r="121">
          <cell r="B121">
            <v>35</v>
          </cell>
        </row>
        <row r="122">
          <cell r="B122">
            <v>36</v>
          </cell>
        </row>
        <row r="123">
          <cell r="B123">
            <v>37</v>
          </cell>
        </row>
        <row r="124">
          <cell r="B124">
            <v>38</v>
          </cell>
        </row>
        <row r="125">
          <cell r="B125">
            <v>39</v>
          </cell>
        </row>
        <row r="126">
          <cell r="B126">
            <v>40</v>
          </cell>
        </row>
        <row r="127">
          <cell r="B127">
            <v>41</v>
          </cell>
        </row>
        <row r="128">
          <cell r="B128">
            <v>42</v>
          </cell>
        </row>
        <row r="129">
          <cell r="B129">
            <v>43</v>
          </cell>
        </row>
        <row r="130">
          <cell r="B130">
            <v>44</v>
          </cell>
        </row>
        <row r="131">
          <cell r="B131">
            <v>45</v>
          </cell>
        </row>
        <row r="132">
          <cell r="B132">
            <v>46</v>
          </cell>
        </row>
        <row r="133">
          <cell r="B133">
            <v>47</v>
          </cell>
        </row>
        <row r="134">
          <cell r="B134">
            <v>48</v>
          </cell>
        </row>
        <row r="135">
          <cell r="B135">
            <v>49</v>
          </cell>
        </row>
        <row r="136">
          <cell r="B136">
            <v>50</v>
          </cell>
        </row>
        <row r="137">
          <cell r="B137">
            <v>51</v>
          </cell>
        </row>
        <row r="138">
          <cell r="B138">
            <v>52</v>
          </cell>
        </row>
        <row r="139">
          <cell r="B139">
            <v>53</v>
          </cell>
        </row>
      </sheetData>
      <sheetData sheetId="2"/>
      <sheetData sheetId="3"/>
      <sheetData sheetId="4">
        <row r="28">
          <cell r="B28">
            <v>1</v>
          </cell>
        </row>
        <row r="29">
          <cell r="B29">
            <v>2</v>
          </cell>
        </row>
        <row r="30">
          <cell r="B30">
            <v>3</v>
          </cell>
        </row>
        <row r="31">
          <cell r="B31">
            <v>4</v>
          </cell>
        </row>
        <row r="32">
          <cell r="B32">
            <v>5</v>
          </cell>
        </row>
        <row r="33">
          <cell r="B33">
            <v>6</v>
          </cell>
        </row>
        <row r="34">
          <cell r="B34">
            <v>7</v>
          </cell>
        </row>
        <row r="35">
          <cell r="B35">
            <v>8</v>
          </cell>
        </row>
        <row r="36">
          <cell r="B36">
            <v>9</v>
          </cell>
        </row>
        <row r="37">
          <cell r="B37">
            <v>11</v>
          </cell>
        </row>
        <row r="38">
          <cell r="B38">
            <v>12</v>
          </cell>
        </row>
        <row r="39">
          <cell r="B39">
            <v>13</v>
          </cell>
        </row>
        <row r="40">
          <cell r="B40">
            <v>15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  <row r="52">
          <cell r="B52">
            <v>44</v>
          </cell>
        </row>
        <row r="53">
          <cell r="B53">
            <v>45</v>
          </cell>
        </row>
        <row r="54">
          <cell r="B54">
            <v>46</v>
          </cell>
        </row>
        <row r="55">
          <cell r="B55">
            <v>47</v>
          </cell>
        </row>
        <row r="56">
          <cell r="B56">
            <v>50</v>
          </cell>
        </row>
        <row r="57">
          <cell r="B57">
            <v>51</v>
          </cell>
        </row>
        <row r="58">
          <cell r="B58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90625" defaultRowHeight="14.5" x14ac:dyDescent="0.35"/>
  <cols>
    <col min="1" max="1" width="50.90625" style="3" customWidth="1"/>
    <col min="2" max="2" width="114.453125" style="3" customWidth="1"/>
    <col min="3" max="16384" width="8.90625" style="3"/>
  </cols>
  <sheetData>
    <row r="1" spans="1:2" x14ac:dyDescent="0.35">
      <c r="A1" s="1" t="s">
        <v>2</v>
      </c>
    </row>
    <row r="2" spans="1:2" ht="21" x14ac:dyDescent="0.35">
      <c r="A2" s="11" t="s">
        <v>3</v>
      </c>
      <c r="B2" s="133" t="s">
        <v>57</v>
      </c>
    </row>
    <row r="3" spans="1:2" x14ac:dyDescent="0.35">
      <c r="A3" s="12" t="s">
        <v>71</v>
      </c>
    </row>
    <row r="4" spans="1:2" x14ac:dyDescent="0.35">
      <c r="A4" s="12" t="s">
        <v>4</v>
      </c>
    </row>
    <row r="5" spans="1:2" x14ac:dyDescent="0.35">
      <c r="A5" s="12" t="s">
        <v>72</v>
      </c>
      <c r="B5" s="1" t="s">
        <v>0</v>
      </c>
    </row>
    <row r="6" spans="1:2" x14ac:dyDescent="0.35">
      <c r="A6" s="1" t="s">
        <v>5</v>
      </c>
      <c r="B6" s="2" t="s">
        <v>80</v>
      </c>
    </row>
    <row r="7" spans="1:2" x14ac:dyDescent="0.35">
      <c r="B7" s="2" t="s">
        <v>81</v>
      </c>
    </row>
    <row r="8" spans="1:2" x14ac:dyDescent="0.35">
      <c r="A8" s="3" t="s">
        <v>6</v>
      </c>
      <c r="B8" s="2" t="s">
        <v>82</v>
      </c>
    </row>
    <row r="9" spans="1:2" x14ac:dyDescent="0.35">
      <c r="A9" s="3" t="s">
        <v>7</v>
      </c>
      <c r="B9" s="2" t="s">
        <v>83</v>
      </c>
    </row>
    <row r="10" spans="1:2" x14ac:dyDescent="0.35">
      <c r="A10" s="3" t="s">
        <v>73</v>
      </c>
      <c r="B10" s="2"/>
    </row>
    <row r="11" spans="1:2" ht="29" x14ac:dyDescent="0.35">
      <c r="A11" s="3" t="s">
        <v>8</v>
      </c>
      <c r="B11" s="134" t="s">
        <v>74</v>
      </c>
    </row>
    <row r="12" spans="1:2" x14ac:dyDescent="0.35">
      <c r="B12" s="2" t="s">
        <v>84</v>
      </c>
    </row>
    <row r="13" spans="1:2" x14ac:dyDescent="0.35">
      <c r="B13" s="2" t="s">
        <v>85</v>
      </c>
    </row>
    <row r="14" spans="1:2" x14ac:dyDescent="0.35">
      <c r="B14" s="2" t="s">
        <v>86</v>
      </c>
    </row>
    <row r="15" spans="1:2" x14ac:dyDescent="0.35">
      <c r="A15" s="3" t="s">
        <v>130</v>
      </c>
      <c r="B15" s="2" t="s">
        <v>1</v>
      </c>
    </row>
    <row r="16" spans="1:2" x14ac:dyDescent="0.35">
      <c r="A16" s="3" t="s">
        <v>99</v>
      </c>
    </row>
    <row r="18" spans="2:2" x14ac:dyDescent="0.35">
      <c r="B18" s="2" t="s">
        <v>75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zoomScaleNormal="100" workbookViewId="0"/>
  </sheetViews>
  <sheetFormatPr defaultColWidth="8.90625" defaultRowHeight="14.5" x14ac:dyDescent="0.35"/>
  <cols>
    <col min="1" max="1" width="8.90625" style="3"/>
    <col min="2" max="2" width="19.54296875" style="3" customWidth="1"/>
    <col min="3" max="3" width="24.36328125" style="3" customWidth="1"/>
    <col min="4" max="4" width="27.6328125" style="3" customWidth="1"/>
    <col min="5" max="5" width="22.36328125" style="3" customWidth="1"/>
    <col min="6" max="6" width="22.6328125" style="3" customWidth="1"/>
    <col min="7" max="7" width="20.453125" style="3" customWidth="1"/>
    <col min="8" max="16384" width="8.90625" style="3"/>
  </cols>
  <sheetData>
    <row r="2" spans="2:6" x14ac:dyDescent="0.35">
      <c r="B2" s="3" t="s">
        <v>100</v>
      </c>
    </row>
    <row r="3" spans="2:6" ht="15" thickBot="1" x14ac:dyDescent="0.4"/>
    <row r="4" spans="2:6" ht="15" thickBot="1" x14ac:dyDescent="0.4">
      <c r="B4" s="110" t="s">
        <v>9</v>
      </c>
      <c r="C4" s="97" t="s">
        <v>10</v>
      </c>
      <c r="D4" s="126" t="s">
        <v>11</v>
      </c>
    </row>
    <row r="5" spans="2:6" x14ac:dyDescent="0.35">
      <c r="B5" s="13" t="s">
        <v>12</v>
      </c>
      <c r="C5" s="130">
        <v>10642676</v>
      </c>
      <c r="D5" s="127">
        <v>94.130124874608555</v>
      </c>
    </row>
    <row r="6" spans="2:6" x14ac:dyDescent="0.35">
      <c r="B6" s="6" t="s">
        <v>13</v>
      </c>
      <c r="C6" s="131">
        <v>304968</v>
      </c>
      <c r="D6" s="128">
        <v>142.66229197817475</v>
      </c>
    </row>
    <row r="7" spans="2:6" x14ac:dyDescent="0.35">
      <c r="B7" s="6" t="s">
        <v>36</v>
      </c>
      <c r="C7" s="131">
        <v>139374</v>
      </c>
      <c r="D7" s="128">
        <v>164.26315718857171</v>
      </c>
    </row>
    <row r="8" spans="2:6" ht="15" thickBot="1" x14ac:dyDescent="0.4">
      <c r="B8" s="7" t="s">
        <v>35</v>
      </c>
      <c r="C8" s="132">
        <v>249813</v>
      </c>
      <c r="D8" s="129">
        <v>564.24215204973314</v>
      </c>
    </row>
    <row r="11" spans="2:6" x14ac:dyDescent="0.35">
      <c r="B11" s="3" t="s">
        <v>101</v>
      </c>
    </row>
    <row r="12" spans="2:6" ht="15" thickBot="1" x14ac:dyDescent="0.4"/>
    <row r="13" spans="2:6" x14ac:dyDescent="0.35">
      <c r="B13" s="148" t="s">
        <v>9</v>
      </c>
      <c r="C13" s="148" t="s">
        <v>93</v>
      </c>
      <c r="D13" s="148" t="s">
        <v>129</v>
      </c>
      <c r="E13" s="148" t="s">
        <v>76</v>
      </c>
      <c r="F13" s="148" t="s">
        <v>77</v>
      </c>
    </row>
    <row r="14" spans="2:6" ht="15" customHeight="1" thickBot="1" x14ac:dyDescent="0.4">
      <c r="B14" s="149"/>
      <c r="C14" s="149"/>
      <c r="D14" s="149"/>
      <c r="E14" s="149"/>
      <c r="F14" s="149"/>
    </row>
    <row r="15" spans="2:6" x14ac:dyDescent="0.35">
      <c r="B15" s="5" t="s">
        <v>12</v>
      </c>
      <c r="C15" s="9">
        <v>88.691550438093927</v>
      </c>
      <c r="D15" s="9">
        <f>D5</f>
        <v>94.130124874608555</v>
      </c>
      <c r="E15" s="14">
        <f>D15-C15</f>
        <v>5.438574436514628</v>
      </c>
      <c r="F15" s="15">
        <f>D15/C15-1</f>
        <v>6.1320096555429027E-2</v>
      </c>
    </row>
    <row r="16" spans="2:6" x14ac:dyDescent="0.35">
      <c r="B16" s="6" t="s">
        <v>13</v>
      </c>
      <c r="C16" s="8">
        <v>147.90952027992284</v>
      </c>
      <c r="D16" s="8">
        <f>D6</f>
        <v>142.66229197817475</v>
      </c>
      <c r="E16" s="151">
        <f>D16-C16</f>
        <v>-5.2472283017480947</v>
      </c>
      <c r="F16" s="152">
        <f>D16/C16-1</f>
        <v>-3.5475933474853893E-2</v>
      </c>
    </row>
    <row r="17" spans="2:6" x14ac:dyDescent="0.35">
      <c r="B17" s="6" t="s">
        <v>36</v>
      </c>
      <c r="C17" s="112">
        <v>174.88355653382757</v>
      </c>
      <c r="D17" s="112">
        <f>D7</f>
        <v>164.26315718857171</v>
      </c>
      <c r="E17" s="153">
        <f>D17-C17</f>
        <v>-10.620399345255862</v>
      </c>
      <c r="F17" s="154">
        <f>D17/C17-1</f>
        <v>-6.0728404406629077E-2</v>
      </c>
    </row>
    <row r="18" spans="2:6" ht="15" thickBot="1" x14ac:dyDescent="0.4">
      <c r="B18" s="111" t="s">
        <v>35</v>
      </c>
      <c r="C18" s="10">
        <v>518.08245662456432</v>
      </c>
      <c r="D18" s="10">
        <f>D8</f>
        <v>564.24215204973314</v>
      </c>
      <c r="E18" s="140">
        <f>D18-C18</f>
        <v>46.15969542516882</v>
      </c>
      <c r="F18" s="141">
        <f>D18/C18-1</f>
        <v>8.9097198399479938E-2</v>
      </c>
    </row>
  </sheetData>
  <mergeCells count="5">
    <mergeCell ref="B13:B14"/>
    <mergeCell ref="C13:C14"/>
    <mergeCell ref="E13:E14"/>
    <mergeCell ref="F13:F14"/>
    <mergeCell ref="D13:D14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13"/>
  <sheetViews>
    <sheetView workbookViewId="0"/>
  </sheetViews>
  <sheetFormatPr defaultColWidth="8.90625" defaultRowHeight="14.5" x14ac:dyDescent="0.35"/>
  <cols>
    <col min="1" max="1" width="8.90625" style="3"/>
    <col min="2" max="2" width="10.90625" style="3" customWidth="1"/>
    <col min="3" max="3" width="16.54296875" style="3" customWidth="1"/>
    <col min="4" max="4" width="17.54296875" style="3" customWidth="1"/>
    <col min="5" max="5" width="14.54296875" style="3" customWidth="1"/>
    <col min="6" max="6" width="22.08984375" style="3" customWidth="1"/>
    <col min="7" max="7" width="22.6328125" style="3" customWidth="1"/>
    <col min="8" max="8" width="14.36328125" style="3" customWidth="1"/>
    <col min="9" max="10" width="13.36328125" style="3" customWidth="1"/>
    <col min="11" max="11" width="22" style="3" customWidth="1"/>
    <col min="12" max="12" width="22.54296875" style="3" customWidth="1"/>
    <col min="13" max="13" width="30.36328125" style="3" customWidth="1"/>
    <col min="14" max="16384" width="8.90625" style="3"/>
  </cols>
  <sheetData>
    <row r="2" spans="2:6" x14ac:dyDescent="0.35">
      <c r="B2" s="3" t="s">
        <v>102</v>
      </c>
      <c r="F2" s="3" t="s">
        <v>103</v>
      </c>
    </row>
    <row r="3" spans="2:6" ht="15" thickBot="1" x14ac:dyDescent="0.4"/>
    <row r="4" spans="2:6" ht="15" thickBot="1" x14ac:dyDescent="0.4">
      <c r="B4" s="25" t="s">
        <v>14</v>
      </c>
      <c r="C4" s="26" t="s">
        <v>15</v>
      </c>
      <c r="D4" s="27" t="s">
        <v>16</v>
      </c>
    </row>
    <row r="5" spans="2:6" x14ac:dyDescent="0.35">
      <c r="B5" s="107">
        <v>1</v>
      </c>
      <c r="C5" s="155">
        <v>231935</v>
      </c>
      <c r="D5" s="19">
        <v>96.19</v>
      </c>
    </row>
    <row r="6" spans="2:6" x14ac:dyDescent="0.35">
      <c r="B6" s="108">
        <v>2</v>
      </c>
      <c r="C6" s="156">
        <v>264843</v>
      </c>
      <c r="D6" s="20">
        <v>101.87</v>
      </c>
    </row>
    <row r="7" spans="2:6" x14ac:dyDescent="0.35">
      <c r="B7" s="108">
        <v>3</v>
      </c>
      <c r="C7" s="125">
        <v>255363</v>
      </c>
      <c r="D7" s="20">
        <v>98.9</v>
      </c>
    </row>
    <row r="8" spans="2:6" x14ac:dyDescent="0.35">
      <c r="B8" s="108">
        <v>4</v>
      </c>
      <c r="C8" s="125">
        <v>230434</v>
      </c>
      <c r="D8" s="20">
        <v>100.84</v>
      </c>
    </row>
    <row r="9" spans="2:6" x14ac:dyDescent="0.35">
      <c r="B9" s="108">
        <v>5</v>
      </c>
      <c r="C9" s="125">
        <v>313884</v>
      </c>
      <c r="D9" s="20">
        <v>93.93</v>
      </c>
    </row>
    <row r="10" spans="2:6" x14ac:dyDescent="0.35">
      <c r="B10" s="108">
        <v>6</v>
      </c>
      <c r="C10" s="125">
        <v>241414</v>
      </c>
      <c r="D10" s="20">
        <v>96.99</v>
      </c>
    </row>
    <row r="11" spans="2:6" x14ac:dyDescent="0.35">
      <c r="B11" s="108">
        <v>7</v>
      </c>
      <c r="C11" s="157">
        <v>256784</v>
      </c>
      <c r="D11" s="28">
        <v>96.24</v>
      </c>
    </row>
    <row r="12" spans="2:6" x14ac:dyDescent="0.35">
      <c r="B12" s="108">
        <v>8</v>
      </c>
      <c r="C12" s="157">
        <v>228873</v>
      </c>
      <c r="D12" s="28">
        <v>97.87</v>
      </c>
    </row>
    <row r="13" spans="2:6" x14ac:dyDescent="0.35">
      <c r="B13" s="108">
        <v>9</v>
      </c>
      <c r="C13" s="125">
        <v>318914</v>
      </c>
      <c r="D13" s="20">
        <v>94.33</v>
      </c>
    </row>
    <row r="14" spans="2:6" x14ac:dyDescent="0.35">
      <c r="B14" s="108">
        <v>10</v>
      </c>
      <c r="C14" s="125">
        <v>291131</v>
      </c>
      <c r="D14" s="20">
        <v>93.09</v>
      </c>
    </row>
    <row r="15" spans="2:6" x14ac:dyDescent="0.35">
      <c r="B15" s="108">
        <v>11</v>
      </c>
      <c r="C15" s="157">
        <v>237417</v>
      </c>
      <c r="D15" s="28">
        <v>93.55</v>
      </c>
    </row>
    <row r="16" spans="2:6" x14ac:dyDescent="0.35">
      <c r="B16" s="108">
        <v>12</v>
      </c>
      <c r="C16" s="125">
        <v>229222</v>
      </c>
      <c r="D16" s="20">
        <v>96.44</v>
      </c>
    </row>
    <row r="17" spans="2:4" x14ac:dyDescent="0.35">
      <c r="B17" s="108">
        <v>13</v>
      </c>
      <c r="C17" s="125">
        <v>271417</v>
      </c>
      <c r="D17" s="20">
        <v>96.19</v>
      </c>
    </row>
    <row r="18" spans="2:4" x14ac:dyDescent="0.35">
      <c r="B18" s="108">
        <v>14</v>
      </c>
      <c r="C18" s="125">
        <v>212873</v>
      </c>
      <c r="D18" s="22">
        <v>97.32</v>
      </c>
    </row>
    <row r="19" spans="2:4" x14ac:dyDescent="0.35">
      <c r="B19" s="108">
        <v>15</v>
      </c>
      <c r="C19" s="157">
        <v>245736</v>
      </c>
      <c r="D19" s="22">
        <v>93.64</v>
      </c>
    </row>
    <row r="20" spans="2:4" x14ac:dyDescent="0.35">
      <c r="B20" s="108">
        <v>16</v>
      </c>
      <c r="C20" s="125">
        <v>256337</v>
      </c>
      <c r="D20" s="22">
        <v>91.13</v>
      </c>
    </row>
    <row r="21" spans="2:4" x14ac:dyDescent="0.35">
      <c r="B21" s="108">
        <v>17</v>
      </c>
      <c r="C21" s="125">
        <v>202459</v>
      </c>
      <c r="D21" s="22">
        <v>100.94</v>
      </c>
    </row>
    <row r="22" spans="2:4" x14ac:dyDescent="0.35">
      <c r="B22" s="108">
        <v>18</v>
      </c>
      <c r="C22" s="125">
        <v>244847</v>
      </c>
      <c r="D22" s="22">
        <v>95.31</v>
      </c>
    </row>
    <row r="23" spans="2:4" x14ac:dyDescent="0.35">
      <c r="B23" s="108">
        <v>19</v>
      </c>
      <c r="C23" s="125">
        <v>200382</v>
      </c>
      <c r="D23" s="22">
        <v>90.26</v>
      </c>
    </row>
    <row r="24" spans="2:4" x14ac:dyDescent="0.35">
      <c r="B24" s="108">
        <v>20</v>
      </c>
      <c r="C24" s="125">
        <v>163759</v>
      </c>
      <c r="D24" s="22">
        <v>88.45</v>
      </c>
    </row>
    <row r="25" spans="2:4" x14ac:dyDescent="0.35">
      <c r="B25" s="108">
        <v>21</v>
      </c>
      <c r="C25" s="125">
        <v>187479</v>
      </c>
      <c r="D25" s="22">
        <v>95.89</v>
      </c>
    </row>
    <row r="26" spans="2:4" x14ac:dyDescent="0.35">
      <c r="B26" s="108">
        <v>22</v>
      </c>
      <c r="C26" s="125">
        <v>209152</v>
      </c>
      <c r="D26" s="22">
        <v>93.9</v>
      </c>
    </row>
    <row r="27" spans="2:4" x14ac:dyDescent="0.35">
      <c r="B27" s="108">
        <v>23</v>
      </c>
      <c r="C27" s="125">
        <v>199850</v>
      </c>
      <c r="D27" s="20">
        <v>92.11</v>
      </c>
    </row>
    <row r="28" spans="2:4" x14ac:dyDescent="0.35">
      <c r="B28" s="108">
        <v>24</v>
      </c>
      <c r="C28" s="125">
        <v>239067</v>
      </c>
      <c r="D28" s="22">
        <v>86.56</v>
      </c>
    </row>
    <row r="29" spans="2:4" x14ac:dyDescent="0.35">
      <c r="B29" s="108">
        <v>25</v>
      </c>
      <c r="C29" s="125">
        <v>169346</v>
      </c>
      <c r="D29" s="20">
        <v>86.18</v>
      </c>
    </row>
    <row r="30" spans="2:4" x14ac:dyDescent="0.35">
      <c r="B30" s="108">
        <v>26</v>
      </c>
      <c r="C30" s="125">
        <v>93207</v>
      </c>
      <c r="D30" s="20">
        <v>91.26</v>
      </c>
    </row>
    <row r="31" spans="2:4" x14ac:dyDescent="0.35">
      <c r="B31" s="108">
        <v>27</v>
      </c>
      <c r="C31" s="125">
        <v>159127</v>
      </c>
      <c r="D31" s="20">
        <v>83.46</v>
      </c>
    </row>
    <row r="32" spans="2:4" x14ac:dyDescent="0.35">
      <c r="B32" s="108">
        <v>28</v>
      </c>
      <c r="C32" s="125">
        <v>99501</v>
      </c>
      <c r="D32" s="20">
        <v>90.89</v>
      </c>
    </row>
    <row r="33" spans="2:4" x14ac:dyDescent="0.35">
      <c r="B33" s="108">
        <v>29</v>
      </c>
      <c r="C33" s="125">
        <v>96251</v>
      </c>
      <c r="D33" s="22">
        <v>95.52</v>
      </c>
    </row>
    <row r="34" spans="2:4" x14ac:dyDescent="0.35">
      <c r="B34" s="108">
        <v>30</v>
      </c>
      <c r="C34" s="125">
        <v>96867</v>
      </c>
      <c r="D34" s="20">
        <v>86.88</v>
      </c>
    </row>
    <row r="35" spans="2:4" x14ac:dyDescent="0.35">
      <c r="B35" s="108">
        <v>31</v>
      </c>
      <c r="C35" s="125">
        <v>158594</v>
      </c>
      <c r="D35" s="22">
        <v>82.04</v>
      </c>
    </row>
    <row r="36" spans="2:4" x14ac:dyDescent="0.35">
      <c r="B36" s="108">
        <v>32</v>
      </c>
      <c r="C36" s="125">
        <v>106155</v>
      </c>
      <c r="D36" s="20">
        <v>100.01</v>
      </c>
    </row>
    <row r="37" spans="2:4" x14ac:dyDescent="0.35">
      <c r="B37" s="108">
        <v>33</v>
      </c>
      <c r="C37" s="125">
        <v>124460</v>
      </c>
      <c r="D37" s="20">
        <v>107.79</v>
      </c>
    </row>
    <row r="38" spans="2:4" x14ac:dyDescent="0.35">
      <c r="B38" s="108">
        <v>34</v>
      </c>
      <c r="C38" s="125">
        <v>58411</v>
      </c>
      <c r="D38" s="20">
        <v>108.76</v>
      </c>
    </row>
    <row r="39" spans="2:4" x14ac:dyDescent="0.35">
      <c r="B39" s="108">
        <v>35</v>
      </c>
      <c r="C39" s="125">
        <v>90981</v>
      </c>
      <c r="D39" s="20">
        <v>106.01</v>
      </c>
    </row>
    <row r="40" spans="2:4" x14ac:dyDescent="0.35">
      <c r="B40" s="108">
        <v>36</v>
      </c>
      <c r="C40" s="125">
        <v>118018</v>
      </c>
      <c r="D40" s="20">
        <v>97.52</v>
      </c>
    </row>
    <row r="41" spans="2:4" x14ac:dyDescent="0.35">
      <c r="B41" s="108">
        <v>37</v>
      </c>
      <c r="C41" s="125">
        <v>211519</v>
      </c>
      <c r="D41" s="20">
        <v>89.29</v>
      </c>
    </row>
    <row r="42" spans="2:4" x14ac:dyDescent="0.35">
      <c r="B42" s="108">
        <v>38</v>
      </c>
      <c r="C42" s="125">
        <v>200886</v>
      </c>
      <c r="D42" s="20">
        <v>100.41</v>
      </c>
    </row>
    <row r="43" spans="2:4" x14ac:dyDescent="0.35">
      <c r="B43" s="108">
        <v>39</v>
      </c>
      <c r="C43" s="125">
        <v>183317</v>
      </c>
      <c r="D43" s="20">
        <v>94.45</v>
      </c>
    </row>
    <row r="44" spans="2:4" x14ac:dyDescent="0.35">
      <c r="B44" s="108">
        <v>40</v>
      </c>
      <c r="C44" s="125">
        <v>196973</v>
      </c>
      <c r="D44" s="20">
        <v>83.69</v>
      </c>
    </row>
    <row r="45" spans="2:4" x14ac:dyDescent="0.35">
      <c r="B45" s="108">
        <v>41</v>
      </c>
      <c r="C45" s="125">
        <v>178957</v>
      </c>
      <c r="D45" s="20">
        <v>103.48</v>
      </c>
    </row>
    <row r="46" spans="2:4" x14ac:dyDescent="0.35">
      <c r="B46" s="108">
        <v>42</v>
      </c>
      <c r="C46" s="125">
        <v>198156</v>
      </c>
      <c r="D46" s="20">
        <v>85.86</v>
      </c>
    </row>
    <row r="47" spans="2:4" x14ac:dyDescent="0.35">
      <c r="B47" s="108">
        <v>43</v>
      </c>
      <c r="C47" s="125">
        <v>235502</v>
      </c>
      <c r="D47" s="20">
        <v>87.81</v>
      </c>
    </row>
    <row r="48" spans="2:4" x14ac:dyDescent="0.35">
      <c r="B48" s="108">
        <v>44</v>
      </c>
      <c r="C48" s="125">
        <v>203456</v>
      </c>
      <c r="D48" s="20">
        <v>93.79</v>
      </c>
    </row>
    <row r="49" spans="2:9" x14ac:dyDescent="0.35">
      <c r="B49" s="108">
        <v>45</v>
      </c>
      <c r="C49" s="125">
        <v>267645</v>
      </c>
      <c r="D49" s="20">
        <v>94.52</v>
      </c>
    </row>
    <row r="50" spans="2:9" x14ac:dyDescent="0.35">
      <c r="B50" s="108">
        <v>46</v>
      </c>
      <c r="C50" s="125">
        <v>252868</v>
      </c>
      <c r="D50" s="20">
        <v>86.53</v>
      </c>
    </row>
    <row r="51" spans="2:9" x14ac:dyDescent="0.35">
      <c r="B51" s="108">
        <v>47</v>
      </c>
      <c r="C51" s="125">
        <v>258597</v>
      </c>
      <c r="D51" s="20">
        <v>81.69</v>
      </c>
    </row>
    <row r="52" spans="2:9" x14ac:dyDescent="0.35">
      <c r="B52" s="108">
        <v>48</v>
      </c>
      <c r="C52" s="125">
        <v>215858</v>
      </c>
      <c r="D52" s="20">
        <v>95.44</v>
      </c>
    </row>
    <row r="53" spans="2:9" x14ac:dyDescent="0.35">
      <c r="B53" s="108">
        <v>49</v>
      </c>
      <c r="C53" s="125">
        <v>218090</v>
      </c>
      <c r="D53" s="20">
        <v>95.88</v>
      </c>
    </row>
    <row r="54" spans="2:9" x14ac:dyDescent="0.35">
      <c r="B54" s="108">
        <v>50</v>
      </c>
      <c r="C54" s="125">
        <v>197204</v>
      </c>
      <c r="D54" s="20">
        <v>100.3</v>
      </c>
    </row>
    <row r="55" spans="2:9" x14ac:dyDescent="0.35">
      <c r="B55" s="108">
        <v>51</v>
      </c>
      <c r="C55" s="125">
        <v>291975</v>
      </c>
      <c r="D55" s="20">
        <v>96.1</v>
      </c>
    </row>
    <row r="56" spans="2:9" ht="15" thickBot="1" x14ac:dyDescent="0.4">
      <c r="B56" s="109">
        <v>52</v>
      </c>
      <c r="C56" s="158">
        <v>227183</v>
      </c>
      <c r="D56" s="159">
        <v>100.61</v>
      </c>
    </row>
    <row r="58" spans="2:9" x14ac:dyDescent="0.35">
      <c r="C58" s="23"/>
      <c r="D58" s="24"/>
    </row>
    <row r="59" spans="2:9" x14ac:dyDescent="0.35">
      <c r="B59" s="3" t="s">
        <v>106</v>
      </c>
      <c r="I59" s="3" t="s">
        <v>107</v>
      </c>
    </row>
    <row r="60" spans="2:9" ht="15" thickBot="1" x14ac:dyDescent="0.4"/>
    <row r="61" spans="2:9" ht="15" thickBot="1" x14ac:dyDescent="0.4">
      <c r="B61" s="25" t="s">
        <v>17</v>
      </c>
      <c r="C61" s="29">
        <v>2022</v>
      </c>
      <c r="D61" s="30">
        <v>2023</v>
      </c>
      <c r="E61" s="30">
        <v>2024</v>
      </c>
      <c r="F61" s="30" t="s">
        <v>104</v>
      </c>
      <c r="G61" s="31" t="s">
        <v>105</v>
      </c>
    </row>
    <row r="62" spans="2:9" x14ac:dyDescent="0.35">
      <c r="B62" s="103">
        <v>1</v>
      </c>
      <c r="C62" s="32">
        <v>89.57</v>
      </c>
      <c r="D62" s="33">
        <v>92.29</v>
      </c>
      <c r="E62" s="33">
        <v>96.19</v>
      </c>
      <c r="F62" s="33">
        <v>3.8999999999999915</v>
      </c>
      <c r="G62" s="120">
        <v>4.2258099469064891E-2</v>
      </c>
    </row>
    <row r="63" spans="2:9" x14ac:dyDescent="0.35">
      <c r="B63" s="99">
        <v>2</v>
      </c>
      <c r="C63" s="34">
        <v>76.83</v>
      </c>
      <c r="D63" s="35">
        <v>89.54</v>
      </c>
      <c r="E63" s="35">
        <v>101.87</v>
      </c>
      <c r="F63" s="35">
        <v>12.329999999999998</v>
      </c>
      <c r="G63" s="121">
        <v>0.13770381952200128</v>
      </c>
    </row>
    <row r="64" spans="2:9" x14ac:dyDescent="0.35">
      <c r="B64" s="99">
        <v>3</v>
      </c>
      <c r="C64" s="34">
        <v>81.739999999999995</v>
      </c>
      <c r="D64" s="35">
        <v>92.67</v>
      </c>
      <c r="E64" s="35">
        <v>98.9</v>
      </c>
      <c r="F64" s="35">
        <v>6.230000000000004</v>
      </c>
      <c r="G64" s="121">
        <v>6.7227797561238756E-2</v>
      </c>
    </row>
    <row r="65" spans="2:7" x14ac:dyDescent="0.35">
      <c r="B65" s="99">
        <v>4</v>
      </c>
      <c r="C65" s="34">
        <v>87</v>
      </c>
      <c r="D65" s="35">
        <v>85.72</v>
      </c>
      <c r="E65" s="35">
        <v>100.84</v>
      </c>
      <c r="F65" s="35">
        <v>15.120000000000005</v>
      </c>
      <c r="G65" s="121">
        <v>0.17638824078394788</v>
      </c>
    </row>
    <row r="66" spans="2:7" x14ac:dyDescent="0.35">
      <c r="B66" s="99">
        <v>5</v>
      </c>
      <c r="C66" s="34">
        <v>85.22</v>
      </c>
      <c r="D66" s="35">
        <v>84.17</v>
      </c>
      <c r="E66" s="35">
        <v>93.93</v>
      </c>
      <c r="F66" s="35">
        <v>9.7600000000000051</v>
      </c>
      <c r="G66" s="121">
        <v>0.11595580373054548</v>
      </c>
    </row>
    <row r="67" spans="2:7" x14ac:dyDescent="0.35">
      <c r="B67" s="99">
        <v>6</v>
      </c>
      <c r="C67" s="34">
        <v>79.569999999999993</v>
      </c>
      <c r="D67" s="35">
        <v>90.24</v>
      </c>
      <c r="E67" s="35">
        <v>96.99</v>
      </c>
      <c r="F67" s="35">
        <v>6.75</v>
      </c>
      <c r="G67" s="121">
        <v>7.4800531914893664E-2</v>
      </c>
    </row>
    <row r="68" spans="2:7" x14ac:dyDescent="0.35">
      <c r="B68" s="99">
        <v>7</v>
      </c>
      <c r="C68" s="34">
        <v>78.92</v>
      </c>
      <c r="D68" s="35">
        <v>87.08</v>
      </c>
      <c r="E68" s="35">
        <v>96.24</v>
      </c>
      <c r="F68" s="35">
        <v>9.1599999999999966</v>
      </c>
      <c r="G68" s="121">
        <v>0.1051906293063849</v>
      </c>
    </row>
    <row r="69" spans="2:7" x14ac:dyDescent="0.35">
      <c r="B69" s="99">
        <v>8</v>
      </c>
      <c r="C69" s="34">
        <v>82.65</v>
      </c>
      <c r="D69" s="35">
        <v>89.21</v>
      </c>
      <c r="E69" s="35">
        <v>97.87</v>
      </c>
      <c r="F69" s="35">
        <v>8.6600000000000108</v>
      </c>
      <c r="G69" s="121">
        <v>9.7074319022531164E-2</v>
      </c>
    </row>
    <row r="70" spans="2:7" x14ac:dyDescent="0.35">
      <c r="B70" s="99">
        <v>9</v>
      </c>
      <c r="C70" s="34">
        <v>79.61</v>
      </c>
      <c r="D70" s="35">
        <v>86.2</v>
      </c>
      <c r="E70" s="35">
        <v>94.33</v>
      </c>
      <c r="F70" s="35">
        <v>8.1299999999999955</v>
      </c>
      <c r="G70" s="121">
        <v>9.4315545243619514E-2</v>
      </c>
    </row>
    <row r="71" spans="2:7" x14ac:dyDescent="0.35">
      <c r="B71" s="99">
        <v>10</v>
      </c>
      <c r="C71" s="34">
        <v>82.83</v>
      </c>
      <c r="D71" s="35">
        <v>88.12</v>
      </c>
      <c r="E71" s="35">
        <v>93.09</v>
      </c>
      <c r="F71" s="35">
        <v>4.9699999999999989</v>
      </c>
      <c r="G71" s="121">
        <v>5.6400363141171139E-2</v>
      </c>
    </row>
    <row r="72" spans="2:7" x14ac:dyDescent="0.35">
      <c r="B72" s="99">
        <v>11</v>
      </c>
      <c r="C72" s="34">
        <v>81.88</v>
      </c>
      <c r="D72" s="35">
        <v>77.569999999999993</v>
      </c>
      <c r="E72" s="35">
        <v>93.55</v>
      </c>
      <c r="F72" s="35">
        <v>15.980000000000004</v>
      </c>
      <c r="G72" s="121">
        <v>0.20600747711744227</v>
      </c>
    </row>
    <row r="73" spans="2:7" x14ac:dyDescent="0.35">
      <c r="B73" s="99">
        <v>12</v>
      </c>
      <c r="C73" s="34">
        <v>84.79</v>
      </c>
      <c r="D73" s="35">
        <v>81.239999999999995</v>
      </c>
      <c r="E73" s="35">
        <v>96.44</v>
      </c>
      <c r="F73" s="35">
        <v>15.200000000000003</v>
      </c>
      <c r="G73" s="121">
        <v>0.18709995076317099</v>
      </c>
    </row>
    <row r="74" spans="2:7" x14ac:dyDescent="0.35">
      <c r="B74" s="99">
        <v>13</v>
      </c>
      <c r="C74" s="34">
        <v>82.9</v>
      </c>
      <c r="D74" s="35">
        <v>79.42</v>
      </c>
      <c r="E74" s="35">
        <v>96.19</v>
      </c>
      <c r="F74" s="35">
        <v>16.769999999999996</v>
      </c>
      <c r="G74" s="121">
        <v>0.21115588013094944</v>
      </c>
    </row>
    <row r="75" spans="2:7" x14ac:dyDescent="0.35">
      <c r="B75" s="99">
        <v>14</v>
      </c>
      <c r="C75" s="34">
        <v>86.79</v>
      </c>
      <c r="D75" s="35">
        <v>80.19</v>
      </c>
      <c r="E75" s="35">
        <v>97.32</v>
      </c>
      <c r="F75" s="35">
        <v>17.129999999999995</v>
      </c>
      <c r="G75" s="121">
        <v>0.21361765806210253</v>
      </c>
    </row>
    <row r="76" spans="2:7" x14ac:dyDescent="0.35">
      <c r="B76" s="99">
        <v>15</v>
      </c>
      <c r="C76" s="34">
        <v>86.51</v>
      </c>
      <c r="D76" s="35">
        <v>82.22</v>
      </c>
      <c r="E76" s="35">
        <v>93.64</v>
      </c>
      <c r="F76" s="35">
        <v>11.420000000000002</v>
      </c>
      <c r="G76" s="121">
        <v>0.13889564582826575</v>
      </c>
    </row>
    <row r="77" spans="2:7" x14ac:dyDescent="0.35">
      <c r="B77" s="99">
        <v>16</v>
      </c>
      <c r="C77" s="34">
        <v>88.34</v>
      </c>
      <c r="D77" s="35">
        <v>80.790000000000006</v>
      </c>
      <c r="E77" s="35">
        <v>91.13</v>
      </c>
      <c r="F77" s="35">
        <v>10.339999999999989</v>
      </c>
      <c r="G77" s="121">
        <v>0.12798613689813076</v>
      </c>
    </row>
    <row r="78" spans="2:7" x14ac:dyDescent="0.35">
      <c r="B78" s="99">
        <v>17</v>
      </c>
      <c r="C78" s="34">
        <v>84.51</v>
      </c>
      <c r="D78" s="35">
        <v>75.39</v>
      </c>
      <c r="E78" s="35">
        <v>100.94</v>
      </c>
      <c r="F78" s="35">
        <v>25.549999999999997</v>
      </c>
      <c r="G78" s="121">
        <v>0.33890436397400192</v>
      </c>
    </row>
    <row r="79" spans="2:7" x14ac:dyDescent="0.35">
      <c r="B79" s="99">
        <v>18</v>
      </c>
      <c r="C79" s="34">
        <v>84.56</v>
      </c>
      <c r="D79" s="35">
        <v>82.34</v>
      </c>
      <c r="E79" s="35">
        <v>95.31</v>
      </c>
      <c r="F79" s="35">
        <v>12.969999999999999</v>
      </c>
      <c r="G79" s="121">
        <v>0.15751760991012875</v>
      </c>
    </row>
    <row r="80" spans="2:7" x14ac:dyDescent="0.35">
      <c r="B80" s="99">
        <v>19</v>
      </c>
      <c r="C80" s="34">
        <v>86.02</v>
      </c>
      <c r="D80" s="35">
        <v>79.5</v>
      </c>
      <c r="E80" s="35">
        <v>90.26</v>
      </c>
      <c r="F80" s="35">
        <v>10.760000000000005</v>
      </c>
      <c r="G80" s="121">
        <v>0.13534591194968559</v>
      </c>
    </row>
    <row r="81" spans="2:7" x14ac:dyDescent="0.35">
      <c r="B81" s="99">
        <v>20</v>
      </c>
      <c r="C81" s="34">
        <v>85.78</v>
      </c>
      <c r="D81" s="35">
        <v>71.430000000000007</v>
      </c>
      <c r="E81" s="35">
        <v>88.45</v>
      </c>
      <c r="F81" s="35">
        <v>17.019999999999996</v>
      </c>
      <c r="G81" s="121">
        <v>0.23827523449531007</v>
      </c>
    </row>
    <row r="82" spans="2:7" x14ac:dyDescent="0.35">
      <c r="B82" s="99">
        <v>21</v>
      </c>
      <c r="C82" s="34">
        <v>80.489999999999995</v>
      </c>
      <c r="D82" s="35">
        <v>77.02</v>
      </c>
      <c r="E82" s="35">
        <v>95.89</v>
      </c>
      <c r="F82" s="35">
        <v>18.870000000000005</v>
      </c>
      <c r="G82" s="121">
        <v>0.24500129836406126</v>
      </c>
    </row>
    <row r="83" spans="2:7" x14ac:dyDescent="0.35">
      <c r="B83" s="99">
        <v>22</v>
      </c>
      <c r="C83" s="34">
        <v>82.04</v>
      </c>
      <c r="D83" s="35">
        <v>77.400000000000006</v>
      </c>
      <c r="E83" s="35">
        <v>93.9</v>
      </c>
      <c r="F83" s="35">
        <v>16.5</v>
      </c>
      <c r="G83" s="121">
        <v>0.21317829457364335</v>
      </c>
    </row>
    <row r="84" spans="2:7" x14ac:dyDescent="0.35">
      <c r="B84" s="99">
        <v>23</v>
      </c>
      <c r="C84" s="34">
        <v>85.2</v>
      </c>
      <c r="D84" s="35">
        <v>77.81</v>
      </c>
      <c r="E84" s="35">
        <v>92.11</v>
      </c>
      <c r="F84" s="35">
        <v>14.299999999999997</v>
      </c>
      <c r="G84" s="121">
        <v>0.18378100501220929</v>
      </c>
    </row>
    <row r="85" spans="2:7" x14ac:dyDescent="0.35">
      <c r="B85" s="99">
        <v>24</v>
      </c>
      <c r="C85" s="34">
        <v>81.069999999999993</v>
      </c>
      <c r="D85" s="35">
        <v>75.81</v>
      </c>
      <c r="E85" s="35">
        <v>86.56</v>
      </c>
      <c r="F85" s="35">
        <v>10.75</v>
      </c>
      <c r="G85" s="121">
        <v>0.1418018731038122</v>
      </c>
    </row>
    <row r="86" spans="2:7" x14ac:dyDescent="0.35">
      <c r="B86" s="99">
        <v>25</v>
      </c>
      <c r="C86" s="34">
        <v>85.12</v>
      </c>
      <c r="D86" s="35">
        <v>76.37</v>
      </c>
      <c r="E86" s="35">
        <v>86.18</v>
      </c>
      <c r="F86" s="35">
        <v>9.8100000000000023</v>
      </c>
      <c r="G86" s="121">
        <v>0.1284535812491816</v>
      </c>
    </row>
    <row r="87" spans="2:7" x14ac:dyDescent="0.35">
      <c r="B87" s="99">
        <v>26</v>
      </c>
      <c r="C87" s="34">
        <v>80.86</v>
      </c>
      <c r="D87" s="35">
        <v>76.099999999999994</v>
      </c>
      <c r="E87" s="35">
        <v>91.26</v>
      </c>
      <c r="F87" s="35">
        <v>15.160000000000011</v>
      </c>
      <c r="G87" s="121">
        <v>0.19921156373193183</v>
      </c>
    </row>
    <row r="88" spans="2:7" x14ac:dyDescent="0.35">
      <c r="B88" s="99">
        <v>27</v>
      </c>
      <c r="C88" s="34">
        <v>76.290000000000006</v>
      </c>
      <c r="D88" s="35">
        <v>75.11</v>
      </c>
      <c r="E88" s="35">
        <v>83.46</v>
      </c>
      <c r="F88" s="35">
        <v>8.3499999999999943</v>
      </c>
      <c r="G88" s="121">
        <v>0.11117028358407666</v>
      </c>
    </row>
    <row r="89" spans="2:7" x14ac:dyDescent="0.35">
      <c r="B89" s="99">
        <v>28</v>
      </c>
      <c r="C89" s="34">
        <v>81.06</v>
      </c>
      <c r="D89" s="35">
        <v>78.5</v>
      </c>
      <c r="E89" s="35">
        <v>90.89</v>
      </c>
      <c r="F89" s="35">
        <v>12.39</v>
      </c>
      <c r="G89" s="121">
        <v>0.1578343949044585</v>
      </c>
    </row>
    <row r="90" spans="2:7" x14ac:dyDescent="0.35">
      <c r="B90" s="99">
        <v>29</v>
      </c>
      <c r="C90" s="34">
        <v>73.5</v>
      </c>
      <c r="D90" s="35">
        <v>79.239999999999995</v>
      </c>
      <c r="E90" s="35">
        <v>95.52</v>
      </c>
      <c r="F90" s="35">
        <v>16.28</v>
      </c>
      <c r="G90" s="121">
        <v>0.20545179202423025</v>
      </c>
    </row>
    <row r="91" spans="2:7" x14ac:dyDescent="0.35">
      <c r="B91" s="99">
        <v>30</v>
      </c>
      <c r="C91" s="34">
        <v>75.92</v>
      </c>
      <c r="D91" s="35">
        <v>80.599999999999994</v>
      </c>
      <c r="E91" s="35">
        <v>86.88</v>
      </c>
      <c r="F91" s="35">
        <v>6.2800000000000011</v>
      </c>
      <c r="G91" s="121">
        <v>7.7915632754342434E-2</v>
      </c>
    </row>
    <row r="92" spans="2:7" x14ac:dyDescent="0.35">
      <c r="B92" s="99">
        <v>31</v>
      </c>
      <c r="C92" s="34">
        <v>92.99</v>
      </c>
      <c r="D92" s="35">
        <v>76.290000000000006</v>
      </c>
      <c r="E92" s="35">
        <v>82.04</v>
      </c>
      <c r="F92" s="35">
        <v>5.75</v>
      </c>
      <c r="G92" s="121">
        <v>7.5370297548826848E-2</v>
      </c>
    </row>
    <row r="93" spans="2:7" x14ac:dyDescent="0.35">
      <c r="B93" s="99">
        <v>32</v>
      </c>
      <c r="C93" s="34">
        <v>87.66</v>
      </c>
      <c r="D93" s="35">
        <v>79.17</v>
      </c>
      <c r="E93" s="35">
        <v>100.01</v>
      </c>
      <c r="F93" s="35">
        <v>20.840000000000003</v>
      </c>
      <c r="G93" s="121">
        <v>0.26323102185171154</v>
      </c>
    </row>
    <row r="94" spans="2:7" x14ac:dyDescent="0.35">
      <c r="B94" s="99">
        <v>33</v>
      </c>
      <c r="C94" s="34">
        <v>91.13</v>
      </c>
      <c r="D94" s="35">
        <v>92.3</v>
      </c>
      <c r="E94" s="35">
        <v>107.79</v>
      </c>
      <c r="F94" s="35">
        <v>15.490000000000009</v>
      </c>
      <c r="G94" s="121">
        <v>0.16782231852654395</v>
      </c>
    </row>
    <row r="95" spans="2:7" x14ac:dyDescent="0.35">
      <c r="B95" s="99">
        <v>34</v>
      </c>
      <c r="C95" s="34">
        <v>94.28</v>
      </c>
      <c r="D95" s="35">
        <v>95.35</v>
      </c>
      <c r="E95" s="35">
        <v>108.76</v>
      </c>
      <c r="F95" s="35">
        <v>13.410000000000011</v>
      </c>
      <c r="G95" s="121">
        <v>0.14063974829575265</v>
      </c>
    </row>
    <row r="96" spans="2:7" x14ac:dyDescent="0.35">
      <c r="B96" s="99">
        <v>35</v>
      </c>
      <c r="C96" s="34">
        <v>85.9</v>
      </c>
      <c r="D96" s="35">
        <v>97.21</v>
      </c>
      <c r="E96" s="35">
        <v>106.01</v>
      </c>
      <c r="F96" s="35">
        <v>8.8000000000000114</v>
      </c>
      <c r="G96" s="121">
        <v>9.0525666083736356E-2</v>
      </c>
    </row>
    <row r="97" spans="2:7" x14ac:dyDescent="0.35">
      <c r="B97" s="99">
        <v>36</v>
      </c>
      <c r="C97" s="34">
        <v>71.599999999999994</v>
      </c>
      <c r="D97" s="35">
        <v>96.46</v>
      </c>
      <c r="E97" s="35">
        <v>97.52</v>
      </c>
      <c r="F97" s="35">
        <v>1.0600000000000023</v>
      </c>
      <c r="G97" s="121">
        <v>1.098901098901095E-2</v>
      </c>
    </row>
    <row r="98" spans="2:7" x14ac:dyDescent="0.35">
      <c r="B98" s="99">
        <v>37</v>
      </c>
      <c r="C98" s="34">
        <v>63.88</v>
      </c>
      <c r="D98" s="35">
        <v>99.47</v>
      </c>
      <c r="E98" s="35">
        <v>89.29</v>
      </c>
      <c r="F98" s="35">
        <v>-10.179999999999993</v>
      </c>
      <c r="G98" s="121">
        <v>-0.10234241479843165</v>
      </c>
    </row>
    <row r="99" spans="2:7" x14ac:dyDescent="0.35">
      <c r="B99" s="99">
        <v>38</v>
      </c>
      <c r="C99" s="34">
        <v>68.099999999999994</v>
      </c>
      <c r="D99" s="35">
        <v>96.74</v>
      </c>
      <c r="E99" s="35">
        <v>100.41</v>
      </c>
      <c r="F99" s="35">
        <v>3.6700000000000017</v>
      </c>
      <c r="G99" s="121">
        <v>3.7936737647302099E-2</v>
      </c>
    </row>
    <row r="100" spans="2:7" x14ac:dyDescent="0.35">
      <c r="B100" s="99">
        <v>39</v>
      </c>
      <c r="C100" s="34">
        <v>73.98</v>
      </c>
      <c r="D100" s="35">
        <v>99.34</v>
      </c>
      <c r="E100" s="35">
        <v>94.45</v>
      </c>
      <c r="F100" s="35">
        <v>-4.8900000000000006</v>
      </c>
      <c r="G100" s="122">
        <v>-4.9224884235957278E-2</v>
      </c>
    </row>
    <row r="101" spans="2:7" x14ac:dyDescent="0.35">
      <c r="B101" s="99">
        <v>40</v>
      </c>
      <c r="C101" s="34">
        <v>73.87</v>
      </c>
      <c r="D101" s="35">
        <v>100.42</v>
      </c>
      <c r="E101" s="35">
        <v>83.69</v>
      </c>
      <c r="F101" s="35">
        <v>-16.730000000000004</v>
      </c>
      <c r="G101" s="122">
        <v>-0.16660027882891859</v>
      </c>
    </row>
    <row r="102" spans="2:7" x14ac:dyDescent="0.35">
      <c r="B102" s="99">
        <v>41</v>
      </c>
      <c r="C102" s="34">
        <v>62.27</v>
      </c>
      <c r="D102" s="35">
        <v>88.33</v>
      </c>
      <c r="E102" s="35">
        <v>103.48</v>
      </c>
      <c r="F102" s="35">
        <v>15.150000000000006</v>
      </c>
      <c r="G102" s="122">
        <v>0.17151590626061375</v>
      </c>
    </row>
    <row r="103" spans="2:7" x14ac:dyDescent="0.35">
      <c r="B103" s="99">
        <v>42</v>
      </c>
      <c r="C103" s="34">
        <v>66.23</v>
      </c>
      <c r="D103" s="35">
        <v>96.26</v>
      </c>
      <c r="E103" s="35">
        <v>85.86</v>
      </c>
      <c r="F103" s="35">
        <v>-10.400000000000006</v>
      </c>
      <c r="G103" s="122">
        <v>-0.10804072304176193</v>
      </c>
    </row>
    <row r="104" spans="2:7" x14ac:dyDescent="0.35">
      <c r="B104" s="99">
        <v>43</v>
      </c>
      <c r="C104" s="34">
        <v>80.45</v>
      </c>
      <c r="D104" s="35">
        <v>101.3</v>
      </c>
      <c r="E104" s="35">
        <v>87.81</v>
      </c>
      <c r="F104" s="35">
        <v>-13.489999999999995</v>
      </c>
      <c r="G104" s="122">
        <v>-0.13316880552813426</v>
      </c>
    </row>
    <row r="105" spans="2:7" x14ac:dyDescent="0.35">
      <c r="B105" s="99">
        <v>44</v>
      </c>
      <c r="C105" s="34">
        <v>86.02</v>
      </c>
      <c r="D105" s="35">
        <v>106.32</v>
      </c>
      <c r="E105" s="35">
        <v>93.79</v>
      </c>
      <c r="F105" s="35">
        <v>-12.529999999999987</v>
      </c>
      <c r="G105" s="122">
        <v>-0.11785176824680199</v>
      </c>
    </row>
    <row r="106" spans="2:7" x14ac:dyDescent="0.35">
      <c r="B106" s="99">
        <v>45</v>
      </c>
      <c r="C106" s="34">
        <v>74.290000000000006</v>
      </c>
      <c r="D106" s="35">
        <v>99.52</v>
      </c>
      <c r="E106" s="35">
        <v>94.52</v>
      </c>
      <c r="F106" s="35">
        <v>-5</v>
      </c>
      <c r="G106" s="122">
        <v>-5.0241157556270122E-2</v>
      </c>
    </row>
    <row r="107" spans="2:7" x14ac:dyDescent="0.35">
      <c r="B107" s="99">
        <v>46</v>
      </c>
      <c r="C107" s="34">
        <v>88.61</v>
      </c>
      <c r="D107" s="35">
        <v>102.31</v>
      </c>
      <c r="E107" s="35">
        <v>86.53</v>
      </c>
      <c r="F107" s="36">
        <v>-15.780000000000001</v>
      </c>
      <c r="G107" s="122">
        <v>-0.15423712247092169</v>
      </c>
    </row>
    <row r="108" spans="2:7" x14ac:dyDescent="0.35">
      <c r="B108" s="99">
        <v>47</v>
      </c>
      <c r="C108" s="34">
        <v>74.38</v>
      </c>
      <c r="D108" s="35">
        <v>102.31</v>
      </c>
      <c r="E108" s="35">
        <v>81.69</v>
      </c>
      <c r="F108" s="36">
        <v>-20.620000000000005</v>
      </c>
      <c r="G108" s="122">
        <v>-0.20154432606783312</v>
      </c>
    </row>
    <row r="109" spans="2:7" x14ac:dyDescent="0.35">
      <c r="B109" s="99">
        <v>48</v>
      </c>
      <c r="C109" s="34">
        <v>86.9</v>
      </c>
      <c r="D109" s="35">
        <v>96.61</v>
      </c>
      <c r="E109" s="35">
        <v>95.44</v>
      </c>
      <c r="F109" s="36">
        <v>-1.1700000000000017</v>
      </c>
      <c r="G109" s="122">
        <v>-1.2110547562364182E-2</v>
      </c>
    </row>
    <row r="110" spans="2:7" x14ac:dyDescent="0.35">
      <c r="B110" s="99">
        <v>49</v>
      </c>
      <c r="C110" s="34">
        <v>83.71</v>
      </c>
      <c r="D110" s="35">
        <v>100.95</v>
      </c>
      <c r="E110" s="35">
        <v>95.88</v>
      </c>
      <c r="F110" s="36">
        <v>-5.0700000000000074</v>
      </c>
      <c r="G110" s="122">
        <v>-5.0222882615156061E-2</v>
      </c>
    </row>
    <row r="111" spans="2:7" x14ac:dyDescent="0.35">
      <c r="B111" s="99">
        <v>50</v>
      </c>
      <c r="C111" s="34">
        <v>84.85</v>
      </c>
      <c r="D111" s="35">
        <v>96.89</v>
      </c>
      <c r="E111" s="35">
        <v>100.3</v>
      </c>
      <c r="F111" s="36">
        <v>3.4099999999999966</v>
      </c>
      <c r="G111" s="122">
        <v>3.5194550521209678E-2</v>
      </c>
    </row>
    <row r="112" spans="2:7" x14ac:dyDescent="0.35">
      <c r="B112" s="99">
        <v>51</v>
      </c>
      <c r="C112" s="34">
        <v>92.38</v>
      </c>
      <c r="D112" s="35">
        <v>104.08</v>
      </c>
      <c r="E112" s="35">
        <v>96.1</v>
      </c>
      <c r="F112" s="36">
        <v>-7.980000000000004</v>
      </c>
      <c r="G112" s="122">
        <v>-7.6671790930053829E-2</v>
      </c>
    </row>
    <row r="113" spans="2:7" ht="15" thickBot="1" x14ac:dyDescent="0.4">
      <c r="B113" s="100">
        <v>52</v>
      </c>
      <c r="C113" s="37">
        <v>80.37</v>
      </c>
      <c r="D113" s="38">
        <v>101.89</v>
      </c>
      <c r="E113" s="38">
        <v>100.61</v>
      </c>
      <c r="F113" s="39">
        <v>-1.2800000000000011</v>
      </c>
      <c r="G113" s="123">
        <v>-1.2562567474727615E-2</v>
      </c>
    </row>
  </sheetData>
  <conditionalFormatting sqref="C62:G113">
    <cfRule type="cellIs" dxfId="5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1"/>
  <sheetViews>
    <sheetView zoomScaleNormal="100" workbookViewId="0"/>
  </sheetViews>
  <sheetFormatPr defaultColWidth="8.90625" defaultRowHeight="14.5" x14ac:dyDescent="0.35"/>
  <cols>
    <col min="1" max="1" width="8.90625" style="3"/>
    <col min="2" max="2" width="26.36328125" style="3" customWidth="1"/>
    <col min="3" max="3" width="24.453125" style="3" customWidth="1"/>
    <col min="4" max="4" width="24.6328125" style="3" customWidth="1"/>
    <col min="5" max="5" width="18" style="3" customWidth="1"/>
    <col min="6" max="6" width="17.54296875" style="3" customWidth="1"/>
    <col min="7" max="7" width="15.54296875" style="3" customWidth="1"/>
    <col min="8" max="8" width="15.6328125" style="3" customWidth="1"/>
    <col min="9" max="9" width="14" style="3" customWidth="1"/>
    <col min="10" max="10" width="12.6328125" style="3" customWidth="1"/>
    <col min="11" max="11" width="16.36328125" style="3" customWidth="1"/>
    <col min="12" max="12" width="16.453125" style="3" customWidth="1"/>
    <col min="13" max="16384" width="8.90625" style="3"/>
  </cols>
  <sheetData>
    <row r="2" spans="2:12" x14ac:dyDescent="0.35">
      <c r="B2" s="139" t="s">
        <v>109</v>
      </c>
      <c r="F2" s="3" t="s">
        <v>110</v>
      </c>
    </row>
    <row r="3" spans="2:12" ht="15" thickBot="1" x14ac:dyDescent="0.4"/>
    <row r="4" spans="2:12" ht="17.399999999999999" customHeight="1" thickBot="1" x14ac:dyDescent="0.4">
      <c r="B4" s="52" t="s">
        <v>18</v>
      </c>
      <c r="C4" s="53" t="s">
        <v>79</v>
      </c>
      <c r="D4" s="54" t="s">
        <v>53</v>
      </c>
      <c r="F4" s="55" t="s">
        <v>17</v>
      </c>
      <c r="G4" s="56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8" t="s">
        <v>43</v>
      </c>
    </row>
    <row r="5" spans="2:12" x14ac:dyDescent="0.35">
      <c r="B5" s="40" t="s">
        <v>108</v>
      </c>
      <c r="C5" s="41">
        <v>13924</v>
      </c>
      <c r="D5" s="42">
        <v>150</v>
      </c>
      <c r="F5" s="104">
        <v>1</v>
      </c>
      <c r="G5" s="160">
        <v>93.75</v>
      </c>
      <c r="H5" s="161">
        <v>88.43</v>
      </c>
      <c r="I5" s="161">
        <v>87.09</v>
      </c>
      <c r="J5" s="162">
        <v>94.43</v>
      </c>
      <c r="K5" s="162">
        <v>85.01</v>
      </c>
      <c r="L5" s="136">
        <v>105.8</v>
      </c>
    </row>
    <row r="6" spans="2:12" x14ac:dyDescent="0.35">
      <c r="B6" s="43" t="s">
        <v>87</v>
      </c>
      <c r="C6" s="44">
        <v>10466</v>
      </c>
      <c r="D6" s="45">
        <v>104.3925</v>
      </c>
      <c r="F6" s="105">
        <v>2</v>
      </c>
      <c r="G6" s="46">
        <v>84.42</v>
      </c>
      <c r="H6" s="142">
        <v>78.88</v>
      </c>
      <c r="I6" s="142">
        <v>94.28</v>
      </c>
      <c r="J6" s="143">
        <v>92.66</v>
      </c>
      <c r="K6" s="143">
        <v>89.45</v>
      </c>
      <c r="L6" s="20">
        <v>102.51</v>
      </c>
    </row>
    <row r="7" spans="2:12" x14ac:dyDescent="0.35">
      <c r="B7" s="43" t="s">
        <v>64</v>
      </c>
      <c r="C7" s="44">
        <v>1153</v>
      </c>
      <c r="D7" s="45">
        <v>96.6</v>
      </c>
      <c r="F7" s="105">
        <v>3</v>
      </c>
      <c r="G7" s="46">
        <v>93.13</v>
      </c>
      <c r="H7" s="142">
        <v>90.89</v>
      </c>
      <c r="I7" s="142">
        <v>88.92</v>
      </c>
      <c r="J7" s="143">
        <v>93.47</v>
      </c>
      <c r="K7" s="143">
        <v>88.74</v>
      </c>
      <c r="L7" s="20">
        <v>105.24</v>
      </c>
    </row>
    <row r="8" spans="2:12" x14ac:dyDescent="0.35">
      <c r="B8" s="43" t="s">
        <v>78</v>
      </c>
      <c r="C8" s="44">
        <v>14802</v>
      </c>
      <c r="D8" s="45">
        <v>179.33444444444447</v>
      </c>
      <c r="F8" s="105">
        <v>4</v>
      </c>
      <c r="G8" s="46">
        <v>86.94</v>
      </c>
      <c r="H8" s="142">
        <v>81.64</v>
      </c>
      <c r="I8" s="142">
        <v>95.4</v>
      </c>
      <c r="J8" s="143">
        <v>95.26</v>
      </c>
      <c r="K8" s="143">
        <v>92.45</v>
      </c>
      <c r="L8" s="20">
        <v>111.02</v>
      </c>
    </row>
    <row r="9" spans="2:12" x14ac:dyDescent="0.35">
      <c r="B9" s="43" t="s">
        <v>65</v>
      </c>
      <c r="C9" s="44">
        <v>3605</v>
      </c>
      <c r="D9" s="45">
        <v>149.5625</v>
      </c>
      <c r="F9" s="105">
        <v>5</v>
      </c>
      <c r="G9" s="46">
        <v>89.84</v>
      </c>
      <c r="H9" s="142">
        <v>83.86</v>
      </c>
      <c r="I9" s="142">
        <v>92.98</v>
      </c>
      <c r="J9" s="143">
        <v>82</v>
      </c>
      <c r="K9" s="143">
        <v>83.16</v>
      </c>
      <c r="L9" s="20">
        <v>94.14</v>
      </c>
    </row>
    <row r="10" spans="2:12" x14ac:dyDescent="0.35">
      <c r="B10" s="43" t="s">
        <v>44</v>
      </c>
      <c r="C10" s="44">
        <v>34902</v>
      </c>
      <c r="D10" s="45">
        <v>153.00851851851854</v>
      </c>
      <c r="F10" s="105">
        <v>6</v>
      </c>
      <c r="G10" s="46">
        <v>75.45</v>
      </c>
      <c r="H10" s="142">
        <v>85.44</v>
      </c>
      <c r="I10" s="142">
        <v>92.94</v>
      </c>
      <c r="J10" s="143">
        <v>90.56</v>
      </c>
      <c r="K10" s="143">
        <v>96.68</v>
      </c>
      <c r="L10" s="20">
        <v>88.97</v>
      </c>
    </row>
    <row r="11" spans="2:12" x14ac:dyDescent="0.35">
      <c r="B11" s="43" t="s">
        <v>66</v>
      </c>
      <c r="C11" s="44">
        <v>21678</v>
      </c>
      <c r="D11" s="45">
        <v>36</v>
      </c>
      <c r="F11" s="105">
        <v>7</v>
      </c>
      <c r="G11" s="46">
        <v>94.7</v>
      </c>
      <c r="H11" s="142">
        <v>79.25</v>
      </c>
      <c r="I11" s="142">
        <v>88.91</v>
      </c>
      <c r="J11" s="143">
        <v>90.59</v>
      </c>
      <c r="K11" s="143">
        <v>98.45</v>
      </c>
      <c r="L11" s="20">
        <v>108.63</v>
      </c>
    </row>
    <row r="12" spans="2:12" x14ac:dyDescent="0.35">
      <c r="B12" s="43" t="s">
        <v>67</v>
      </c>
      <c r="C12" s="44">
        <v>46530</v>
      </c>
      <c r="D12" s="45">
        <v>175.7004411764706</v>
      </c>
      <c r="F12" s="105">
        <v>8</v>
      </c>
      <c r="G12" s="46">
        <v>98.74</v>
      </c>
      <c r="H12" s="142">
        <v>88.73</v>
      </c>
      <c r="I12" s="142">
        <v>98.69</v>
      </c>
      <c r="J12" s="143">
        <v>93.61</v>
      </c>
      <c r="K12" s="143">
        <v>97.69</v>
      </c>
      <c r="L12" s="20">
        <v>110.06</v>
      </c>
    </row>
    <row r="13" spans="2:12" x14ac:dyDescent="0.35">
      <c r="B13" s="43" t="s">
        <v>31</v>
      </c>
      <c r="C13" s="44">
        <v>8458</v>
      </c>
      <c r="D13" s="45">
        <v>208.73749999999995</v>
      </c>
      <c r="F13" s="105">
        <v>9</v>
      </c>
      <c r="G13" s="163">
        <v>82.26</v>
      </c>
      <c r="H13" s="142">
        <v>83.21</v>
      </c>
      <c r="I13" s="142">
        <v>91.37</v>
      </c>
      <c r="J13" s="143">
        <v>88.75</v>
      </c>
      <c r="K13" s="143">
        <v>82.46</v>
      </c>
      <c r="L13" s="20">
        <v>101.37</v>
      </c>
    </row>
    <row r="14" spans="2:12" x14ac:dyDescent="0.35">
      <c r="B14" s="43" t="s">
        <v>68</v>
      </c>
      <c r="C14" s="44">
        <v>6647</v>
      </c>
      <c r="D14" s="45">
        <v>155.08782608695654</v>
      </c>
      <c r="F14" s="105">
        <v>10</v>
      </c>
      <c r="G14" s="46">
        <v>89.47</v>
      </c>
      <c r="H14" s="142">
        <v>80.400000000000006</v>
      </c>
      <c r="I14" s="142">
        <v>86.15</v>
      </c>
      <c r="J14" s="143">
        <v>91.04</v>
      </c>
      <c r="K14" s="143">
        <v>83.44</v>
      </c>
      <c r="L14" s="20">
        <v>108.45</v>
      </c>
    </row>
    <row r="15" spans="2:12" x14ac:dyDescent="0.35">
      <c r="B15" s="43" t="s">
        <v>45</v>
      </c>
      <c r="C15" s="44">
        <v>93820</v>
      </c>
      <c r="D15" s="45">
        <v>189.15843749999999</v>
      </c>
      <c r="F15" s="105">
        <v>11</v>
      </c>
      <c r="G15" s="46">
        <v>87.6</v>
      </c>
      <c r="H15" s="142">
        <v>83.86</v>
      </c>
      <c r="I15" s="142">
        <v>89.24</v>
      </c>
      <c r="J15" s="143">
        <v>88.13</v>
      </c>
      <c r="K15" s="143">
        <v>87.98</v>
      </c>
      <c r="L15" s="20">
        <v>80.66</v>
      </c>
    </row>
    <row r="16" spans="2:12" x14ac:dyDescent="0.35">
      <c r="B16" s="43" t="s">
        <v>46</v>
      </c>
      <c r="C16" s="44">
        <v>9832</v>
      </c>
      <c r="D16" s="45">
        <v>208.97296296296298</v>
      </c>
      <c r="F16" s="105">
        <v>12</v>
      </c>
      <c r="G16" s="163">
        <v>95.32</v>
      </c>
      <c r="H16" s="143">
        <v>86.89</v>
      </c>
      <c r="I16" s="143">
        <v>92.2</v>
      </c>
      <c r="J16" s="143">
        <v>86.98</v>
      </c>
      <c r="K16" s="143">
        <v>89.64</v>
      </c>
      <c r="L16" s="20">
        <v>82.96</v>
      </c>
    </row>
    <row r="17" spans="2:12" x14ac:dyDescent="0.35">
      <c r="B17" s="43" t="s">
        <v>69</v>
      </c>
      <c r="C17" s="44">
        <v>18843</v>
      </c>
      <c r="D17" s="45">
        <v>177.3960465116279</v>
      </c>
      <c r="F17" s="105">
        <v>13</v>
      </c>
      <c r="G17" s="46">
        <v>79.42</v>
      </c>
      <c r="H17" s="142">
        <v>90.66</v>
      </c>
      <c r="I17" s="142">
        <v>81.87</v>
      </c>
      <c r="J17" s="143">
        <v>85.08</v>
      </c>
      <c r="K17" s="143">
        <v>85.68</v>
      </c>
      <c r="L17" s="20">
        <v>104.09</v>
      </c>
    </row>
    <row r="18" spans="2:12" x14ac:dyDescent="0.35">
      <c r="B18" s="43" t="s">
        <v>34</v>
      </c>
      <c r="C18" s="44">
        <v>58413</v>
      </c>
      <c r="D18" s="45">
        <v>185.92765714285704</v>
      </c>
      <c r="F18" s="105">
        <v>14</v>
      </c>
      <c r="G18" s="46">
        <v>74.760000000000005</v>
      </c>
      <c r="H18" s="142">
        <v>92.58</v>
      </c>
      <c r="I18" s="142">
        <v>90.12</v>
      </c>
      <c r="J18" s="143">
        <v>91.45</v>
      </c>
      <c r="K18" s="143">
        <v>95.86</v>
      </c>
      <c r="L18" s="20">
        <v>92.25</v>
      </c>
    </row>
    <row r="19" spans="2:12" x14ac:dyDescent="0.35">
      <c r="B19" s="43" t="s">
        <v>47</v>
      </c>
      <c r="C19" s="44">
        <v>27327</v>
      </c>
      <c r="D19" s="45">
        <v>93.330714285714279</v>
      </c>
      <c r="F19" s="105">
        <v>15</v>
      </c>
      <c r="G19" s="46">
        <v>75.040000000000006</v>
      </c>
      <c r="H19" s="142">
        <v>89.89</v>
      </c>
      <c r="I19" s="142">
        <v>98.76</v>
      </c>
      <c r="J19" s="143">
        <v>93.32</v>
      </c>
      <c r="K19" s="143">
        <v>98.85</v>
      </c>
      <c r="L19" s="20">
        <v>65.430000000000007</v>
      </c>
    </row>
    <row r="20" spans="2:12" x14ac:dyDescent="0.35">
      <c r="B20" s="43" t="s">
        <v>23</v>
      </c>
      <c r="C20" s="44">
        <v>698349</v>
      </c>
      <c r="D20" s="45">
        <v>94.462845117845092</v>
      </c>
      <c r="F20" s="105">
        <v>16</v>
      </c>
      <c r="G20" s="46">
        <v>95.85</v>
      </c>
      <c r="H20" s="142">
        <v>86.55</v>
      </c>
      <c r="I20" s="142">
        <v>85.58</v>
      </c>
      <c r="J20" s="143">
        <v>89.24</v>
      </c>
      <c r="K20" s="143">
        <v>92.44</v>
      </c>
      <c r="L20" s="20">
        <v>69.95</v>
      </c>
    </row>
    <row r="21" spans="2:12" x14ac:dyDescent="0.35">
      <c r="B21" s="43" t="s">
        <v>26</v>
      </c>
      <c r="C21" s="44">
        <v>89559</v>
      </c>
      <c r="D21" s="45">
        <v>128.34074829931973</v>
      </c>
      <c r="F21" s="105">
        <v>17</v>
      </c>
      <c r="G21" s="46">
        <v>89.38</v>
      </c>
      <c r="H21" s="142">
        <v>88.96</v>
      </c>
      <c r="I21" s="142">
        <v>92.01</v>
      </c>
      <c r="J21" s="143">
        <v>90.51</v>
      </c>
      <c r="K21" s="143">
        <v>95.85</v>
      </c>
      <c r="L21" s="20">
        <v>66.62</v>
      </c>
    </row>
    <row r="22" spans="2:12" x14ac:dyDescent="0.35">
      <c r="B22" s="43" t="s">
        <v>98</v>
      </c>
      <c r="C22" s="44">
        <v>40778</v>
      </c>
      <c r="D22" s="45">
        <v>65.948965517241419</v>
      </c>
      <c r="F22" s="105">
        <v>18</v>
      </c>
      <c r="G22" s="46">
        <v>87.43</v>
      </c>
      <c r="H22" s="142">
        <v>90.21</v>
      </c>
      <c r="I22" s="142">
        <v>83.74</v>
      </c>
      <c r="J22" s="143">
        <v>89.33</v>
      </c>
      <c r="K22" s="143">
        <v>99.91</v>
      </c>
      <c r="L22" s="20">
        <v>76.989999999999995</v>
      </c>
    </row>
    <row r="23" spans="2:12" x14ac:dyDescent="0.35">
      <c r="B23" s="43" t="s">
        <v>48</v>
      </c>
      <c r="C23" s="44">
        <v>189060</v>
      </c>
      <c r="D23" s="45">
        <v>105.39910994764396</v>
      </c>
      <c r="F23" s="105">
        <v>19</v>
      </c>
      <c r="G23" s="46">
        <v>82.24</v>
      </c>
      <c r="H23" s="142">
        <v>100</v>
      </c>
      <c r="I23" s="142">
        <v>81.42</v>
      </c>
      <c r="J23" s="143">
        <v>96.31</v>
      </c>
      <c r="K23" s="143">
        <v>97.04</v>
      </c>
      <c r="L23" s="20">
        <v>85.21</v>
      </c>
    </row>
    <row r="24" spans="2:12" x14ac:dyDescent="0.35">
      <c r="B24" s="43" t="s">
        <v>27</v>
      </c>
      <c r="C24" s="44">
        <v>588440</v>
      </c>
      <c r="D24" s="45">
        <v>102.30086734693876</v>
      </c>
      <c r="F24" s="105">
        <v>20</v>
      </c>
      <c r="G24" s="163">
        <v>83.14</v>
      </c>
      <c r="H24" s="143">
        <v>94.42</v>
      </c>
      <c r="I24" s="143">
        <v>76.2</v>
      </c>
      <c r="J24" s="143">
        <v>104.24</v>
      </c>
      <c r="K24" s="143">
        <v>86.6</v>
      </c>
      <c r="L24" s="20">
        <v>88.11</v>
      </c>
    </row>
    <row r="25" spans="2:12" x14ac:dyDescent="0.35">
      <c r="B25" s="43" t="s">
        <v>32</v>
      </c>
      <c r="C25" s="44">
        <v>377821</v>
      </c>
      <c r="D25" s="45">
        <v>143.47659003831424</v>
      </c>
      <c r="F25" s="105">
        <v>21</v>
      </c>
      <c r="G25" s="46">
        <v>88.46</v>
      </c>
      <c r="H25" s="142">
        <v>96.16</v>
      </c>
      <c r="I25" s="142">
        <v>85.5</v>
      </c>
      <c r="J25" s="143">
        <v>93.48</v>
      </c>
      <c r="K25" s="143">
        <v>88.73</v>
      </c>
      <c r="L25" s="20">
        <v>89.53</v>
      </c>
    </row>
    <row r="26" spans="2:12" x14ac:dyDescent="0.35">
      <c r="B26" s="43" t="s">
        <v>29</v>
      </c>
      <c r="C26" s="44">
        <v>178678</v>
      </c>
      <c r="D26" s="45">
        <v>112.00712230215832</v>
      </c>
      <c r="F26" s="105">
        <v>22</v>
      </c>
      <c r="G26" s="46">
        <v>88.86</v>
      </c>
      <c r="H26" s="142">
        <v>84.98</v>
      </c>
      <c r="I26" s="142">
        <v>93.61</v>
      </c>
      <c r="J26" s="143">
        <v>95.89</v>
      </c>
      <c r="K26" s="143">
        <v>89.67</v>
      </c>
      <c r="L26" s="20">
        <v>88.95</v>
      </c>
    </row>
    <row r="27" spans="2:12" x14ac:dyDescent="0.35">
      <c r="B27" s="43" t="s">
        <v>30</v>
      </c>
      <c r="C27" s="44">
        <v>240060</v>
      </c>
      <c r="D27" s="45">
        <v>131.95343558282187</v>
      </c>
      <c r="F27" s="105">
        <v>23</v>
      </c>
      <c r="G27" s="46">
        <v>87.13</v>
      </c>
      <c r="H27" s="142">
        <v>99.87</v>
      </c>
      <c r="I27" s="142">
        <v>81.819999999999993</v>
      </c>
      <c r="J27" s="143">
        <v>103.26</v>
      </c>
      <c r="K27" s="143">
        <v>92.97</v>
      </c>
      <c r="L27" s="20">
        <v>92.92</v>
      </c>
    </row>
    <row r="28" spans="2:12" x14ac:dyDescent="0.35">
      <c r="B28" s="43" t="s">
        <v>22</v>
      </c>
      <c r="C28" s="44">
        <v>1397798</v>
      </c>
      <c r="D28" s="45">
        <v>91.09671785028776</v>
      </c>
      <c r="F28" s="105">
        <v>24</v>
      </c>
      <c r="G28" s="46">
        <v>79.53</v>
      </c>
      <c r="H28" s="142">
        <v>96.56</v>
      </c>
      <c r="I28" s="142">
        <v>86.82</v>
      </c>
      <c r="J28" s="143">
        <v>100.54</v>
      </c>
      <c r="K28" s="143">
        <v>91.54</v>
      </c>
      <c r="L28" s="20">
        <v>92.56</v>
      </c>
    </row>
    <row r="29" spans="2:12" x14ac:dyDescent="0.35">
      <c r="B29" s="43" t="s">
        <v>49</v>
      </c>
      <c r="C29" s="44">
        <v>27386</v>
      </c>
      <c r="D29" s="45">
        <v>83.65</v>
      </c>
      <c r="F29" s="105">
        <v>25</v>
      </c>
      <c r="G29" s="46">
        <v>80.39</v>
      </c>
      <c r="H29" s="142">
        <v>93.94</v>
      </c>
      <c r="I29" s="142">
        <v>85.77</v>
      </c>
      <c r="J29" s="143">
        <v>95.66</v>
      </c>
      <c r="K29" s="143">
        <v>89.74</v>
      </c>
      <c r="L29" s="20">
        <v>90.6</v>
      </c>
    </row>
    <row r="30" spans="2:12" x14ac:dyDescent="0.35">
      <c r="B30" s="43" t="s">
        <v>37</v>
      </c>
      <c r="C30" s="44">
        <v>528</v>
      </c>
      <c r="D30" s="45">
        <v>80</v>
      </c>
      <c r="F30" s="105">
        <v>26</v>
      </c>
      <c r="G30" s="46">
        <v>85.9</v>
      </c>
      <c r="H30" s="142"/>
      <c r="I30" s="142">
        <v>92.3</v>
      </c>
      <c r="J30" s="143">
        <v>94.32</v>
      </c>
      <c r="K30" s="143">
        <v>99.9</v>
      </c>
      <c r="L30" s="20">
        <v>84.21</v>
      </c>
    </row>
    <row r="31" spans="2:12" x14ac:dyDescent="0.35">
      <c r="B31" s="43" t="s">
        <v>24</v>
      </c>
      <c r="C31" s="44">
        <v>575907</v>
      </c>
      <c r="D31" s="45">
        <v>90.288729372937169</v>
      </c>
      <c r="F31" s="105">
        <v>27</v>
      </c>
      <c r="G31" s="46">
        <v>78.39</v>
      </c>
      <c r="H31" s="142">
        <v>90</v>
      </c>
      <c r="I31" s="142">
        <v>83.33</v>
      </c>
      <c r="J31" s="143">
        <v>91.83</v>
      </c>
      <c r="K31" s="143">
        <v>96.64</v>
      </c>
      <c r="L31" s="20">
        <v>98</v>
      </c>
    </row>
    <row r="32" spans="2:12" x14ac:dyDescent="0.35">
      <c r="B32" s="43" t="s">
        <v>19</v>
      </c>
      <c r="C32" s="44">
        <v>1766679</v>
      </c>
      <c r="D32" s="45">
        <v>94.646975857687309</v>
      </c>
      <c r="F32" s="105">
        <v>28</v>
      </c>
      <c r="G32" s="46">
        <v>89.47</v>
      </c>
      <c r="H32" s="142">
        <v>81.44</v>
      </c>
      <c r="I32" s="142">
        <v>93.51</v>
      </c>
      <c r="J32" s="143">
        <v>95.87</v>
      </c>
      <c r="K32" s="143">
        <v>155.26</v>
      </c>
      <c r="L32" s="20">
        <v>98</v>
      </c>
    </row>
    <row r="33" spans="2:12" x14ac:dyDescent="0.35">
      <c r="B33" s="43" t="s">
        <v>20</v>
      </c>
      <c r="C33" s="44">
        <v>830429</v>
      </c>
      <c r="D33" s="45">
        <v>87.881563636363609</v>
      </c>
      <c r="F33" s="105">
        <v>29</v>
      </c>
      <c r="G33" s="46">
        <v>88.08</v>
      </c>
      <c r="H33" s="142">
        <v>87.61</v>
      </c>
      <c r="I33" s="142">
        <v>95.25</v>
      </c>
      <c r="J33" s="143">
        <v>92.62</v>
      </c>
      <c r="K33" s="143"/>
      <c r="L33" s="20">
        <v>98</v>
      </c>
    </row>
    <row r="34" spans="2:12" x14ac:dyDescent="0.35">
      <c r="B34" s="43" t="s">
        <v>50</v>
      </c>
      <c r="C34" s="44">
        <v>44405</v>
      </c>
      <c r="D34" s="45">
        <v>86.333333333333329</v>
      </c>
      <c r="F34" s="105">
        <v>30</v>
      </c>
      <c r="G34" s="46">
        <v>83.67</v>
      </c>
      <c r="H34" s="142"/>
      <c r="I34" s="143">
        <v>88.19</v>
      </c>
      <c r="J34" s="143">
        <v>78.930000000000007</v>
      </c>
      <c r="K34" s="142"/>
      <c r="L34" s="20"/>
    </row>
    <row r="35" spans="2:12" x14ac:dyDescent="0.35">
      <c r="B35" s="43" t="s">
        <v>51</v>
      </c>
      <c r="C35" s="44">
        <v>22221</v>
      </c>
      <c r="D35" s="45">
        <v>116.61461538461539</v>
      </c>
      <c r="F35" s="105">
        <v>31</v>
      </c>
      <c r="G35" s="46">
        <v>78.56</v>
      </c>
      <c r="H35" s="142"/>
      <c r="I35" s="142">
        <v>75.959999999999994</v>
      </c>
      <c r="J35" s="143">
        <v>77.14</v>
      </c>
      <c r="K35" s="143">
        <v>120</v>
      </c>
      <c r="L35" s="20"/>
    </row>
    <row r="36" spans="2:12" x14ac:dyDescent="0.35">
      <c r="B36" s="43" t="s">
        <v>33</v>
      </c>
      <c r="C36" s="44">
        <v>100879</v>
      </c>
      <c r="D36" s="45">
        <v>96.497173913043454</v>
      </c>
      <c r="F36" s="105">
        <v>32</v>
      </c>
      <c r="G36" s="46">
        <v>85.48</v>
      </c>
      <c r="H36" s="142"/>
      <c r="I36" s="142">
        <v>78.849999999999994</v>
      </c>
      <c r="J36" s="143">
        <v>77.34</v>
      </c>
      <c r="K36" s="143"/>
      <c r="L36" s="20"/>
    </row>
    <row r="37" spans="2:12" x14ac:dyDescent="0.35">
      <c r="B37" s="43" t="s">
        <v>52</v>
      </c>
      <c r="C37" s="44">
        <v>22421</v>
      </c>
      <c r="D37" s="45">
        <v>95.897837837837812</v>
      </c>
      <c r="F37" s="105">
        <v>33</v>
      </c>
      <c r="G37" s="46">
        <v>88.69</v>
      </c>
      <c r="H37" s="142"/>
      <c r="I37" s="142">
        <v>82.45</v>
      </c>
      <c r="J37" s="143">
        <v>75</v>
      </c>
      <c r="K37" s="143"/>
      <c r="L37" s="20"/>
    </row>
    <row r="38" spans="2:12" x14ac:dyDescent="0.35">
      <c r="B38" s="43" t="s">
        <v>25</v>
      </c>
      <c r="C38" s="44">
        <v>1079246</v>
      </c>
      <c r="D38" s="45">
        <v>96.508516393442605</v>
      </c>
      <c r="F38" s="105">
        <v>34</v>
      </c>
      <c r="G38" s="46">
        <v>84.09</v>
      </c>
      <c r="H38" s="142"/>
      <c r="I38" s="143">
        <v>64.27</v>
      </c>
      <c r="J38" s="143">
        <v>105.48</v>
      </c>
      <c r="K38" s="143"/>
      <c r="L38" s="20"/>
    </row>
    <row r="39" spans="2:12" x14ac:dyDescent="0.35">
      <c r="B39" s="43" t="s">
        <v>70</v>
      </c>
      <c r="C39" s="44">
        <v>7222</v>
      </c>
      <c r="D39" s="45">
        <v>114.20333333333333</v>
      </c>
      <c r="F39" s="105">
        <v>35</v>
      </c>
      <c r="G39" s="46">
        <v>81.11</v>
      </c>
      <c r="H39" s="142"/>
      <c r="I39" s="142">
        <v>74.66</v>
      </c>
      <c r="J39" s="143">
        <v>95.41</v>
      </c>
      <c r="K39" s="143"/>
      <c r="L39" s="20"/>
    </row>
    <row r="40" spans="2:12" x14ac:dyDescent="0.35">
      <c r="B40" s="43" t="s">
        <v>95</v>
      </c>
      <c r="C40" s="44">
        <v>921</v>
      </c>
      <c r="D40" s="45">
        <v>154.34952380952382</v>
      </c>
      <c r="F40" s="105">
        <v>36</v>
      </c>
      <c r="G40" s="163">
        <v>90.31</v>
      </c>
      <c r="H40" s="143">
        <v>101.5</v>
      </c>
      <c r="I40" s="142">
        <v>94.59</v>
      </c>
      <c r="J40" s="143">
        <v>81.33</v>
      </c>
      <c r="K40" s="143"/>
      <c r="L40" s="20"/>
    </row>
    <row r="41" spans="2:12" x14ac:dyDescent="0.35">
      <c r="B41" s="43" t="s">
        <v>28</v>
      </c>
      <c r="C41" s="44">
        <v>609590</v>
      </c>
      <c r="D41" s="45">
        <v>134.57308762169686</v>
      </c>
      <c r="F41" s="105">
        <v>37</v>
      </c>
      <c r="G41" s="163">
        <v>90.8</v>
      </c>
      <c r="H41" s="143">
        <v>99.82</v>
      </c>
      <c r="I41" s="142">
        <v>87.29</v>
      </c>
      <c r="J41" s="143">
        <v>66.22</v>
      </c>
      <c r="K41" s="143"/>
      <c r="L41" s="20"/>
    </row>
    <row r="42" spans="2:12" ht="15" thickBot="1" x14ac:dyDescent="0.4">
      <c r="B42" s="47" t="s">
        <v>21</v>
      </c>
      <c r="C42" s="48">
        <v>1383899</v>
      </c>
      <c r="D42" s="49">
        <v>94.468738404452651</v>
      </c>
      <c r="F42" s="105">
        <v>38</v>
      </c>
      <c r="G42" s="163">
        <v>90.71</v>
      </c>
      <c r="H42" s="143">
        <v>99.5</v>
      </c>
      <c r="I42" s="142">
        <v>92.09</v>
      </c>
      <c r="J42" s="143">
        <v>89.35</v>
      </c>
      <c r="K42" s="143"/>
      <c r="L42" s="20"/>
    </row>
    <row r="43" spans="2:12" x14ac:dyDescent="0.35">
      <c r="B43" s="51"/>
      <c r="C43" s="50"/>
      <c r="D43" s="50"/>
      <c r="F43" s="105">
        <v>39</v>
      </c>
      <c r="G43" s="46">
        <v>68</v>
      </c>
      <c r="H43" s="143">
        <v>101.5</v>
      </c>
      <c r="I43" s="143">
        <v>101.21</v>
      </c>
      <c r="J43" s="142">
        <v>89.23</v>
      </c>
      <c r="K43" s="143"/>
      <c r="L43" s="20"/>
    </row>
    <row r="44" spans="2:12" x14ac:dyDescent="0.35">
      <c r="B44" s="16"/>
      <c r="C44" s="50"/>
      <c r="D44" s="50"/>
      <c r="F44" s="105">
        <v>40</v>
      </c>
      <c r="G44" s="46">
        <v>64.02</v>
      </c>
      <c r="H44" s="142">
        <v>48.42</v>
      </c>
      <c r="I44" s="142">
        <v>93.31</v>
      </c>
      <c r="J44" s="143">
        <v>95.99</v>
      </c>
      <c r="K44" s="143"/>
      <c r="L44" s="20">
        <v>76.459999999999994</v>
      </c>
    </row>
    <row r="45" spans="2:12" x14ac:dyDescent="0.35">
      <c r="B45" s="17"/>
      <c r="C45" s="50"/>
      <c r="D45" s="50"/>
      <c r="F45" s="105">
        <v>41</v>
      </c>
      <c r="G45" s="46">
        <v>84.31</v>
      </c>
      <c r="H45" s="142">
        <v>86.93</v>
      </c>
      <c r="I45" s="142">
        <v>99.57</v>
      </c>
      <c r="J45" s="143">
        <v>92.43</v>
      </c>
      <c r="K45" s="143"/>
      <c r="L45" s="20">
        <v>77.53</v>
      </c>
    </row>
    <row r="46" spans="2:12" x14ac:dyDescent="0.35">
      <c r="B46" s="51"/>
      <c r="C46" s="50"/>
      <c r="D46" s="50"/>
      <c r="F46" s="105">
        <v>42</v>
      </c>
      <c r="G46" s="46">
        <v>63.01</v>
      </c>
      <c r="H46" s="142">
        <v>75.63</v>
      </c>
      <c r="I46" s="142">
        <v>76.08</v>
      </c>
      <c r="J46" s="143">
        <v>98.01</v>
      </c>
      <c r="K46" s="143">
        <v>93.68</v>
      </c>
      <c r="L46" s="20">
        <v>97.39</v>
      </c>
    </row>
    <row r="47" spans="2:12" x14ac:dyDescent="0.35">
      <c r="B47" s="51"/>
      <c r="C47" s="50"/>
      <c r="D47" s="50"/>
      <c r="F47" s="105">
        <v>43</v>
      </c>
      <c r="G47" s="46">
        <v>37.020000000000003</v>
      </c>
      <c r="H47" s="142">
        <v>91.43</v>
      </c>
      <c r="I47" s="142">
        <v>98.09</v>
      </c>
      <c r="J47" s="143">
        <v>89.37</v>
      </c>
      <c r="K47" s="143">
        <v>81.95</v>
      </c>
      <c r="L47" s="20">
        <v>78.239999999999995</v>
      </c>
    </row>
    <row r="48" spans="2:12" x14ac:dyDescent="0.35">
      <c r="B48" s="51"/>
      <c r="C48" s="50"/>
      <c r="D48" s="50"/>
      <c r="F48" s="105">
        <v>44</v>
      </c>
      <c r="G48" s="46">
        <v>53.52</v>
      </c>
      <c r="H48" s="142">
        <v>96.35</v>
      </c>
      <c r="I48" s="142">
        <v>80.38</v>
      </c>
      <c r="J48" s="143">
        <v>92.91</v>
      </c>
      <c r="K48" s="143">
        <v>82.93</v>
      </c>
      <c r="L48" s="20">
        <v>95.84</v>
      </c>
    </row>
    <row r="49" spans="1:12" x14ac:dyDescent="0.35">
      <c r="B49" s="51"/>
      <c r="C49" s="50"/>
      <c r="D49" s="50"/>
      <c r="F49" s="105">
        <v>45</v>
      </c>
      <c r="G49" s="46">
        <v>52.87</v>
      </c>
      <c r="H49" s="142">
        <v>76.87</v>
      </c>
      <c r="I49" s="142">
        <v>90.85</v>
      </c>
      <c r="J49" s="143">
        <v>94.3</v>
      </c>
      <c r="K49" s="143">
        <v>91.72</v>
      </c>
      <c r="L49" s="20">
        <v>92.46</v>
      </c>
    </row>
    <row r="50" spans="1:12" x14ac:dyDescent="0.35">
      <c r="F50" s="105">
        <v>46</v>
      </c>
      <c r="G50" s="46">
        <v>51.86</v>
      </c>
      <c r="H50" s="142">
        <v>71.150000000000006</v>
      </c>
      <c r="I50" s="142">
        <v>86.66</v>
      </c>
      <c r="J50" s="143">
        <v>89.31</v>
      </c>
      <c r="K50" s="143">
        <v>58.06</v>
      </c>
      <c r="L50" s="20">
        <v>89.96</v>
      </c>
    </row>
    <row r="51" spans="1:12" x14ac:dyDescent="0.35">
      <c r="F51" s="105">
        <v>47</v>
      </c>
      <c r="G51" s="46">
        <v>47.69</v>
      </c>
      <c r="H51" s="142">
        <v>74</v>
      </c>
      <c r="I51" s="142">
        <v>99.15</v>
      </c>
      <c r="J51" s="143">
        <v>98.83</v>
      </c>
      <c r="K51" s="143">
        <v>79.63</v>
      </c>
      <c r="L51" s="22">
        <v>86.86</v>
      </c>
    </row>
    <row r="52" spans="1:12" x14ac:dyDescent="0.35">
      <c r="F52" s="105">
        <v>48</v>
      </c>
      <c r="G52" s="46">
        <v>83.02</v>
      </c>
      <c r="H52" s="142">
        <v>81.040000000000006</v>
      </c>
      <c r="I52" s="142">
        <v>90.36</v>
      </c>
      <c r="J52" s="143">
        <v>85.85</v>
      </c>
      <c r="K52" s="143">
        <v>87.34</v>
      </c>
      <c r="L52" s="20">
        <v>90.81</v>
      </c>
    </row>
    <row r="53" spans="1:12" x14ac:dyDescent="0.35">
      <c r="A53" s="50"/>
      <c r="B53" s="4"/>
      <c r="C53" s="18"/>
      <c r="D53" s="50"/>
      <c r="E53" s="50"/>
      <c r="F53" s="105">
        <v>49</v>
      </c>
      <c r="G53" s="46">
        <v>86.3</v>
      </c>
      <c r="H53" s="142">
        <v>82.02</v>
      </c>
      <c r="I53" s="142">
        <v>84.21</v>
      </c>
      <c r="J53" s="143">
        <v>92.71</v>
      </c>
      <c r="K53" s="143">
        <v>84.43</v>
      </c>
      <c r="L53" s="20">
        <v>79.040000000000006</v>
      </c>
    </row>
    <row r="54" spans="1:12" x14ac:dyDescent="0.35">
      <c r="A54" s="50"/>
      <c r="B54" s="51"/>
      <c r="C54" s="50"/>
      <c r="D54" s="50"/>
      <c r="E54" s="50"/>
      <c r="F54" s="105">
        <v>50</v>
      </c>
      <c r="G54" s="46">
        <v>90.26</v>
      </c>
      <c r="H54" s="142">
        <v>78.58</v>
      </c>
      <c r="I54" s="142">
        <v>94.26</v>
      </c>
      <c r="J54" s="143">
        <v>98.96</v>
      </c>
      <c r="K54" s="143">
        <v>91.45</v>
      </c>
      <c r="L54" s="20">
        <v>106.83</v>
      </c>
    </row>
    <row r="55" spans="1:12" x14ac:dyDescent="0.35">
      <c r="B55" s="51"/>
      <c r="C55" s="50"/>
      <c r="D55" s="50"/>
      <c r="E55" s="50"/>
      <c r="F55" s="105">
        <v>51</v>
      </c>
      <c r="G55" s="46">
        <v>79.64</v>
      </c>
      <c r="H55" s="142">
        <v>78.09</v>
      </c>
      <c r="I55" s="142">
        <v>86.62</v>
      </c>
      <c r="J55" s="143">
        <v>76.510000000000005</v>
      </c>
      <c r="K55" s="143">
        <v>100.96</v>
      </c>
      <c r="L55" s="20">
        <v>83.1</v>
      </c>
    </row>
    <row r="56" spans="1:12" ht="15" thickBot="1" x14ac:dyDescent="0.4">
      <c r="B56" s="16"/>
      <c r="C56" s="50"/>
      <c r="D56" s="50"/>
      <c r="E56" s="50"/>
      <c r="F56" s="106">
        <v>52</v>
      </c>
      <c r="G56" s="46">
        <v>90.38</v>
      </c>
      <c r="H56" s="142">
        <v>78</v>
      </c>
      <c r="I56" s="142">
        <v>90.06</v>
      </c>
      <c r="J56" s="143">
        <v>91.18</v>
      </c>
      <c r="K56" s="143">
        <v>79.55</v>
      </c>
      <c r="L56" s="20">
        <v>103.01</v>
      </c>
    </row>
    <row r="57" spans="1:12" x14ac:dyDescent="0.35">
      <c r="B57" s="17"/>
      <c r="C57" s="50"/>
      <c r="D57" s="50"/>
      <c r="E57" s="50"/>
      <c r="F57" s="50"/>
    </row>
    <row r="58" spans="1:12" x14ac:dyDescent="0.35">
      <c r="B58" s="51"/>
      <c r="C58" s="50"/>
      <c r="D58" s="50"/>
      <c r="E58" s="50"/>
      <c r="F58" s="50"/>
      <c r="K58" s="50"/>
      <c r="L58" s="50"/>
    </row>
    <row r="59" spans="1:12" x14ac:dyDescent="0.35">
      <c r="B59" s="51"/>
      <c r="C59" s="50"/>
      <c r="D59" s="50"/>
      <c r="E59" s="50"/>
      <c r="F59" s="3" t="s">
        <v>111</v>
      </c>
      <c r="G59" s="50"/>
      <c r="H59" s="50"/>
      <c r="K59" s="50"/>
      <c r="L59" s="50"/>
    </row>
    <row r="60" spans="1:12" x14ac:dyDescent="0.35">
      <c r="B60" s="51"/>
      <c r="C60" s="50"/>
      <c r="D60" s="50"/>
      <c r="E60" s="50"/>
      <c r="F60" s="50"/>
      <c r="G60" s="50"/>
      <c r="H60" s="50"/>
    </row>
    <row r="61" spans="1:12" x14ac:dyDescent="0.35">
      <c r="B61" s="51"/>
      <c r="C61" s="50"/>
      <c r="D61" s="50"/>
      <c r="E61" s="50"/>
      <c r="F61" s="50"/>
      <c r="G61" s="50"/>
      <c r="H61" s="50"/>
    </row>
    <row r="62" spans="1:12" x14ac:dyDescent="0.35">
      <c r="E62" s="50"/>
      <c r="F62" s="50"/>
      <c r="G62" s="50"/>
      <c r="H62" s="50"/>
    </row>
    <row r="63" spans="1:12" x14ac:dyDescent="0.35">
      <c r="F63" s="50"/>
      <c r="G63" s="50"/>
      <c r="H63" s="50"/>
    </row>
    <row r="64" spans="1:12" x14ac:dyDescent="0.35">
      <c r="F64" s="50"/>
      <c r="G64" s="50"/>
      <c r="H64" s="50"/>
    </row>
    <row r="65" spans="6:8" x14ac:dyDescent="0.35">
      <c r="F65" s="50"/>
      <c r="G65" s="50"/>
      <c r="H65" s="50"/>
    </row>
    <row r="66" spans="6:8" x14ac:dyDescent="0.35">
      <c r="F66" s="50"/>
      <c r="G66" s="50"/>
      <c r="H66" s="50"/>
    </row>
    <row r="67" spans="6:8" x14ac:dyDescent="0.35">
      <c r="F67" s="50"/>
      <c r="G67" s="50"/>
      <c r="H67" s="50"/>
    </row>
    <row r="68" spans="6:8" x14ac:dyDescent="0.35">
      <c r="F68" s="50"/>
      <c r="G68" s="50"/>
      <c r="H68" s="50"/>
    </row>
    <row r="69" spans="6:8" x14ac:dyDescent="0.35">
      <c r="F69" s="50"/>
      <c r="G69" s="50"/>
      <c r="H69" s="50"/>
    </row>
    <row r="70" spans="6:8" x14ac:dyDescent="0.35">
      <c r="F70" s="50"/>
      <c r="G70" s="50"/>
      <c r="H70" s="50"/>
    </row>
    <row r="71" spans="6:8" x14ac:dyDescent="0.35">
      <c r="G71" s="50"/>
      <c r="H71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78"/>
  <sheetViews>
    <sheetView workbookViewId="0"/>
  </sheetViews>
  <sheetFormatPr defaultColWidth="8.90625" defaultRowHeight="14.5" x14ac:dyDescent="0.35"/>
  <cols>
    <col min="1" max="1" width="7.36328125" style="3" customWidth="1"/>
    <col min="2" max="2" width="19.453125" style="3" customWidth="1"/>
    <col min="3" max="3" width="19.36328125" style="3" customWidth="1"/>
    <col min="4" max="4" width="22.90625" style="3" customWidth="1"/>
    <col min="5" max="5" width="21.90625" style="3" customWidth="1"/>
    <col min="6" max="6" width="18.6328125" style="3" customWidth="1"/>
    <col min="7" max="7" width="17.36328125" style="3" customWidth="1"/>
    <col min="8" max="8" width="18.453125" style="3" customWidth="1"/>
    <col min="9" max="9" width="16.36328125" style="3" customWidth="1"/>
    <col min="10" max="16384" width="8.90625" style="3"/>
  </cols>
  <sheetData>
    <row r="2" spans="2:6" x14ac:dyDescent="0.35">
      <c r="B2" s="3" t="s">
        <v>114</v>
      </c>
      <c r="F2" s="3" t="s">
        <v>113</v>
      </c>
    </row>
    <row r="3" spans="2:6" ht="15" thickBot="1" x14ac:dyDescent="0.4"/>
    <row r="4" spans="2:6" ht="15" thickBot="1" x14ac:dyDescent="0.4">
      <c r="B4" s="60" t="s">
        <v>14</v>
      </c>
      <c r="C4" s="61" t="s">
        <v>10</v>
      </c>
      <c r="D4" s="60" t="s">
        <v>88</v>
      </c>
    </row>
    <row r="5" spans="2:6" x14ac:dyDescent="0.35">
      <c r="B5" s="103">
        <v>1</v>
      </c>
      <c r="C5" s="124" t="s">
        <v>94</v>
      </c>
      <c r="D5" s="19"/>
    </row>
    <row r="6" spans="2:6" x14ac:dyDescent="0.35">
      <c r="B6" s="98">
        <v>2</v>
      </c>
      <c r="C6" s="135">
        <v>26</v>
      </c>
      <c r="D6" s="136">
        <v>174.16</v>
      </c>
    </row>
    <row r="7" spans="2:6" x14ac:dyDescent="0.35">
      <c r="B7" s="99" t="s">
        <v>112</v>
      </c>
      <c r="C7" s="125" t="s">
        <v>94</v>
      </c>
      <c r="D7" s="20"/>
    </row>
    <row r="8" spans="2:6" x14ac:dyDescent="0.35">
      <c r="B8" s="99">
        <v>31</v>
      </c>
      <c r="C8" s="125">
        <v>780</v>
      </c>
      <c r="D8" s="20">
        <v>182.11</v>
      </c>
    </row>
    <row r="9" spans="2:6" x14ac:dyDescent="0.35">
      <c r="B9" s="99">
        <v>32</v>
      </c>
      <c r="C9" s="125">
        <v>6870</v>
      </c>
      <c r="D9" s="20">
        <v>178.31</v>
      </c>
    </row>
    <row r="10" spans="2:6" x14ac:dyDescent="0.35">
      <c r="B10" s="99">
        <v>33</v>
      </c>
      <c r="C10" s="125">
        <v>5098</v>
      </c>
      <c r="D10" s="20">
        <v>176.13</v>
      </c>
    </row>
    <row r="11" spans="2:6" x14ac:dyDescent="0.35">
      <c r="B11" s="99">
        <v>34</v>
      </c>
      <c r="C11" s="125">
        <v>9387</v>
      </c>
      <c r="D11" s="20">
        <v>143.68</v>
      </c>
    </row>
    <row r="12" spans="2:6" x14ac:dyDescent="0.35">
      <c r="B12" s="99">
        <v>35</v>
      </c>
      <c r="C12" s="43">
        <v>18599</v>
      </c>
      <c r="D12" s="20">
        <v>145.13</v>
      </c>
    </row>
    <row r="13" spans="2:6" x14ac:dyDescent="0.35">
      <c r="B13" s="99">
        <v>36</v>
      </c>
      <c r="C13" s="43">
        <v>19702</v>
      </c>
      <c r="D13" s="20">
        <v>143.02000000000001</v>
      </c>
    </row>
    <row r="14" spans="2:6" x14ac:dyDescent="0.35">
      <c r="B14" s="99">
        <v>37</v>
      </c>
      <c r="C14" s="43">
        <v>12701</v>
      </c>
      <c r="D14" s="20">
        <v>139.6</v>
      </c>
    </row>
    <row r="15" spans="2:6" x14ac:dyDescent="0.35">
      <c r="B15" s="99">
        <v>38</v>
      </c>
      <c r="C15" s="125">
        <v>38510</v>
      </c>
      <c r="D15" s="20">
        <v>134.74</v>
      </c>
    </row>
    <row r="16" spans="2:6" x14ac:dyDescent="0.35">
      <c r="B16" s="99">
        <v>39</v>
      </c>
      <c r="C16" s="125">
        <v>20555</v>
      </c>
      <c r="D16" s="20">
        <v>138.66</v>
      </c>
    </row>
    <row r="17" spans="2:5" x14ac:dyDescent="0.35">
      <c r="B17" s="99">
        <v>40</v>
      </c>
      <c r="C17" s="125">
        <v>22069</v>
      </c>
      <c r="D17" s="20">
        <v>135.94</v>
      </c>
    </row>
    <row r="18" spans="2:5" x14ac:dyDescent="0.35">
      <c r="B18" s="99">
        <v>41</v>
      </c>
      <c r="C18" s="125">
        <v>18855</v>
      </c>
      <c r="D18" s="20">
        <v>146.53</v>
      </c>
    </row>
    <row r="19" spans="2:5" x14ac:dyDescent="0.35">
      <c r="B19" s="99">
        <v>42</v>
      </c>
      <c r="C19" s="125">
        <v>31583</v>
      </c>
      <c r="D19" s="20">
        <v>142.55000000000001</v>
      </c>
    </row>
    <row r="20" spans="2:5" x14ac:dyDescent="0.35">
      <c r="B20" s="99">
        <v>43</v>
      </c>
      <c r="C20" s="125">
        <v>22761</v>
      </c>
      <c r="D20" s="20">
        <v>143.6</v>
      </c>
    </row>
    <row r="21" spans="2:5" x14ac:dyDescent="0.35">
      <c r="B21" s="99">
        <v>44</v>
      </c>
      <c r="C21" s="43">
        <v>22616</v>
      </c>
      <c r="D21" s="20">
        <v>142.47999999999999</v>
      </c>
    </row>
    <row r="22" spans="2:5" x14ac:dyDescent="0.35">
      <c r="B22" s="99">
        <v>45</v>
      </c>
      <c r="C22" s="43">
        <v>14792</v>
      </c>
      <c r="D22" s="20">
        <v>141.97999999999999</v>
      </c>
    </row>
    <row r="23" spans="2:5" x14ac:dyDescent="0.35">
      <c r="B23" s="99">
        <v>46</v>
      </c>
      <c r="C23" s="43">
        <v>8581</v>
      </c>
      <c r="D23" s="20">
        <v>131.24</v>
      </c>
    </row>
    <row r="24" spans="2:5" x14ac:dyDescent="0.35">
      <c r="B24" s="99">
        <v>47</v>
      </c>
      <c r="C24" s="43">
        <v>5849</v>
      </c>
      <c r="D24" s="20">
        <v>146.06</v>
      </c>
    </row>
    <row r="25" spans="2:5" x14ac:dyDescent="0.35">
      <c r="B25" s="99">
        <v>48</v>
      </c>
      <c r="C25" s="43">
        <v>6465</v>
      </c>
      <c r="D25" s="20">
        <v>144.27000000000001</v>
      </c>
    </row>
    <row r="26" spans="2:5" x14ac:dyDescent="0.35">
      <c r="B26" s="99">
        <v>49</v>
      </c>
      <c r="C26" s="125">
        <v>9522</v>
      </c>
      <c r="D26" s="20">
        <v>144.04</v>
      </c>
    </row>
    <row r="27" spans="2:5" x14ac:dyDescent="0.35">
      <c r="B27" s="99">
        <v>50</v>
      </c>
      <c r="C27" s="43">
        <v>1000</v>
      </c>
      <c r="D27" s="20">
        <v>145.88999999999999</v>
      </c>
    </row>
    <row r="28" spans="2:5" x14ac:dyDescent="0.35">
      <c r="B28" s="99">
        <v>51</v>
      </c>
      <c r="C28" s="43">
        <v>4060</v>
      </c>
      <c r="D28" s="20">
        <v>145.94999999999999</v>
      </c>
    </row>
    <row r="29" spans="2:5" ht="15" thickBot="1" x14ac:dyDescent="0.4">
      <c r="B29" s="100">
        <v>52</v>
      </c>
      <c r="C29" s="47">
        <v>4587</v>
      </c>
      <c r="D29" s="188">
        <v>148.5</v>
      </c>
    </row>
    <row r="30" spans="2:5" x14ac:dyDescent="0.35">
      <c r="B30" s="3" t="s">
        <v>89</v>
      </c>
    </row>
    <row r="32" spans="2:5" x14ac:dyDescent="0.35">
      <c r="E32" s="4"/>
    </row>
    <row r="33" spans="1:9" x14ac:dyDescent="0.35">
      <c r="D33" s="4"/>
      <c r="E33" s="4"/>
    </row>
    <row r="34" spans="1:9" x14ac:dyDescent="0.35">
      <c r="B34" s="3" t="s">
        <v>116</v>
      </c>
      <c r="D34" s="4"/>
      <c r="E34" s="4"/>
      <c r="G34" s="3" t="s">
        <v>115</v>
      </c>
    </row>
    <row r="35" spans="1:9" ht="15" thickBot="1" x14ac:dyDescent="0.4">
      <c r="A35" s="4"/>
      <c r="B35" s="4"/>
      <c r="C35" s="4"/>
      <c r="D35" s="4"/>
      <c r="E35" s="4"/>
      <c r="F35" s="4"/>
    </row>
    <row r="36" spans="1:9" ht="15" thickBot="1" x14ac:dyDescent="0.4">
      <c r="A36" s="4"/>
      <c r="B36" s="63" t="s">
        <v>14</v>
      </c>
      <c r="C36" s="84" t="s">
        <v>56</v>
      </c>
      <c r="D36" s="62" t="s">
        <v>10</v>
      </c>
      <c r="E36" s="63" t="s">
        <v>88</v>
      </c>
      <c r="F36" s="4"/>
      <c r="G36" s="52" t="s">
        <v>18</v>
      </c>
      <c r="H36" s="53" t="s">
        <v>15</v>
      </c>
      <c r="I36" s="54" t="s">
        <v>16</v>
      </c>
    </row>
    <row r="37" spans="1:9" ht="15" thickBot="1" x14ac:dyDescent="0.4">
      <c r="A37" s="4"/>
      <c r="B37" s="68">
        <v>2</v>
      </c>
      <c r="C37" s="71" t="s">
        <v>58</v>
      </c>
      <c r="D37" s="69">
        <v>26</v>
      </c>
      <c r="E37" s="70">
        <v>174.16</v>
      </c>
      <c r="F37" s="4"/>
      <c r="G37" s="43" t="s">
        <v>61</v>
      </c>
      <c r="H37" s="41">
        <v>3383</v>
      </c>
      <c r="I37" s="19">
        <v>131.15</v>
      </c>
    </row>
    <row r="38" spans="1:9" ht="15" thickBot="1" x14ac:dyDescent="0.4">
      <c r="A38" s="4"/>
      <c r="B38" s="68">
        <v>31</v>
      </c>
      <c r="C38" s="71" t="s">
        <v>60</v>
      </c>
      <c r="D38" s="69">
        <v>780</v>
      </c>
      <c r="E38" s="70">
        <v>182.11</v>
      </c>
      <c r="F38" s="4"/>
      <c r="G38" s="43" t="s">
        <v>59</v>
      </c>
      <c r="H38" s="44">
        <v>51211</v>
      </c>
      <c r="I38" s="20">
        <v>144.88254237288137</v>
      </c>
    </row>
    <row r="39" spans="1:9" ht="15" thickBot="1" x14ac:dyDescent="0.4">
      <c r="A39" s="4"/>
      <c r="B39" s="147">
        <v>32</v>
      </c>
      <c r="C39" s="71" t="s">
        <v>60</v>
      </c>
      <c r="D39" s="69">
        <v>6870</v>
      </c>
      <c r="E39" s="70">
        <v>178.31</v>
      </c>
      <c r="F39" s="4"/>
      <c r="G39" s="43" t="s">
        <v>58</v>
      </c>
      <c r="H39" s="44">
        <v>5688</v>
      </c>
      <c r="I39" s="20">
        <v>163.88583333333335</v>
      </c>
    </row>
    <row r="40" spans="1:9" ht="15" thickBot="1" x14ac:dyDescent="0.4">
      <c r="A40" s="4"/>
      <c r="B40" s="68">
        <v>33</v>
      </c>
      <c r="C40" s="71" t="s">
        <v>60</v>
      </c>
      <c r="D40" s="69">
        <v>5098</v>
      </c>
      <c r="E40" s="70">
        <v>176.13</v>
      </c>
      <c r="F40" s="4"/>
      <c r="G40" s="43" t="s">
        <v>96</v>
      </c>
      <c r="H40" s="44">
        <v>7705</v>
      </c>
      <c r="I40" s="20">
        <v>121.36750000000001</v>
      </c>
    </row>
    <row r="41" spans="1:9" ht="15" thickBot="1" x14ac:dyDescent="0.4">
      <c r="A41" s="4"/>
      <c r="B41" s="147">
        <v>34</v>
      </c>
      <c r="C41" s="71" t="s">
        <v>60</v>
      </c>
      <c r="D41" s="69">
        <v>9387</v>
      </c>
      <c r="E41" s="70">
        <v>143.68</v>
      </c>
      <c r="F41" s="4"/>
      <c r="G41" s="43" t="s">
        <v>60</v>
      </c>
      <c r="H41" s="44">
        <v>236981</v>
      </c>
      <c r="I41" s="20">
        <v>158.37011999999999</v>
      </c>
    </row>
    <row r="42" spans="1:9" ht="15" thickBot="1" x14ac:dyDescent="0.4">
      <c r="A42" s="4"/>
      <c r="B42" s="68">
        <v>35</v>
      </c>
      <c r="C42" s="85" t="s">
        <v>60</v>
      </c>
      <c r="D42" s="73">
        <v>18599</v>
      </c>
      <c r="E42" s="75">
        <v>145.13</v>
      </c>
      <c r="F42" s="4"/>
      <c r="G42" s="65" t="s">
        <v>54</v>
      </c>
      <c r="H42" s="66">
        <v>304968</v>
      </c>
      <c r="I42" s="67">
        <v>142.66229197817455</v>
      </c>
    </row>
    <row r="43" spans="1:9" x14ac:dyDescent="0.35">
      <c r="A43" s="4"/>
      <c r="B43" s="150">
        <v>36</v>
      </c>
      <c r="C43" s="76" t="s">
        <v>60</v>
      </c>
      <c r="D43" s="191">
        <v>18871</v>
      </c>
      <c r="E43" s="77">
        <v>142.76</v>
      </c>
      <c r="F43" s="4"/>
    </row>
    <row r="44" spans="1:9" ht="15" thickBot="1" x14ac:dyDescent="0.4">
      <c r="A44" s="4"/>
      <c r="B44" s="189"/>
      <c r="C44" s="78" t="s">
        <v>61</v>
      </c>
      <c r="D44" s="197">
        <v>831</v>
      </c>
      <c r="E44" s="79">
        <v>148.99</v>
      </c>
      <c r="F44" s="4"/>
    </row>
    <row r="45" spans="1:9" x14ac:dyDescent="0.35">
      <c r="A45" s="4"/>
      <c r="B45" s="150">
        <v>37</v>
      </c>
      <c r="C45" s="76" t="s">
        <v>60</v>
      </c>
      <c r="D45" s="191">
        <v>6243</v>
      </c>
      <c r="E45" s="77">
        <v>142.41999999999999</v>
      </c>
      <c r="F45" s="4"/>
    </row>
    <row r="46" spans="1:9" x14ac:dyDescent="0.35">
      <c r="A46" s="4"/>
      <c r="B46" s="193"/>
      <c r="C46" s="82" t="s">
        <v>61</v>
      </c>
      <c r="D46" s="190">
        <v>1688</v>
      </c>
      <c r="E46" s="83">
        <v>132.66</v>
      </c>
      <c r="F46" s="4"/>
    </row>
    <row r="47" spans="1:9" ht="15" thickBot="1" x14ac:dyDescent="0.4">
      <c r="A47" s="4"/>
      <c r="B47" s="189"/>
      <c r="C47" s="80" t="s">
        <v>59</v>
      </c>
      <c r="D47" s="192">
        <v>4770</v>
      </c>
      <c r="E47" s="81">
        <v>138.36000000000001</v>
      </c>
      <c r="F47" s="4"/>
    </row>
    <row r="48" spans="1:9" x14ac:dyDescent="0.35">
      <c r="A48" s="4"/>
      <c r="B48" s="150">
        <v>38</v>
      </c>
      <c r="C48" s="76" t="s">
        <v>60</v>
      </c>
      <c r="D48" s="191">
        <v>37446</v>
      </c>
      <c r="E48" s="77">
        <v>134.74</v>
      </c>
      <c r="F48" s="4"/>
    </row>
    <row r="49" spans="1:6" x14ac:dyDescent="0.35">
      <c r="A49" s="4"/>
      <c r="B49" s="193"/>
      <c r="C49" s="82" t="s">
        <v>61</v>
      </c>
      <c r="D49" s="190">
        <v>864</v>
      </c>
      <c r="E49" s="83">
        <v>128.21</v>
      </c>
      <c r="F49" s="4"/>
    </row>
    <row r="50" spans="1:6" x14ac:dyDescent="0.35">
      <c r="A50" s="4"/>
      <c r="B50" s="193"/>
      <c r="C50" s="82" t="s">
        <v>59</v>
      </c>
      <c r="D50" s="190">
        <v>100</v>
      </c>
      <c r="E50" s="83">
        <v>164.38</v>
      </c>
      <c r="F50" s="4"/>
    </row>
    <row r="51" spans="1:6" ht="15" thickBot="1" x14ac:dyDescent="0.4">
      <c r="A51" s="4"/>
      <c r="B51" s="189"/>
      <c r="C51" s="80" t="s">
        <v>58</v>
      </c>
      <c r="D51" s="192">
        <v>100</v>
      </c>
      <c r="E51" s="81">
        <v>164.38</v>
      </c>
      <c r="F51" s="4"/>
    </row>
    <row r="52" spans="1:6" x14ac:dyDescent="0.35">
      <c r="A52" s="4"/>
      <c r="B52" s="150">
        <v>39</v>
      </c>
      <c r="C52" s="76" t="s">
        <v>59</v>
      </c>
      <c r="D52" s="191">
        <v>109</v>
      </c>
      <c r="E52" s="77">
        <v>170</v>
      </c>
      <c r="F52" s="4"/>
    </row>
    <row r="53" spans="1:6" ht="15" thickBot="1" x14ac:dyDescent="0.4">
      <c r="A53" s="4"/>
      <c r="B53" s="189"/>
      <c r="C53" s="80" t="s">
        <v>60</v>
      </c>
      <c r="D53" s="192">
        <v>20446</v>
      </c>
      <c r="E53" s="81">
        <v>138.49</v>
      </c>
      <c r="F53" s="4"/>
    </row>
    <row r="54" spans="1:6" x14ac:dyDescent="0.35">
      <c r="A54" s="4"/>
      <c r="B54" s="150">
        <v>40</v>
      </c>
      <c r="C54" s="76" t="s">
        <v>96</v>
      </c>
      <c r="D54" s="191">
        <v>5535</v>
      </c>
      <c r="E54" s="77">
        <v>122.52</v>
      </c>
      <c r="F54" s="4"/>
    </row>
    <row r="55" spans="1:6" ht="15" thickBot="1" x14ac:dyDescent="0.4">
      <c r="A55" s="4"/>
      <c r="B55" s="189"/>
      <c r="C55" s="80" t="s">
        <v>60</v>
      </c>
      <c r="D55" s="192">
        <v>16534</v>
      </c>
      <c r="E55" s="81">
        <v>140.44</v>
      </c>
      <c r="F55" s="4"/>
    </row>
    <row r="56" spans="1:6" ht="15" thickBot="1" x14ac:dyDescent="0.4">
      <c r="A56" s="4"/>
      <c r="B56" s="145">
        <v>41</v>
      </c>
      <c r="C56" s="198" t="s">
        <v>60</v>
      </c>
      <c r="D56" s="199">
        <v>18855</v>
      </c>
      <c r="E56" s="200">
        <v>146.53</v>
      </c>
      <c r="F56" s="4"/>
    </row>
    <row r="57" spans="1:6" ht="15" thickBot="1" x14ac:dyDescent="0.4">
      <c r="A57" s="4"/>
      <c r="B57" s="68">
        <v>42</v>
      </c>
      <c r="C57" s="85" t="s">
        <v>60</v>
      </c>
      <c r="D57" s="73">
        <v>31583</v>
      </c>
      <c r="E57" s="74">
        <v>142.55000000000001</v>
      </c>
      <c r="F57" s="4"/>
    </row>
    <row r="58" spans="1:6" ht="15" thickBot="1" x14ac:dyDescent="0.4">
      <c r="A58" s="4"/>
      <c r="B58" s="145">
        <v>43</v>
      </c>
      <c r="C58" s="85" t="s">
        <v>60</v>
      </c>
      <c r="D58" s="73">
        <v>22761</v>
      </c>
      <c r="E58" s="74">
        <v>143.6</v>
      </c>
      <c r="F58" s="4"/>
    </row>
    <row r="59" spans="1:6" x14ac:dyDescent="0.35">
      <c r="A59" s="4"/>
      <c r="B59" s="150">
        <v>44</v>
      </c>
      <c r="C59" s="76" t="s">
        <v>59</v>
      </c>
      <c r="D59" s="191">
        <v>4830</v>
      </c>
      <c r="E59" s="77">
        <v>126.07</v>
      </c>
      <c r="F59" s="4"/>
    </row>
    <row r="60" spans="1:6" x14ac:dyDescent="0.35">
      <c r="A60" s="4"/>
      <c r="B60" s="193"/>
      <c r="C60" s="82" t="s">
        <v>58</v>
      </c>
      <c r="D60" s="190">
        <v>47</v>
      </c>
      <c r="E60" s="83">
        <v>182.64</v>
      </c>
      <c r="F60" s="4"/>
    </row>
    <row r="61" spans="1:6" ht="15" thickBot="1" x14ac:dyDescent="0.4">
      <c r="A61" s="4"/>
      <c r="B61" s="189"/>
      <c r="C61" s="80" t="s">
        <v>60</v>
      </c>
      <c r="D61" s="192">
        <v>17739</v>
      </c>
      <c r="E61" s="81">
        <v>146.84</v>
      </c>
      <c r="F61" s="4"/>
    </row>
    <row r="62" spans="1:6" x14ac:dyDescent="0.35">
      <c r="A62" s="4"/>
      <c r="B62" s="194">
        <v>45</v>
      </c>
      <c r="C62" s="76" t="s">
        <v>59</v>
      </c>
      <c r="D62" s="191">
        <v>9723</v>
      </c>
      <c r="E62" s="77">
        <v>139.63999999999999</v>
      </c>
      <c r="F62" s="4"/>
    </row>
    <row r="63" spans="1:6" ht="15" thickBot="1" x14ac:dyDescent="0.4">
      <c r="A63" s="4"/>
      <c r="B63" s="195"/>
      <c r="C63" s="80" t="s">
        <v>60</v>
      </c>
      <c r="D63" s="192">
        <v>5069</v>
      </c>
      <c r="E63" s="81">
        <v>146.46</v>
      </c>
      <c r="F63" s="4"/>
    </row>
    <row r="64" spans="1:6" x14ac:dyDescent="0.35">
      <c r="B64" s="194">
        <v>46</v>
      </c>
      <c r="C64" s="76" t="s">
        <v>59</v>
      </c>
      <c r="D64" s="191">
        <v>6233</v>
      </c>
      <c r="E64" s="77">
        <v>135.09</v>
      </c>
    </row>
    <row r="65" spans="2:5" x14ac:dyDescent="0.35">
      <c r="B65" s="196"/>
      <c r="C65" s="82" t="s">
        <v>60</v>
      </c>
      <c r="D65" s="190">
        <v>178</v>
      </c>
      <c r="E65" s="83">
        <v>161.49</v>
      </c>
    </row>
    <row r="66" spans="2:5" ht="15" thickBot="1" x14ac:dyDescent="0.4">
      <c r="B66" s="195"/>
      <c r="C66" s="80" t="s">
        <v>96</v>
      </c>
      <c r="D66" s="192">
        <v>2170</v>
      </c>
      <c r="E66" s="81">
        <v>117.69</v>
      </c>
    </row>
    <row r="67" spans="2:5" x14ac:dyDescent="0.35">
      <c r="B67" s="194">
        <v>47</v>
      </c>
      <c r="C67" s="76" t="s">
        <v>59</v>
      </c>
      <c r="D67" s="191">
        <v>5805</v>
      </c>
      <c r="E67" s="77">
        <v>145.78</v>
      </c>
    </row>
    <row r="68" spans="2:5" ht="15" thickBot="1" x14ac:dyDescent="0.4">
      <c r="B68" s="195"/>
      <c r="C68" s="80" t="s">
        <v>60</v>
      </c>
      <c r="D68" s="192">
        <v>44</v>
      </c>
      <c r="E68" s="81">
        <v>182.65</v>
      </c>
    </row>
    <row r="69" spans="2:5" x14ac:dyDescent="0.35">
      <c r="B69" s="193">
        <v>48</v>
      </c>
      <c r="C69" s="76" t="s">
        <v>59</v>
      </c>
      <c r="D69" s="191">
        <v>6346</v>
      </c>
      <c r="E69" s="77">
        <v>143.58000000000001</v>
      </c>
    </row>
    <row r="70" spans="2:5" x14ac:dyDescent="0.35">
      <c r="B70" s="193"/>
      <c r="C70" s="82" t="s">
        <v>58</v>
      </c>
      <c r="D70" s="190">
        <v>80</v>
      </c>
      <c r="E70" s="83">
        <v>182.65</v>
      </c>
    </row>
    <row r="71" spans="2:5" ht="15" thickBot="1" x14ac:dyDescent="0.4">
      <c r="B71" s="189"/>
      <c r="C71" s="80" t="s">
        <v>60</v>
      </c>
      <c r="D71" s="192">
        <v>39</v>
      </c>
      <c r="E71" s="81">
        <v>177.11</v>
      </c>
    </row>
    <row r="72" spans="2:5" x14ac:dyDescent="0.35">
      <c r="B72" s="150">
        <v>49</v>
      </c>
      <c r="C72" s="76" t="s">
        <v>59</v>
      </c>
      <c r="D72" s="191">
        <v>9083</v>
      </c>
      <c r="E72" s="77">
        <v>143.56</v>
      </c>
    </row>
    <row r="73" spans="2:5" ht="15" thickBot="1" x14ac:dyDescent="0.4">
      <c r="B73" s="189"/>
      <c r="C73" s="80" t="s">
        <v>60</v>
      </c>
      <c r="D73" s="192">
        <v>439</v>
      </c>
      <c r="E73" s="81">
        <v>154.08000000000001</v>
      </c>
    </row>
    <row r="74" spans="2:5" ht="15" thickBot="1" x14ac:dyDescent="0.4">
      <c r="B74" s="146">
        <v>50</v>
      </c>
      <c r="C74" s="198" t="s">
        <v>59</v>
      </c>
      <c r="D74" s="199">
        <v>1000</v>
      </c>
      <c r="E74" s="200">
        <v>145.88999999999999</v>
      </c>
    </row>
    <row r="75" spans="2:5" x14ac:dyDescent="0.35">
      <c r="B75" s="150">
        <v>51</v>
      </c>
      <c r="C75" s="76" t="s">
        <v>59</v>
      </c>
      <c r="D75" s="191">
        <v>2580</v>
      </c>
      <c r="E75" s="77">
        <v>135.08000000000001</v>
      </c>
    </row>
    <row r="76" spans="2:5" ht="15" thickBot="1" x14ac:dyDescent="0.4">
      <c r="B76" s="193"/>
      <c r="C76" s="80" t="s">
        <v>58</v>
      </c>
      <c r="D76" s="192">
        <v>1480</v>
      </c>
      <c r="E76" s="81">
        <v>164.9</v>
      </c>
    </row>
    <row r="77" spans="2:5" x14ac:dyDescent="0.35">
      <c r="B77" s="150">
        <v>52</v>
      </c>
      <c r="C77" s="76" t="s">
        <v>59</v>
      </c>
      <c r="D77" s="191">
        <v>632</v>
      </c>
      <c r="E77" s="77">
        <v>134.76</v>
      </c>
    </row>
    <row r="78" spans="2:5" ht="15" thickBot="1" x14ac:dyDescent="0.4">
      <c r="B78" s="189"/>
      <c r="C78" s="80" t="s">
        <v>58</v>
      </c>
      <c r="D78" s="192">
        <v>3955</v>
      </c>
      <c r="E78" s="81">
        <v>150.69</v>
      </c>
    </row>
  </sheetData>
  <sortState xmlns:xlrd2="http://schemas.microsoft.com/office/spreadsheetml/2017/richdata2" ref="G39:I41">
    <sortCondition descending="1" ref="H39:H41"/>
  </sortState>
  <mergeCells count="13">
    <mergeCell ref="B67:B68"/>
    <mergeCell ref="B69:B71"/>
    <mergeCell ref="B72:B73"/>
    <mergeCell ref="B75:B76"/>
    <mergeCell ref="B77:B78"/>
    <mergeCell ref="B43:B44"/>
    <mergeCell ref="B62:B63"/>
    <mergeCell ref="B45:B47"/>
    <mergeCell ref="B48:B51"/>
    <mergeCell ref="B52:B53"/>
    <mergeCell ref="B54:B55"/>
    <mergeCell ref="B59:B61"/>
    <mergeCell ref="B64:B6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41"/>
  <sheetViews>
    <sheetView workbookViewId="0"/>
  </sheetViews>
  <sheetFormatPr defaultColWidth="8.90625" defaultRowHeight="14.5" x14ac:dyDescent="0.35"/>
  <cols>
    <col min="1" max="1" width="8.90625" style="3"/>
    <col min="2" max="2" width="16.36328125" style="3" customWidth="1"/>
    <col min="3" max="3" width="19.453125" style="3" customWidth="1"/>
    <col min="4" max="5" width="21.36328125" style="3" customWidth="1"/>
    <col min="6" max="16384" width="8.90625" style="3"/>
  </cols>
  <sheetData>
    <row r="2" spans="2:6" x14ac:dyDescent="0.35">
      <c r="B2" s="3" t="s">
        <v>118</v>
      </c>
      <c r="F2" s="3" t="s">
        <v>117</v>
      </c>
    </row>
    <row r="3" spans="2:6" ht="15" thickBot="1" x14ac:dyDescent="0.4"/>
    <row r="4" spans="2:6" ht="15" thickBot="1" x14ac:dyDescent="0.4">
      <c r="B4" s="63" t="s">
        <v>14</v>
      </c>
      <c r="C4" s="84" t="s">
        <v>15</v>
      </c>
      <c r="D4" s="63" t="s">
        <v>16</v>
      </c>
    </row>
    <row r="5" spans="2:6" ht="15" thickBot="1" x14ac:dyDescent="0.4">
      <c r="B5" s="102">
        <v>27</v>
      </c>
      <c r="C5" s="59">
        <v>13607</v>
      </c>
      <c r="D5" s="89">
        <v>182.97</v>
      </c>
    </row>
    <row r="6" spans="2:6" ht="15" thickBot="1" x14ac:dyDescent="0.4">
      <c r="B6" s="102">
        <v>28</v>
      </c>
      <c r="C6" s="21">
        <v>48143</v>
      </c>
      <c r="D6" s="22">
        <v>164.18</v>
      </c>
    </row>
    <row r="7" spans="2:6" ht="15" thickBot="1" x14ac:dyDescent="0.4">
      <c r="B7" s="102">
        <v>29</v>
      </c>
      <c r="C7" s="21">
        <v>36527</v>
      </c>
      <c r="D7" s="22">
        <v>158.49</v>
      </c>
    </row>
    <row r="8" spans="2:6" ht="15" thickBot="1" x14ac:dyDescent="0.4">
      <c r="B8" s="102">
        <v>30</v>
      </c>
      <c r="C8" s="21">
        <v>26987</v>
      </c>
      <c r="D8" s="22">
        <v>159.31</v>
      </c>
    </row>
    <row r="9" spans="2:6" ht="15" thickBot="1" x14ac:dyDescent="0.4">
      <c r="B9" s="102">
        <v>31</v>
      </c>
      <c r="C9" s="21">
        <v>6897</v>
      </c>
      <c r="D9" s="20">
        <v>164.02</v>
      </c>
    </row>
    <row r="10" spans="2:6" ht="15" thickBot="1" x14ac:dyDescent="0.4">
      <c r="B10" s="144">
        <v>32</v>
      </c>
      <c r="C10" s="101">
        <v>87</v>
      </c>
      <c r="D10" s="90">
        <v>167.41</v>
      </c>
    </row>
    <row r="14" spans="2:6" x14ac:dyDescent="0.35">
      <c r="B14" s="3" t="s">
        <v>89</v>
      </c>
    </row>
    <row r="16" spans="2:6" x14ac:dyDescent="0.35">
      <c r="B16" s="3" t="s">
        <v>120</v>
      </c>
    </row>
    <row r="17" spans="2:5" ht="15" thickBot="1" x14ac:dyDescent="0.4"/>
    <row r="18" spans="2:5" ht="15" thickBot="1" x14ac:dyDescent="0.4">
      <c r="B18" s="52" t="s">
        <v>18</v>
      </c>
      <c r="C18" s="53" t="s">
        <v>15</v>
      </c>
      <c r="D18" s="54" t="s">
        <v>16</v>
      </c>
    </row>
    <row r="19" spans="2:5" ht="15.65" customHeight="1" x14ac:dyDescent="0.35">
      <c r="B19" s="40" t="s">
        <v>90</v>
      </c>
      <c r="C19" s="41">
        <v>37402</v>
      </c>
      <c r="D19" s="42">
        <v>174.13275362318836</v>
      </c>
    </row>
    <row r="20" spans="2:5" x14ac:dyDescent="0.35">
      <c r="B20" s="43" t="s">
        <v>91</v>
      </c>
      <c r="C20" s="44">
        <v>62805</v>
      </c>
      <c r="D20" s="45">
        <v>182.83868852459017</v>
      </c>
    </row>
    <row r="21" spans="2:5" ht="15" thickBot="1" x14ac:dyDescent="0.4">
      <c r="B21" s="47" t="s">
        <v>92</v>
      </c>
      <c r="C21" s="64">
        <v>39167</v>
      </c>
      <c r="D21" s="91">
        <v>203.84327272727268</v>
      </c>
    </row>
    <row r="22" spans="2:5" ht="15" thickBot="1" x14ac:dyDescent="0.4">
      <c r="B22" s="88" t="s">
        <v>54</v>
      </c>
      <c r="C22" s="86">
        <f>SUM(C19:C21)</f>
        <v>139374</v>
      </c>
      <c r="D22" s="87">
        <v>164.26315718857174</v>
      </c>
    </row>
    <row r="23" spans="2:5" x14ac:dyDescent="0.35">
      <c r="D23" s="138"/>
      <c r="E23" s="138"/>
    </row>
    <row r="26" spans="2:5" x14ac:dyDescent="0.35">
      <c r="B26" s="3" t="s">
        <v>121</v>
      </c>
    </row>
    <row r="27" spans="2:5" ht="15" thickBot="1" x14ac:dyDescent="0.4"/>
    <row r="28" spans="2:5" ht="15" thickBot="1" x14ac:dyDescent="0.4">
      <c r="B28" s="63" t="s">
        <v>14</v>
      </c>
      <c r="C28" s="84" t="s">
        <v>56</v>
      </c>
      <c r="D28" s="62" t="s">
        <v>10</v>
      </c>
      <c r="E28" s="63" t="s">
        <v>88</v>
      </c>
    </row>
    <row r="29" spans="2:5" ht="15" customHeight="1" thickBot="1" x14ac:dyDescent="0.4">
      <c r="B29" s="164">
        <v>26</v>
      </c>
      <c r="C29" s="172" t="s">
        <v>92</v>
      </c>
      <c r="D29" s="173">
        <v>7126</v>
      </c>
      <c r="E29" s="174">
        <v>177.62</v>
      </c>
    </row>
    <row r="30" spans="2:5" x14ac:dyDescent="0.35">
      <c r="B30" s="165">
        <v>27</v>
      </c>
      <c r="C30" s="176" t="s">
        <v>92</v>
      </c>
      <c r="D30" s="177">
        <v>13460</v>
      </c>
      <c r="E30" s="178">
        <v>181.98</v>
      </c>
    </row>
    <row r="31" spans="2:5" ht="15" thickBot="1" x14ac:dyDescent="0.4">
      <c r="B31" s="166"/>
      <c r="C31" s="179" t="s">
        <v>91</v>
      </c>
      <c r="D31" s="180">
        <v>147</v>
      </c>
      <c r="E31" s="181">
        <v>273.97000000000003</v>
      </c>
    </row>
    <row r="32" spans="2:5" x14ac:dyDescent="0.35">
      <c r="B32" s="165">
        <v>28</v>
      </c>
      <c r="C32" s="176" t="s">
        <v>92</v>
      </c>
      <c r="D32" s="177">
        <v>18378</v>
      </c>
      <c r="E32" s="178">
        <v>160.76</v>
      </c>
    </row>
    <row r="33" spans="2:5" ht="15" thickBot="1" x14ac:dyDescent="0.4">
      <c r="B33" s="166"/>
      <c r="C33" s="179" t="s">
        <v>91</v>
      </c>
      <c r="D33" s="180">
        <v>29765</v>
      </c>
      <c r="E33" s="181">
        <v>166.3</v>
      </c>
    </row>
    <row r="34" spans="2:5" x14ac:dyDescent="0.35">
      <c r="B34" s="165">
        <v>29</v>
      </c>
      <c r="C34" s="176" t="s">
        <v>91</v>
      </c>
      <c r="D34" s="177">
        <v>30775</v>
      </c>
      <c r="E34" s="178">
        <v>155.56</v>
      </c>
    </row>
    <row r="35" spans="2:5" ht="15" thickBot="1" x14ac:dyDescent="0.4">
      <c r="B35" s="166"/>
      <c r="C35" s="179" t="s">
        <v>90</v>
      </c>
      <c r="D35" s="180">
        <v>5752</v>
      </c>
      <c r="E35" s="181">
        <v>174.18</v>
      </c>
    </row>
    <row r="36" spans="2:5" x14ac:dyDescent="0.35">
      <c r="B36" s="165">
        <v>30</v>
      </c>
      <c r="C36" s="176" t="s">
        <v>90</v>
      </c>
      <c r="D36" s="177">
        <v>25048</v>
      </c>
      <c r="E36" s="178">
        <v>159.9</v>
      </c>
    </row>
    <row r="37" spans="2:5" ht="15" thickBot="1" x14ac:dyDescent="0.4">
      <c r="B37" s="166"/>
      <c r="C37" s="182" t="s">
        <v>91</v>
      </c>
      <c r="D37" s="175">
        <v>1939</v>
      </c>
      <c r="E37" s="183">
        <v>151.71</v>
      </c>
    </row>
    <row r="38" spans="2:5" x14ac:dyDescent="0.35">
      <c r="B38" s="167">
        <v>31</v>
      </c>
      <c r="C38" s="176" t="s">
        <v>90</v>
      </c>
      <c r="D38" s="177">
        <v>6515</v>
      </c>
      <c r="E38" s="178">
        <v>164.25</v>
      </c>
    </row>
    <row r="39" spans="2:5" x14ac:dyDescent="0.35">
      <c r="B39" s="168"/>
      <c r="C39" s="137" t="s">
        <v>91</v>
      </c>
      <c r="D39" s="171">
        <v>179</v>
      </c>
      <c r="E39" s="184">
        <v>160</v>
      </c>
    </row>
    <row r="40" spans="2:5" ht="15" thickBot="1" x14ac:dyDescent="0.4">
      <c r="B40" s="169"/>
      <c r="C40" s="179" t="s">
        <v>119</v>
      </c>
      <c r="D40" s="180">
        <v>203</v>
      </c>
      <c r="E40" s="181">
        <v>160</v>
      </c>
    </row>
    <row r="41" spans="2:5" ht="15" thickBot="1" x14ac:dyDescent="0.4">
      <c r="B41" s="170">
        <v>32</v>
      </c>
      <c r="C41" s="185" t="s">
        <v>90</v>
      </c>
      <c r="D41" s="186">
        <v>87</v>
      </c>
      <c r="E41" s="187">
        <v>167.41</v>
      </c>
    </row>
  </sheetData>
  <mergeCells count="5">
    <mergeCell ref="B30:B31"/>
    <mergeCell ref="B32:B33"/>
    <mergeCell ref="B34:B35"/>
    <mergeCell ref="B36:B37"/>
    <mergeCell ref="B38:B40"/>
  </mergeCells>
  <conditionalFormatting sqref="D4">
    <cfRule type="cellIs" dxfId="4" priority="2" stopIfTrue="1" operator="lessThan">
      <formula>0</formula>
    </cfRule>
  </conditionalFormatting>
  <conditionalFormatting sqref="D18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93"/>
  <sheetViews>
    <sheetView workbookViewId="0"/>
  </sheetViews>
  <sheetFormatPr defaultColWidth="8.90625" defaultRowHeight="14.5" x14ac:dyDescent="0.35"/>
  <cols>
    <col min="1" max="1" width="7.90625" style="3" customWidth="1"/>
    <col min="2" max="2" width="13.36328125" style="3" customWidth="1"/>
    <col min="3" max="3" width="19" style="3" customWidth="1"/>
    <col min="4" max="4" width="21.54296875" style="3" customWidth="1"/>
    <col min="5" max="5" width="21.6328125" style="3" customWidth="1"/>
    <col min="6" max="7" width="8.90625" style="3"/>
    <col min="8" max="8" width="13.54296875" style="3" customWidth="1"/>
    <col min="9" max="10" width="16.54296875" style="3" customWidth="1"/>
    <col min="11" max="16384" width="8.90625" style="3"/>
  </cols>
  <sheetData>
    <row r="2" spans="2:7" x14ac:dyDescent="0.35">
      <c r="B2" s="3" t="s">
        <v>124</v>
      </c>
      <c r="G2" s="3" t="s">
        <v>123</v>
      </c>
    </row>
    <row r="3" spans="2:7" ht="15" thickBot="1" x14ac:dyDescent="0.4"/>
    <row r="4" spans="2:7" ht="15" thickBot="1" x14ac:dyDescent="0.4">
      <c r="B4" s="97" t="s">
        <v>14</v>
      </c>
      <c r="C4" s="95" t="s">
        <v>10</v>
      </c>
      <c r="D4" s="54" t="s">
        <v>88</v>
      </c>
    </row>
    <row r="5" spans="2:7" x14ac:dyDescent="0.35">
      <c r="B5" s="98">
        <v>16</v>
      </c>
      <c r="C5" s="96">
        <v>4764</v>
      </c>
      <c r="D5" s="94">
        <v>577.91999999999996</v>
      </c>
    </row>
    <row r="6" spans="2:7" x14ac:dyDescent="0.35">
      <c r="B6" s="99">
        <v>17</v>
      </c>
      <c r="C6" s="21">
        <v>11302</v>
      </c>
      <c r="D6" s="45">
        <v>579.44000000000005</v>
      </c>
    </row>
    <row r="7" spans="2:7" x14ac:dyDescent="0.35">
      <c r="B7" s="99">
        <v>18</v>
      </c>
      <c r="C7" s="21">
        <v>28608</v>
      </c>
      <c r="D7" s="45">
        <v>565.13</v>
      </c>
    </row>
    <row r="8" spans="2:7" x14ac:dyDescent="0.35">
      <c r="B8" s="99">
        <v>19</v>
      </c>
      <c r="C8" s="21">
        <v>61243</v>
      </c>
      <c r="D8" s="45">
        <v>543.82000000000005</v>
      </c>
    </row>
    <row r="9" spans="2:7" x14ac:dyDescent="0.35">
      <c r="B9" s="99">
        <v>20</v>
      </c>
      <c r="C9" s="21">
        <v>62527</v>
      </c>
      <c r="D9" s="45">
        <v>536.66</v>
      </c>
    </row>
    <row r="10" spans="2:7" x14ac:dyDescent="0.35">
      <c r="B10" s="99">
        <v>21</v>
      </c>
      <c r="C10" s="21">
        <v>38413</v>
      </c>
      <c r="D10" s="45">
        <v>533.98</v>
      </c>
    </row>
    <row r="11" spans="2:7" x14ac:dyDescent="0.35">
      <c r="B11" s="99">
        <v>22</v>
      </c>
      <c r="C11" s="21">
        <v>8791</v>
      </c>
      <c r="D11" s="45">
        <v>528.94000000000005</v>
      </c>
    </row>
    <row r="12" spans="2:7" x14ac:dyDescent="0.35">
      <c r="B12" s="99">
        <v>23</v>
      </c>
      <c r="C12" s="21">
        <v>3242</v>
      </c>
      <c r="D12" s="45">
        <v>543.15</v>
      </c>
    </row>
    <row r="13" spans="2:7" x14ac:dyDescent="0.35">
      <c r="B13" s="99">
        <v>24</v>
      </c>
      <c r="C13" s="21">
        <v>1985</v>
      </c>
      <c r="D13" s="45">
        <v>555.11</v>
      </c>
    </row>
    <row r="14" spans="2:7" x14ac:dyDescent="0.35">
      <c r="B14" s="99">
        <v>25</v>
      </c>
      <c r="C14" s="21">
        <v>4145</v>
      </c>
      <c r="D14" s="45">
        <v>560.36</v>
      </c>
    </row>
    <row r="15" spans="2:7" x14ac:dyDescent="0.35">
      <c r="B15" s="99">
        <v>26</v>
      </c>
      <c r="C15" s="21">
        <v>4409</v>
      </c>
      <c r="D15" s="45">
        <v>635.89</v>
      </c>
    </row>
    <row r="16" spans="2:7" x14ac:dyDescent="0.35">
      <c r="B16" s="99">
        <v>27</v>
      </c>
      <c r="C16" s="21">
        <v>5033</v>
      </c>
      <c r="D16" s="45">
        <v>704.76</v>
      </c>
    </row>
    <row r="17" spans="2:4" x14ac:dyDescent="0.35">
      <c r="B17" s="99">
        <v>28</v>
      </c>
      <c r="C17" s="21">
        <v>1776</v>
      </c>
      <c r="D17" s="45">
        <v>740</v>
      </c>
    </row>
    <row r="18" spans="2:4" x14ac:dyDescent="0.35">
      <c r="B18" s="99">
        <v>29</v>
      </c>
      <c r="C18" s="21">
        <v>716</v>
      </c>
      <c r="D18" s="45">
        <v>740</v>
      </c>
    </row>
    <row r="19" spans="2:4" x14ac:dyDescent="0.35">
      <c r="B19" s="99">
        <v>30</v>
      </c>
      <c r="C19" s="21">
        <v>140</v>
      </c>
      <c r="D19" s="45">
        <v>740</v>
      </c>
    </row>
    <row r="20" spans="2:4" x14ac:dyDescent="0.35">
      <c r="B20" s="99">
        <v>31</v>
      </c>
      <c r="C20" s="21">
        <v>276</v>
      </c>
      <c r="D20" s="45">
        <v>740</v>
      </c>
    </row>
    <row r="21" spans="2:4" x14ac:dyDescent="0.35">
      <c r="B21" s="99" t="s">
        <v>122</v>
      </c>
      <c r="C21" s="21" t="s">
        <v>94</v>
      </c>
      <c r="D21" s="45"/>
    </row>
    <row r="22" spans="2:4" x14ac:dyDescent="0.35">
      <c r="B22" s="99">
        <v>41</v>
      </c>
      <c r="C22" s="21">
        <v>352</v>
      </c>
      <c r="D22" s="45">
        <v>779.09</v>
      </c>
    </row>
    <row r="23" spans="2:4" x14ac:dyDescent="0.35">
      <c r="B23" s="99">
        <v>42</v>
      </c>
      <c r="C23" s="21" t="s">
        <v>94</v>
      </c>
      <c r="D23" s="45"/>
    </row>
    <row r="24" spans="2:4" x14ac:dyDescent="0.35">
      <c r="B24" s="99">
        <v>43</v>
      </c>
      <c r="C24" s="21">
        <v>304</v>
      </c>
      <c r="D24" s="45">
        <v>840</v>
      </c>
    </row>
    <row r="25" spans="2:4" x14ac:dyDescent="0.35">
      <c r="B25" s="99">
        <v>44</v>
      </c>
      <c r="C25" s="21">
        <v>1040</v>
      </c>
      <c r="D25" s="45">
        <v>824.15</v>
      </c>
    </row>
    <row r="26" spans="2:4" x14ac:dyDescent="0.35">
      <c r="B26" s="99">
        <v>45</v>
      </c>
      <c r="C26" s="21">
        <v>1552</v>
      </c>
      <c r="D26" s="45">
        <v>815.31</v>
      </c>
    </row>
    <row r="27" spans="2:4" x14ac:dyDescent="0.35">
      <c r="B27" s="99">
        <v>46</v>
      </c>
      <c r="C27" s="21">
        <v>176</v>
      </c>
      <c r="D27" s="45">
        <v>740</v>
      </c>
    </row>
    <row r="28" spans="2:4" x14ac:dyDescent="0.35">
      <c r="B28" s="99">
        <v>47</v>
      </c>
      <c r="C28" s="21">
        <v>888</v>
      </c>
      <c r="D28" s="45">
        <v>825.77</v>
      </c>
    </row>
    <row r="29" spans="2:4" x14ac:dyDescent="0.35">
      <c r="B29" s="99">
        <v>48</v>
      </c>
      <c r="C29" s="21">
        <v>1878</v>
      </c>
      <c r="D29" s="45">
        <v>829.31</v>
      </c>
    </row>
    <row r="30" spans="2:4" x14ac:dyDescent="0.35">
      <c r="B30" s="99">
        <v>49</v>
      </c>
      <c r="C30" s="21">
        <v>1772</v>
      </c>
      <c r="D30" s="45">
        <v>887.4</v>
      </c>
    </row>
    <row r="31" spans="2:4" x14ac:dyDescent="0.35">
      <c r="B31" s="99">
        <v>50</v>
      </c>
      <c r="C31" s="21">
        <v>762</v>
      </c>
      <c r="D31" s="45">
        <v>977.74</v>
      </c>
    </row>
    <row r="32" spans="2:4" x14ac:dyDescent="0.35">
      <c r="B32" s="99">
        <v>51</v>
      </c>
      <c r="C32" s="21">
        <v>815</v>
      </c>
      <c r="D32" s="45">
        <v>872.85</v>
      </c>
    </row>
    <row r="33" spans="2:10" x14ac:dyDescent="0.35">
      <c r="B33" s="99">
        <v>52</v>
      </c>
      <c r="C33" s="21" t="s">
        <v>94</v>
      </c>
      <c r="D33" s="45"/>
    </row>
    <row r="34" spans="2:10" x14ac:dyDescent="0.35">
      <c r="B34" s="3" t="s">
        <v>55</v>
      </c>
    </row>
    <row r="39" spans="2:10" x14ac:dyDescent="0.35">
      <c r="B39" s="3" t="s">
        <v>127</v>
      </c>
    </row>
    <row r="40" spans="2:10" ht="15" thickBot="1" x14ac:dyDescent="0.4"/>
    <row r="41" spans="2:10" ht="15" thickBot="1" x14ac:dyDescent="0.4">
      <c r="B41" s="63" t="s">
        <v>14</v>
      </c>
      <c r="C41" s="84" t="s">
        <v>56</v>
      </c>
      <c r="D41" s="92" t="s">
        <v>10</v>
      </c>
      <c r="E41" s="93" t="s">
        <v>88</v>
      </c>
    </row>
    <row r="42" spans="2:10" ht="15" thickBot="1" x14ac:dyDescent="0.4">
      <c r="B42" s="201">
        <v>16</v>
      </c>
      <c r="C42" s="204" t="s">
        <v>62</v>
      </c>
      <c r="D42" s="205">
        <v>4764</v>
      </c>
      <c r="E42" s="75">
        <v>577.91999999999996</v>
      </c>
    </row>
    <row r="43" spans="2:10" x14ac:dyDescent="0.35">
      <c r="B43" s="202">
        <v>17</v>
      </c>
      <c r="C43" s="76" t="s">
        <v>62</v>
      </c>
      <c r="D43" s="114">
        <v>9360</v>
      </c>
      <c r="E43" s="77">
        <v>577.79</v>
      </c>
    </row>
    <row r="44" spans="2:10" ht="15" thickBot="1" x14ac:dyDescent="0.4">
      <c r="B44" s="203"/>
      <c r="C44" s="80" t="s">
        <v>97</v>
      </c>
      <c r="D44" s="115">
        <v>1942</v>
      </c>
      <c r="E44" s="81">
        <v>587.36</v>
      </c>
      <c r="H44" s="3" t="s">
        <v>128</v>
      </c>
    </row>
    <row r="45" spans="2:10" ht="15" thickBot="1" x14ac:dyDescent="0.4">
      <c r="B45" s="150">
        <v>18</v>
      </c>
      <c r="C45" s="76" t="s">
        <v>62</v>
      </c>
      <c r="D45" s="114">
        <v>13398</v>
      </c>
      <c r="E45" s="77">
        <v>565.22</v>
      </c>
      <c r="H45" s="52" t="s">
        <v>18</v>
      </c>
      <c r="I45" s="53" t="s">
        <v>15</v>
      </c>
      <c r="J45" s="54" t="s">
        <v>16</v>
      </c>
    </row>
    <row r="46" spans="2:10" x14ac:dyDescent="0.35">
      <c r="B46" s="193"/>
      <c r="C46" s="82" t="s">
        <v>97</v>
      </c>
      <c r="D46" s="116">
        <v>7295</v>
      </c>
      <c r="E46" s="83">
        <v>555.63</v>
      </c>
      <c r="H46" s="118" t="s">
        <v>62</v>
      </c>
      <c r="I46" s="59">
        <v>175747</v>
      </c>
      <c r="J46" s="19">
        <v>570.0416455696203</v>
      </c>
    </row>
    <row r="47" spans="2:10" ht="15" thickBot="1" x14ac:dyDescent="0.4">
      <c r="B47" s="189"/>
      <c r="C47" s="80" t="s">
        <v>125</v>
      </c>
      <c r="D47" s="115">
        <v>7915</v>
      </c>
      <c r="E47" s="81">
        <v>573.75</v>
      </c>
      <c r="H47" s="119" t="s">
        <v>63</v>
      </c>
      <c r="I47" s="21">
        <v>15650</v>
      </c>
      <c r="J47" s="20">
        <v>523.33333333333337</v>
      </c>
    </row>
    <row r="48" spans="2:10" x14ac:dyDescent="0.35">
      <c r="B48" s="150">
        <v>19</v>
      </c>
      <c r="C48" s="76" t="s">
        <v>62</v>
      </c>
      <c r="D48" s="114">
        <v>59038</v>
      </c>
      <c r="E48" s="77">
        <v>543.51</v>
      </c>
      <c r="H48" s="119" t="s">
        <v>126</v>
      </c>
      <c r="I48" s="21">
        <v>637</v>
      </c>
      <c r="J48" s="20">
        <v>760</v>
      </c>
    </row>
    <row r="49" spans="2:10" x14ac:dyDescent="0.35">
      <c r="B49" s="193"/>
      <c r="C49" s="82" t="s">
        <v>97</v>
      </c>
      <c r="D49" s="116">
        <v>1910</v>
      </c>
      <c r="E49" s="83">
        <v>520</v>
      </c>
      <c r="H49" s="119" t="s">
        <v>125</v>
      </c>
      <c r="I49" s="21">
        <v>28332</v>
      </c>
      <c r="J49" s="20">
        <v>722.6167857142857</v>
      </c>
    </row>
    <row r="50" spans="2:10" ht="15" thickBot="1" x14ac:dyDescent="0.4">
      <c r="B50" s="189"/>
      <c r="C50" s="80" t="s">
        <v>126</v>
      </c>
      <c r="D50" s="115">
        <v>295</v>
      </c>
      <c r="E50" s="81">
        <v>760</v>
      </c>
      <c r="H50" s="119" t="s">
        <v>97</v>
      </c>
      <c r="I50" s="21">
        <v>29447</v>
      </c>
      <c r="J50" s="20">
        <v>671.31399999999996</v>
      </c>
    </row>
    <row r="51" spans="2:10" ht="15" thickBot="1" x14ac:dyDescent="0.4">
      <c r="B51" s="150">
        <v>20</v>
      </c>
      <c r="C51" s="76" t="s">
        <v>62</v>
      </c>
      <c r="D51" s="114">
        <v>48617</v>
      </c>
      <c r="E51" s="77">
        <v>537.08000000000004</v>
      </c>
      <c r="H51" s="88" t="s">
        <v>54</v>
      </c>
      <c r="I51" s="86">
        <f>SUM(I46:I50)</f>
        <v>249813</v>
      </c>
      <c r="J51" s="87">
        <v>564.24215204973325</v>
      </c>
    </row>
    <row r="52" spans="2:10" x14ac:dyDescent="0.35">
      <c r="B52" s="193"/>
      <c r="C52" s="82" t="s">
        <v>63</v>
      </c>
      <c r="D52" s="116">
        <v>3660</v>
      </c>
      <c r="E52" s="83">
        <v>520</v>
      </c>
    </row>
    <row r="53" spans="2:10" x14ac:dyDescent="0.35">
      <c r="B53" s="193"/>
      <c r="C53" s="82" t="s">
        <v>97</v>
      </c>
      <c r="D53" s="116">
        <v>3860</v>
      </c>
      <c r="E53" s="83">
        <v>520</v>
      </c>
    </row>
    <row r="54" spans="2:10" x14ac:dyDescent="0.35">
      <c r="B54" s="193"/>
      <c r="C54" s="82" t="s">
        <v>125</v>
      </c>
      <c r="D54" s="116">
        <v>6250</v>
      </c>
      <c r="E54" s="83">
        <v>548.38</v>
      </c>
    </row>
    <row r="55" spans="2:10" ht="15" thickBot="1" x14ac:dyDescent="0.4">
      <c r="B55" s="189"/>
      <c r="C55" s="80" t="s">
        <v>126</v>
      </c>
      <c r="D55" s="115">
        <v>140</v>
      </c>
      <c r="E55" s="81">
        <v>760</v>
      </c>
    </row>
    <row r="56" spans="2:10" x14ac:dyDescent="0.35">
      <c r="B56" s="150">
        <v>21</v>
      </c>
      <c r="C56" s="76" t="s">
        <v>62</v>
      </c>
      <c r="D56" s="191">
        <v>25555</v>
      </c>
      <c r="E56" s="77">
        <v>535.66</v>
      </c>
    </row>
    <row r="57" spans="2:10" x14ac:dyDescent="0.35">
      <c r="B57" s="193"/>
      <c r="C57" s="82" t="s">
        <v>63</v>
      </c>
      <c r="D57" s="116">
        <v>6580</v>
      </c>
      <c r="E57" s="83">
        <v>520</v>
      </c>
    </row>
    <row r="58" spans="2:10" x14ac:dyDescent="0.35">
      <c r="B58" s="193"/>
      <c r="C58" s="82" t="s">
        <v>97</v>
      </c>
      <c r="D58" s="116">
        <v>3120</v>
      </c>
      <c r="E58" s="83">
        <v>520</v>
      </c>
    </row>
    <row r="59" spans="2:10" x14ac:dyDescent="0.35">
      <c r="B59" s="193"/>
      <c r="C59" s="82" t="s">
        <v>125</v>
      </c>
      <c r="D59" s="116">
        <v>2956</v>
      </c>
      <c r="E59" s="83">
        <v>549.83000000000004</v>
      </c>
    </row>
    <row r="60" spans="2:10" ht="15" thickBot="1" x14ac:dyDescent="0.4">
      <c r="B60" s="189"/>
      <c r="C60" s="80" t="s">
        <v>126</v>
      </c>
      <c r="D60" s="115">
        <v>202</v>
      </c>
      <c r="E60" s="81">
        <v>760</v>
      </c>
    </row>
    <row r="61" spans="2:10" x14ac:dyDescent="0.35">
      <c r="B61" s="150">
        <v>22</v>
      </c>
      <c r="C61" s="76" t="s">
        <v>62</v>
      </c>
      <c r="D61" s="114">
        <v>3176</v>
      </c>
      <c r="E61" s="77">
        <v>534.70000000000005</v>
      </c>
    </row>
    <row r="62" spans="2:10" x14ac:dyDescent="0.35">
      <c r="B62" s="193"/>
      <c r="C62" s="82" t="s">
        <v>63</v>
      </c>
      <c r="D62" s="116">
        <v>4865</v>
      </c>
      <c r="E62" s="83">
        <v>525.02</v>
      </c>
    </row>
    <row r="63" spans="2:10" ht="15" thickBot="1" x14ac:dyDescent="0.4">
      <c r="B63" s="189"/>
      <c r="C63" s="80" t="s">
        <v>97</v>
      </c>
      <c r="D63" s="115">
        <v>750</v>
      </c>
      <c r="E63" s="81">
        <v>530</v>
      </c>
    </row>
    <row r="64" spans="2:10" x14ac:dyDescent="0.35">
      <c r="B64" s="150">
        <v>23</v>
      </c>
      <c r="C64" s="76" t="s">
        <v>62</v>
      </c>
      <c r="D64" s="114">
        <v>777</v>
      </c>
      <c r="E64" s="77">
        <v>563.75</v>
      </c>
    </row>
    <row r="65" spans="2:5" x14ac:dyDescent="0.35">
      <c r="B65" s="193"/>
      <c r="C65" s="82" t="s">
        <v>63</v>
      </c>
      <c r="D65" s="116">
        <v>545</v>
      </c>
      <c r="E65" s="83">
        <v>530</v>
      </c>
    </row>
    <row r="66" spans="2:5" x14ac:dyDescent="0.35">
      <c r="B66" s="193"/>
      <c r="C66" s="82" t="s">
        <v>97</v>
      </c>
      <c r="D66" s="116">
        <v>1400</v>
      </c>
      <c r="E66" s="83">
        <v>530</v>
      </c>
    </row>
    <row r="67" spans="2:5" ht="15" thickBot="1" x14ac:dyDescent="0.4">
      <c r="B67" s="189"/>
      <c r="C67" s="80" t="s">
        <v>125</v>
      </c>
      <c r="D67" s="115">
        <v>520</v>
      </c>
      <c r="E67" s="81">
        <v>561.54</v>
      </c>
    </row>
    <row r="68" spans="2:5" x14ac:dyDescent="0.35">
      <c r="B68" s="150">
        <v>24</v>
      </c>
      <c r="C68" s="76" t="s">
        <v>62</v>
      </c>
      <c r="D68" s="114">
        <v>1000</v>
      </c>
      <c r="E68" s="77">
        <v>560</v>
      </c>
    </row>
    <row r="69" spans="2:5" x14ac:dyDescent="0.35">
      <c r="B69" s="193"/>
      <c r="C69" s="82" t="s">
        <v>97</v>
      </c>
      <c r="D69" s="116">
        <v>330</v>
      </c>
      <c r="E69" s="83">
        <v>530</v>
      </c>
    </row>
    <row r="70" spans="2:5" ht="15" thickBot="1" x14ac:dyDescent="0.4">
      <c r="B70" s="189"/>
      <c r="C70" s="80" t="s">
        <v>125</v>
      </c>
      <c r="D70" s="115">
        <v>655</v>
      </c>
      <c r="E70" s="81">
        <v>560.29999999999995</v>
      </c>
    </row>
    <row r="71" spans="2:5" x14ac:dyDescent="0.35">
      <c r="B71" s="150">
        <v>25</v>
      </c>
      <c r="C71" s="76" t="s">
        <v>62</v>
      </c>
      <c r="D71" s="114">
        <v>2215</v>
      </c>
      <c r="E71" s="77">
        <v>560.5</v>
      </c>
    </row>
    <row r="72" spans="2:5" ht="15" thickBot="1" x14ac:dyDescent="0.4">
      <c r="B72" s="189"/>
      <c r="C72" s="80" t="s">
        <v>125</v>
      </c>
      <c r="D72" s="115">
        <v>1930</v>
      </c>
      <c r="E72" s="81">
        <v>560.21</v>
      </c>
    </row>
    <row r="73" spans="2:5" x14ac:dyDescent="0.35">
      <c r="B73" s="150">
        <v>26</v>
      </c>
      <c r="C73" s="76" t="s">
        <v>62</v>
      </c>
      <c r="D73" s="114">
        <v>1650</v>
      </c>
      <c r="E73" s="77">
        <v>560</v>
      </c>
    </row>
    <row r="74" spans="2:5" x14ac:dyDescent="0.35">
      <c r="B74" s="193"/>
      <c r="C74" s="82" t="s">
        <v>97</v>
      </c>
      <c r="D74" s="116">
        <v>1852</v>
      </c>
      <c r="E74" s="83">
        <v>740</v>
      </c>
    </row>
    <row r="75" spans="2:5" ht="15" thickBot="1" x14ac:dyDescent="0.4">
      <c r="B75" s="189"/>
      <c r="C75" s="80" t="s">
        <v>125</v>
      </c>
      <c r="D75" s="115">
        <v>907</v>
      </c>
      <c r="E75" s="81">
        <v>561.38</v>
      </c>
    </row>
    <row r="76" spans="2:5" x14ac:dyDescent="0.35">
      <c r="B76" s="150">
        <v>27</v>
      </c>
      <c r="C76" s="76" t="s">
        <v>62</v>
      </c>
      <c r="D76" s="114">
        <v>1165</v>
      </c>
      <c r="E76" s="77">
        <v>639.66</v>
      </c>
    </row>
    <row r="77" spans="2:5" ht="15" thickBot="1" x14ac:dyDescent="0.4">
      <c r="B77" s="189"/>
      <c r="C77" s="78" t="s">
        <v>97</v>
      </c>
      <c r="D77" s="117">
        <v>3868</v>
      </c>
      <c r="E77" s="79">
        <v>724.36</v>
      </c>
    </row>
    <row r="78" spans="2:5" ht="15" thickBot="1" x14ac:dyDescent="0.4">
      <c r="B78" s="209">
        <v>28</v>
      </c>
      <c r="C78" s="72" t="s">
        <v>97</v>
      </c>
      <c r="D78" s="113">
        <v>1776</v>
      </c>
      <c r="E78" s="70">
        <v>740</v>
      </c>
    </row>
    <row r="79" spans="2:5" ht="15" thickBot="1" x14ac:dyDescent="0.4">
      <c r="B79" s="210">
        <v>29</v>
      </c>
      <c r="C79" s="72" t="s">
        <v>97</v>
      </c>
      <c r="D79" s="113">
        <v>716</v>
      </c>
      <c r="E79" s="70">
        <v>740</v>
      </c>
    </row>
    <row r="80" spans="2:5" ht="15" thickBot="1" x14ac:dyDescent="0.4">
      <c r="B80" s="210">
        <v>30</v>
      </c>
      <c r="C80" s="72" t="s">
        <v>97</v>
      </c>
      <c r="D80" s="113">
        <v>140</v>
      </c>
      <c r="E80" s="70">
        <v>740</v>
      </c>
    </row>
    <row r="81" spans="2:5" ht="15" thickBot="1" x14ac:dyDescent="0.4">
      <c r="B81" s="210">
        <v>31</v>
      </c>
      <c r="C81" s="72" t="s">
        <v>97</v>
      </c>
      <c r="D81" s="113">
        <v>276</v>
      </c>
      <c r="E81" s="70">
        <v>740</v>
      </c>
    </row>
    <row r="82" spans="2:5" ht="15" thickBot="1" x14ac:dyDescent="0.4">
      <c r="B82" s="210">
        <v>41</v>
      </c>
      <c r="C82" s="72" t="s">
        <v>62</v>
      </c>
      <c r="D82" s="113">
        <v>352</v>
      </c>
      <c r="E82" s="70">
        <v>779.09</v>
      </c>
    </row>
    <row r="83" spans="2:5" ht="15" thickBot="1" x14ac:dyDescent="0.4">
      <c r="B83" s="210">
        <v>43</v>
      </c>
      <c r="C83" s="72" t="s">
        <v>62</v>
      </c>
      <c r="D83" s="113">
        <v>304</v>
      </c>
      <c r="E83" s="70">
        <v>840</v>
      </c>
    </row>
    <row r="84" spans="2:5" ht="15" thickBot="1" x14ac:dyDescent="0.4">
      <c r="B84" s="211">
        <v>44</v>
      </c>
      <c r="C84" s="72" t="s">
        <v>62</v>
      </c>
      <c r="D84" s="113">
        <v>1040</v>
      </c>
      <c r="E84" s="70">
        <v>824.15</v>
      </c>
    </row>
    <row r="85" spans="2:5" x14ac:dyDescent="0.35">
      <c r="B85" s="150">
        <v>45</v>
      </c>
      <c r="C85" s="206" t="s">
        <v>97</v>
      </c>
      <c r="D85" s="207">
        <v>36</v>
      </c>
      <c r="E85" s="208">
        <v>740</v>
      </c>
    </row>
    <row r="86" spans="2:5" ht="15" thickBot="1" x14ac:dyDescent="0.4">
      <c r="B86" s="189"/>
      <c r="C86" s="78" t="s">
        <v>125</v>
      </c>
      <c r="D86" s="117">
        <v>1516</v>
      </c>
      <c r="E86" s="79">
        <v>817.1</v>
      </c>
    </row>
    <row r="87" spans="2:5" ht="15" thickBot="1" x14ac:dyDescent="0.4">
      <c r="B87" s="209">
        <v>46</v>
      </c>
      <c r="C87" s="72" t="s">
        <v>97</v>
      </c>
      <c r="D87" s="113">
        <v>176</v>
      </c>
      <c r="E87" s="70">
        <v>740</v>
      </c>
    </row>
    <row r="88" spans="2:5" ht="15" thickBot="1" x14ac:dyDescent="0.4">
      <c r="B88" s="211">
        <v>47</v>
      </c>
      <c r="C88" s="72" t="s">
        <v>125</v>
      </c>
      <c r="D88" s="113">
        <v>888</v>
      </c>
      <c r="E88" s="70">
        <v>825.77</v>
      </c>
    </row>
    <row r="89" spans="2:5" x14ac:dyDescent="0.35">
      <c r="B89" s="150">
        <v>48</v>
      </c>
      <c r="C89" s="206" t="s">
        <v>62</v>
      </c>
      <c r="D89" s="207">
        <v>432</v>
      </c>
      <c r="E89" s="208">
        <v>840</v>
      </c>
    </row>
    <row r="90" spans="2:5" ht="15" thickBot="1" x14ac:dyDescent="0.4">
      <c r="B90" s="189"/>
      <c r="C90" s="78" t="s">
        <v>125</v>
      </c>
      <c r="D90" s="117">
        <v>1446</v>
      </c>
      <c r="E90" s="79">
        <v>826.11</v>
      </c>
    </row>
    <row r="91" spans="2:5" ht="15" thickBot="1" x14ac:dyDescent="0.4">
      <c r="B91" s="209">
        <v>49</v>
      </c>
      <c r="C91" s="72" t="s">
        <v>125</v>
      </c>
      <c r="D91" s="113">
        <v>1772</v>
      </c>
      <c r="E91" s="70">
        <v>887.4</v>
      </c>
    </row>
    <row r="92" spans="2:5" ht="15" thickBot="1" x14ac:dyDescent="0.4">
      <c r="B92" s="210">
        <v>50</v>
      </c>
      <c r="C92" s="72" t="s">
        <v>125</v>
      </c>
      <c r="D92" s="113">
        <v>762</v>
      </c>
      <c r="E92" s="70">
        <v>977.74</v>
      </c>
    </row>
    <row r="93" spans="2:5" ht="15" thickBot="1" x14ac:dyDescent="0.4">
      <c r="B93" s="210">
        <v>51</v>
      </c>
      <c r="C93" s="72" t="s">
        <v>125</v>
      </c>
      <c r="D93" s="113">
        <v>815</v>
      </c>
      <c r="E93" s="70">
        <v>872.85</v>
      </c>
    </row>
  </sheetData>
  <mergeCells count="13">
    <mergeCell ref="B43:B44"/>
    <mergeCell ref="B89:B90"/>
    <mergeCell ref="B85:B86"/>
    <mergeCell ref="B76:B77"/>
    <mergeCell ref="B73:B75"/>
    <mergeCell ref="B71:B72"/>
    <mergeCell ref="B68:B70"/>
    <mergeCell ref="B64:B67"/>
    <mergeCell ref="B61:B63"/>
    <mergeCell ref="B56:B60"/>
    <mergeCell ref="B51:B55"/>
    <mergeCell ref="B48:B50"/>
    <mergeCell ref="B45:B47"/>
  </mergeCells>
  <conditionalFormatting sqref="D4">
    <cfRule type="cellIs" dxfId="2" priority="3" stopIfTrue="1" operator="lessThan">
      <formula>0</formula>
    </cfRule>
  </conditionalFormatting>
  <conditionalFormatting sqref="E41">
    <cfRule type="cellIs" dxfId="1" priority="2" stopIfTrue="1" operator="lessThan">
      <formula>0</formula>
    </cfRule>
  </conditionalFormatting>
  <conditionalFormatting sqref="J4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5</vt:i4>
      </vt:variant>
    </vt:vector>
  </HeadingPairs>
  <TitlesOfParts>
    <vt:vector size="12" baseType="lpstr">
      <vt:lpstr>OSNOVNO POROČILO</vt:lpstr>
      <vt:lpstr>SADJE - KOLIČINE CENE</vt:lpstr>
      <vt:lpstr>JABOLKA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CENE'!_Toc435089997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2020-10-21T07:55:55Z</cp:lastPrinted>
  <dcterms:created xsi:type="dcterms:W3CDTF">2020-10-02T09:45:11Z</dcterms:created>
  <dcterms:modified xsi:type="dcterms:W3CDTF">2025-03-20T13:56:49Z</dcterms:modified>
</cp:coreProperties>
</file>