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ŽITA\2024\letno\"/>
    </mc:Choice>
  </mc:AlternateContent>
  <xr:revisionPtr revIDLastSave="0" documentId="13_ncr:1_{FCCE5704-F7BF-4678-891C-14D81ACD4724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Letno poročilo 2023" sheetId="1" r:id="rId1"/>
    <sheet name="Uvod-žita" sheetId="2" r:id="rId2"/>
    <sheet name="Pšenica" sheetId="3" r:id="rId3"/>
    <sheet name="Odkup pšenice v času žetve" sheetId="4" r:id="rId4"/>
    <sheet name="Koruza" sheetId="5" r:id="rId5"/>
  </sheets>
  <externalReferences>
    <externalReference r:id="rId6"/>
  </externalReferences>
  <definedNames>
    <definedName name="_Toc351108475" localSheetId="3">'Odkup pšenice v času žetve'!$B$1</definedName>
    <definedName name="_Toc351108477" localSheetId="1">'Uvod-žita'!#REF!</definedName>
    <definedName name="_Toc351108478" localSheetId="1">'Uvod-žita'!#REF!</definedName>
    <definedName name="_Toc351108479" localSheetId="2">Pšenica!$A$3</definedName>
    <definedName name="_Toc351108480" localSheetId="2">Pšenica!$A$23</definedName>
    <definedName name="_Toc351108481" localSheetId="2">Pšenica!$A$80</definedName>
    <definedName name="_Toc351108482" localSheetId="3">'Odkup pšenice v času žetve'!$A$4</definedName>
    <definedName name="_Toc351108483" localSheetId="4">Koruza!$A$3</definedName>
    <definedName name="_Toc351108484" localSheetId="4">Koruza!$A$23</definedName>
    <definedName name="_Toc351108485" localSheetId="4">Koruza!$A$80</definedName>
    <definedName name="_Toc351108486" localSheetId="2">Pšenica!$G$25</definedName>
    <definedName name="_Toc351108487" localSheetId="2">Pšenica!$K$3</definedName>
    <definedName name="_Toc351108488" localSheetId="2">Pšenica!$H$49</definedName>
    <definedName name="_Toc351108489" localSheetId="3">'Odkup pšenice v času žetve'!$M$4</definedName>
    <definedName name="_Toc351108491" localSheetId="3">'Odkup pšenice v času žetve'!$M$41</definedName>
    <definedName name="_Toc351108492" localSheetId="4">Koruza!$G$25</definedName>
    <definedName name="_Toc351108493" localSheetId="4">Koruza!$G$47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4" i="5" l="1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2" i="5"/>
  <c r="S133" i="5"/>
  <c r="S134" i="5"/>
  <c r="S83" i="5"/>
  <c r="K10" i="4"/>
  <c r="K11" i="4"/>
  <c r="K12" i="4"/>
  <c r="K13" i="4"/>
  <c r="K14" i="4"/>
  <c r="K15" i="4"/>
  <c r="J10" i="4"/>
  <c r="J11" i="4"/>
  <c r="J12" i="4"/>
  <c r="J13" i="4"/>
  <c r="J14" i="4"/>
  <c r="J15" i="4"/>
  <c r="K9" i="4"/>
  <c r="J9" i="4"/>
  <c r="K8" i="4"/>
  <c r="J8" i="4"/>
  <c r="K7" i="4"/>
  <c r="J7" i="4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132" i="3"/>
  <c r="U133" i="3"/>
  <c r="U134" i="3"/>
  <c r="U83" i="3"/>
</calcChain>
</file>

<file path=xl/sharedStrings.xml><?xml version="1.0" encoding="utf-8"?>
<sst xmlns="http://schemas.openxmlformats.org/spreadsheetml/2006/main" count="115" uniqueCount="88">
  <si>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</si>
  <si>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</si>
  <si>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</si>
  <si>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</si>
  <si>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</si>
  <si>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</si>
  <si>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Reprezentativni trg predstavljajo mlinska podjetja oziroma tovarne krmil, ki letno odkupijo več kot 2.000 t pšenice oziroma koruze.</t>
  </si>
  <si>
    <t>LETNO TRŽNO POROČILO ZA TRG PŠENICE IN KORUZE</t>
  </si>
  <si>
    <t>Pšenica</t>
  </si>
  <si>
    <t>Količina odkupa (v tonah)</t>
  </si>
  <si>
    <t>Domači nakup</t>
  </si>
  <si>
    <t>Nakup iz EU</t>
  </si>
  <si>
    <t>Nakup iz tretjih držav</t>
  </si>
  <si>
    <t>Koruza</t>
  </si>
  <si>
    <t>Vir: Tržno informacijski sistem</t>
  </si>
  <si>
    <t>PŠENICA</t>
  </si>
  <si>
    <t>Teden</t>
  </si>
  <si>
    <t>Cena (EUR/t)</t>
  </si>
  <si>
    <t>Količina odkupa (kg)</t>
  </si>
  <si>
    <t>BE</t>
  </si>
  <si>
    <t>BG</t>
  </si>
  <si>
    <t>CZ</t>
  </si>
  <si>
    <t>DE</t>
  </si>
  <si>
    <t>GR</t>
  </si>
  <si>
    <t>ES</t>
  </si>
  <si>
    <t>FR</t>
  </si>
  <si>
    <t>HR</t>
  </si>
  <si>
    <t>IT</t>
  </si>
  <si>
    <t>LT</t>
  </si>
  <si>
    <t>HU</t>
  </si>
  <si>
    <t>AT</t>
  </si>
  <si>
    <t>PT</t>
  </si>
  <si>
    <t>RO</t>
  </si>
  <si>
    <t>SI</t>
  </si>
  <si>
    <t>SK</t>
  </si>
  <si>
    <t>FI</t>
  </si>
  <si>
    <t>SE</t>
  </si>
  <si>
    <t>EU</t>
  </si>
  <si>
    <t>Odkup pšenice v času žetve*</t>
  </si>
  <si>
    <t>TEDEN</t>
  </si>
  <si>
    <t>PREVZETO kg BRUTO SKUPAJ</t>
  </si>
  <si>
    <t>od tega KRUŠNA PŠENICA</t>
  </si>
  <si>
    <t>ODKUPNA CENA (EUR/100 KG)</t>
  </si>
  <si>
    <t>VLAGA %</t>
  </si>
  <si>
    <t>PRIMESI %</t>
  </si>
  <si>
    <t>HEKTOLITRSKA MASA kg/hl</t>
  </si>
  <si>
    <t>BELJAKOVINE %</t>
  </si>
  <si>
    <t>PADNO ŠTEVILO</t>
  </si>
  <si>
    <t>SEDIMENTACIJA</t>
  </si>
  <si>
    <t>KORUZA</t>
  </si>
  <si>
    <t>NL</t>
  </si>
  <si>
    <t>Uvod - žita</t>
  </si>
  <si>
    <t>Pravilnik o tržno informacijskem sistemu za trg s pšenico in s koruzo (Uradni list RS, št. 62/13)</t>
  </si>
  <si>
    <t>Agencija RS za kmetijske trge in razvoj podeželja</t>
  </si>
  <si>
    <t>Oddelek za tržne ukrepe</t>
  </si>
  <si>
    <t>E: tis.aktrp@gov.si</t>
  </si>
  <si>
    <t>Namen izvajanja Pravilnika o tržno informacijskem sistemu za trg pšenice in koruze (Ur. l. RS, št. 62/13) je ugotavljanje tržne cene na reprezentativnem trgu. Tržna cena služi kot osnova za izvajanje tržne politike na področju trga z žitom. Podatki se zbirajo tedensko in se posredujejo pristojnemu ministrstvu in pristojnim organom EU. Podatke tedensko poročajo mlinska podjetja oz. tovarne krmil, ki spadajo v reprezentativni trg.</t>
  </si>
  <si>
    <t>Reprezentativni trg pšenice in koruze predstavljajo mlinska podjetja oziroma tovarne krmil, ki letno odkupijo več kot 2.000 ton pšenice oziroma koruze. Mlinska podjetja oziroma tovarne krmil agenciji vsak teden poročajo o količinah in cenah za v predhodnem tednu odkupljene, nakupljene, uvožene količine pšenice oziroma koruze. Posredovane cene morajo biti navedene v EUR/100 kg pšenice oziroma koruze brez DDV in na dve decimalki natančno.</t>
  </si>
  <si>
    <t>Poreklo</t>
  </si>
  <si>
    <t>*na podlagi poročil odkupovalcev, ki so v preteklem letu odkupili/prevzeli več kot 1.000 t pšenice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</si>
  <si>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Primerjava cene in kvalitete krušne pšenice od leta 2016 dalje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</si>
  <si>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Ponderirane tržne cene v EUR/t in skupna količina odkupa koruze v tonah od leta 2012 dalje</t>
    </r>
  </si>
  <si>
    <t>Leto: 2023</t>
  </si>
  <si>
    <t>Datum: 31.12.2024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</si>
  <si>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v EUR/kg in odkupljene količine pšenice v tonah za leto 2023 (tedensko zbiranje podatkov)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</si>
  <si>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Gibanje tržne cene pšenice v EUR/kg in količina odkupa v kg, po tednih v letu 2023 v Sloveniji, po podatkih mlinskih podjetij, ki tedensko sporočajo podatke</t>
    </r>
  </si>
  <si>
    <t>Skupna količina (t)</t>
  </si>
  <si>
    <t>Ponderirana cena (EUR/t)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</si>
  <si>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tržne cene pšenice v Sloveniji od leta 2012 – 2023, v EUR/t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</si>
  <si>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Ponderirana tržna cena v EUR/t in skupna količina odkupljene pšenice v tonah za leta 2012 – 2023</t>
    </r>
  </si>
  <si>
    <t>EU Max</t>
  </si>
  <si>
    <t>EU Min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</si>
  <si>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Gibanje tržne cene pšenice v Sloveniji v primerjavi z Evropsko unijo po tednih v letu 2023 v EUR/t kg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</si>
  <si>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Gibanje tržne cene pšenice v Sloveniji in EU po tednih v letu 2023 v EUR/t (Vir: Evropska komisija)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</si>
  <si>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Primerjava kvalitete pšenice med leti 2019 - 2023 - vlaga (%), beljakovine (%), primesi (%)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</si>
  <si>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Primerjava količine prevzete pšenice v času žetve v letih 2020 - 2023 po tednih (v tonah)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</si>
  <si>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Primerjava kvalitete pšenice v letih 2019 - 2023 - hektolitrska masa (kg/hl), padno število, sedimentacija</t>
    </r>
  </si>
  <si>
    <t>Absolutna primerjava med leti 2023/2022</t>
  </si>
  <si>
    <t>Relativna primerjava med leti 2023/2022</t>
  </si>
  <si>
    <t>Ponderirana cena  (EUR/t)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</si>
  <si>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tržne cene koruze v Sloveniji za leta 2012 – 2023, v EUR/t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</si>
  <si>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Gibanje tržne cene koruze v EUR/t in količina odkupa v kg, po tednih v letu 2023 v Sloveniji, po podatkih mlinskih podjetij, ki tedensko sporočajo podatke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</si>
  <si>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Gibanje tržne cene (EUR/t) in odkupljene količine koruze v tonah za leto 2023 (tedensko zbiranje podatkov)</t>
    </r>
  </si>
  <si>
    <r>
      <rPr>
        <u/>
        <sz val="11"/>
        <rFont val="Calibri"/>
        <family val="2"/>
        <charset val="238"/>
        <scheme val="minor"/>
      </rPr>
      <t>GRAFIKON 9:</t>
    </r>
    <r>
      <rPr>
        <sz val="11"/>
        <rFont val="Calibri"/>
        <family val="2"/>
        <charset val="238"/>
        <scheme val="minor"/>
      </rPr>
      <t xml:space="preserve"> Gibanje tržne cene koruze v Sloveniji v primerjavi z Evropsko unijo po tednih v letu 2023 v EUR/100 kg</t>
    </r>
  </si>
  <si>
    <t>Tabela 8: Gibanje tržne cene koruze v Sloveniji in EU po tednih v letu 2023 v EUR/t (Vir: Evropska komisija)</t>
  </si>
  <si>
    <r>
      <rPr>
        <sz val="11"/>
        <rFont val="Calibri"/>
        <family val="2"/>
        <charset val="238"/>
        <scheme val="minor"/>
      </rPr>
      <t>V letu 2023 je bila ponderirana letna cena za odkupljeno pšenico 240,59 EUR/t, kar je v primerjavi z letom prej za 39,16 % nižja cena. Ponderirana cena za koruzo pa je bila 205,32 EUR/t, kar je za 38,16 % nižja kot leto prej. Ponderirana tržna cena odkupljene pšenice je med letom 2023 nihala. Najnižjo vrednost je dosegla v 29. tednu – 198,65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EUR/t, najvišjo vrednost pa 362,5 EUR/t v 1. tednu. Ponderirana tržna cena odkupljene koruze je v letu 2023 nihala. Najnižjo vrednost je dosegla v 39. tednu – 143,57 EUR/t, najvišjo vrednost pa 337,91 EUR/t v 6. tednu.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</si>
  <si>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Odkup pšenice in koruze (v tonah) po vrstah odkupa mlinskih podjetij oz. tovarn krmil v letu 2023 v Sloveniji</t>
    </r>
  </si>
  <si>
    <r>
      <t>Številka: 3305-10/2024/</t>
    </r>
    <r>
      <rPr>
        <sz val="11"/>
        <rFont val="Calibri"/>
        <family val="2"/>
        <charset val="238"/>
        <scheme val="minor"/>
      </rPr>
      <t>725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</si>
</sst>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_S_I_T_-;\-* #,##0.00\ _S_I_T_-;_-* &quot;-&quot;??\ _S_I_T_-;_-@_-"/>
    <numFmt numFmtId="165" formatCode="_-* #,##0\ _S_I_T_-;\-* #,##0\ _S_I_T_-;_-* &quot;-&quot;??\ _S_I_T_-;_-@_-"/>
    <numFmt numFmtId="166" formatCode="0.00;[Red]0.00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9" fillId="0" borderId="0"/>
    <xf numFmtId="0" fontId="20" fillId="0" borderId="0"/>
    <xf numFmtId="0" fontId="1" fillId="0" borderId="0"/>
    <xf numFmtId="164" fontId="18" fillId="0" borderId="0" applyFont="0" applyFill="0" applyBorder="0" applyAlignment="0" applyProtection="0"/>
  </cellStyleXfs>
  <cellXfs count="77">
    <xf numFmtId="0" fontId="0" fillId="0" borderId="0" xfId="0"/>
    <xf numFmtId="0" fontId="21" fillId="0" borderId="0" xfId="0" applyFont="1"/>
    <xf numFmtId="0" fontId="0" fillId="0" borderId="0" xfId="0" applyFont="1"/>
    <xf numFmtId="0" fontId="16" fillId="0" borderId="0" xfId="0" applyFont="1"/>
    <xf numFmtId="0" fontId="23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16" fillId="34" borderId="14" xfId="0" applyFont="1" applyFill="1" applyBorder="1" applyAlignment="1">
      <alignment horizontal="center" vertical="center" wrapText="1"/>
    </xf>
    <xf numFmtId="0" fontId="16" fillId="35" borderId="27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" fontId="0" fillId="0" borderId="16" xfId="0" applyNumberFormat="1" applyFont="1" applyBorder="1" applyAlignment="1">
      <alignment horizontal="center" vertical="center" wrapText="1"/>
    </xf>
    <xf numFmtId="3" fontId="0" fillId="0" borderId="0" xfId="0" applyNumberFormat="1" applyFont="1"/>
    <xf numFmtId="0" fontId="16" fillId="34" borderId="17" xfId="0" applyFont="1" applyFill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center" vertical="center" wrapText="1"/>
    </xf>
    <xf numFmtId="0" fontId="16" fillId="34" borderId="1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16" fillId="35" borderId="15" xfId="0" applyFont="1" applyFill="1" applyBorder="1" applyAlignment="1">
      <alignment horizontal="center" vertical="center" wrapText="1"/>
    </xf>
    <xf numFmtId="0" fontId="0" fillId="33" borderId="16" xfId="0" applyFont="1" applyFill="1" applyBorder="1" applyAlignment="1">
      <alignment horizontal="center" vertical="center" wrapText="1"/>
    </xf>
    <xf numFmtId="3" fontId="0" fillId="33" borderId="16" xfId="0" applyNumberFormat="1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0" fontId="25" fillId="35" borderId="11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2" fontId="21" fillId="33" borderId="19" xfId="42" applyNumberFormat="1" applyFont="1" applyFill="1" applyBorder="1" applyAlignment="1">
      <alignment horizontal="center"/>
    </xf>
    <xf numFmtId="3" fontId="21" fillId="33" borderId="20" xfId="42" applyNumberFormat="1" applyFont="1" applyFill="1" applyBorder="1" applyAlignment="1">
      <alignment horizontal="center"/>
    </xf>
    <xf numFmtId="2" fontId="21" fillId="33" borderId="21" xfId="42" applyNumberFormat="1" applyFont="1" applyFill="1" applyBorder="1" applyAlignment="1">
      <alignment horizontal="center"/>
    </xf>
    <xf numFmtId="3" fontId="21" fillId="33" borderId="22" xfId="42" applyNumberFormat="1" applyFont="1" applyFill="1" applyBorder="1" applyAlignment="1">
      <alignment horizontal="center"/>
    </xf>
    <xf numFmtId="0" fontId="14" fillId="0" borderId="0" xfId="0" applyFont="1"/>
    <xf numFmtId="0" fontId="21" fillId="34" borderId="18" xfId="0" applyFont="1" applyFill="1" applyBorder="1" applyAlignment="1">
      <alignment horizontal="center" vertical="center" wrapText="1"/>
    </xf>
    <xf numFmtId="2" fontId="21" fillId="33" borderId="23" xfId="42" applyNumberFormat="1" applyFont="1" applyFill="1" applyBorder="1" applyAlignment="1">
      <alignment horizontal="center"/>
    </xf>
    <xf numFmtId="3" fontId="21" fillId="33" borderId="24" xfId="42" applyNumberFormat="1" applyFont="1" applyFill="1" applyBorder="1" applyAlignment="1">
      <alignment horizontal="center"/>
    </xf>
    <xf numFmtId="0" fontId="21" fillId="34" borderId="10" xfId="0" applyFont="1" applyFill="1" applyBorder="1" applyAlignment="1">
      <alignment horizontal="center" vertical="center" wrapText="1"/>
    </xf>
    <xf numFmtId="2" fontId="21" fillId="33" borderId="25" xfId="42" applyNumberFormat="1" applyFont="1" applyFill="1" applyBorder="1" applyAlignment="1">
      <alignment horizontal="center"/>
    </xf>
    <xf numFmtId="3" fontId="21" fillId="33" borderId="26" xfId="42" applyNumberFormat="1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26" fillId="36" borderId="10" xfId="0" applyFont="1" applyFill="1" applyBorder="1" applyAlignment="1">
      <alignment horizontal="center" vertical="center" wrapText="1"/>
    </xf>
    <xf numFmtId="0" fontId="26" fillId="36" borderId="11" xfId="0" applyFont="1" applyFill="1" applyBorder="1" applyAlignment="1">
      <alignment horizontal="center" vertical="center"/>
    </xf>
    <xf numFmtId="0" fontId="26" fillId="36" borderId="11" xfId="0" applyFont="1" applyFill="1" applyBorder="1" applyAlignment="1">
      <alignment horizontal="center" vertical="center" wrapText="1"/>
    </xf>
    <xf numFmtId="0" fontId="26" fillId="36" borderId="13" xfId="0" applyFont="1" applyFill="1" applyBorder="1" applyAlignment="1">
      <alignment horizontal="center" vertical="center" wrapText="1"/>
    </xf>
    <xf numFmtId="2" fontId="27" fillId="0" borderId="12" xfId="0" applyNumberFormat="1" applyFont="1" applyBorder="1" applyAlignment="1">
      <alignment horizontal="center" vertical="center"/>
    </xf>
    <xf numFmtId="2" fontId="27" fillId="0" borderId="12" xfId="0" applyNumberFormat="1" applyFont="1" applyBorder="1" applyAlignment="1">
      <alignment horizontal="center" vertical="center" wrapText="1"/>
    </xf>
    <xf numFmtId="2" fontId="27" fillId="37" borderId="12" xfId="0" applyNumberFormat="1" applyFont="1" applyFill="1" applyBorder="1" applyAlignment="1">
      <alignment horizontal="center" vertical="center" wrapText="1"/>
    </xf>
    <xf numFmtId="2" fontId="26" fillId="0" borderId="12" xfId="0" applyNumberFormat="1" applyFont="1" applyBorder="1" applyAlignment="1">
      <alignment horizontal="center" vertical="center" wrapText="1"/>
    </xf>
    <xf numFmtId="2" fontId="27" fillId="0" borderId="11" xfId="0" applyNumberFormat="1" applyFont="1" applyBorder="1" applyAlignment="1">
      <alignment horizontal="center" vertical="center"/>
    </xf>
    <xf numFmtId="2" fontId="27" fillId="0" borderId="11" xfId="0" applyNumberFormat="1" applyFont="1" applyBorder="1" applyAlignment="1">
      <alignment horizontal="center" vertical="center" wrapText="1"/>
    </xf>
    <xf numFmtId="2" fontId="26" fillId="0" borderId="11" xfId="0" applyNumberFormat="1" applyFont="1" applyBorder="1" applyAlignment="1">
      <alignment horizontal="center" vertical="center" wrapText="1"/>
    </xf>
    <xf numFmtId="0" fontId="22" fillId="0" borderId="0" xfId="0" applyFont="1"/>
    <xf numFmtId="0" fontId="16" fillId="34" borderId="10" xfId="0" applyFont="1" applyFill="1" applyBorder="1" applyAlignment="1">
      <alignment horizontal="center" vertical="center" wrapText="1"/>
    </xf>
    <xf numFmtId="0" fontId="16" fillId="34" borderId="11" xfId="0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vertical="center" wrapText="1"/>
    </xf>
    <xf numFmtId="10" fontId="14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8" fontId="0" fillId="0" borderId="12" xfId="0" applyNumberFormat="1" applyFont="1" applyBorder="1" applyAlignment="1">
      <alignment horizontal="center" vertical="center" wrapText="1"/>
    </xf>
    <xf numFmtId="10" fontId="21" fillId="0" borderId="12" xfId="0" applyNumberFormat="1" applyFont="1" applyBorder="1" applyAlignment="1">
      <alignment horizontal="center" vertical="center" wrapText="1"/>
    </xf>
    <xf numFmtId="2" fontId="0" fillId="0" borderId="12" xfId="0" applyNumberFormat="1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3" fontId="21" fillId="33" borderId="16" xfId="0" applyNumberFormat="1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16" fillId="35" borderId="11" xfId="0" applyFont="1" applyFill="1" applyBorder="1" applyAlignment="1">
      <alignment horizontal="center" vertical="center"/>
    </xf>
    <xf numFmtId="0" fontId="16" fillId="35" borderId="11" xfId="0" applyFont="1" applyFill="1" applyBorder="1" applyAlignment="1">
      <alignment horizontal="center" vertical="center" wrapText="1"/>
    </xf>
    <xf numFmtId="0" fontId="25" fillId="35" borderId="13" xfId="0" applyFont="1" applyFill="1" applyBorder="1" applyAlignment="1">
      <alignment horizontal="center" vertical="center" wrapText="1"/>
    </xf>
    <xf numFmtId="0" fontId="16" fillId="34" borderId="27" xfId="0" applyFont="1" applyFill="1" applyBorder="1" applyAlignment="1">
      <alignment horizontal="center" vertical="center" wrapText="1"/>
    </xf>
    <xf numFmtId="0" fontId="0" fillId="0" borderId="0" xfId="0" applyFont="1" applyFill="1"/>
    <xf numFmtId="3" fontId="21" fillId="0" borderId="0" xfId="42" applyNumberFormat="1" applyFont="1" applyFill="1" applyBorder="1" applyAlignment="1">
      <alignment horizontal="center"/>
    </xf>
    <xf numFmtId="2" fontId="21" fillId="0" borderId="0" xfId="42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4" fontId="21" fillId="0" borderId="0" xfId="42" applyNumberFormat="1" applyFont="1" applyFill="1" applyBorder="1" applyAlignment="1">
      <alignment horizontal="center"/>
    </xf>
    <xf numFmtId="0" fontId="0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2" fontId="0" fillId="0" borderId="0" xfId="0" applyNumberFormat="1" applyFont="1"/>
    <xf numFmtId="165" fontId="0" fillId="0" borderId="12" xfId="0" applyNumberFormat="1" applyFont="1" applyBorder="1" applyAlignment="1">
      <alignment horizontal="center" vertical="center" wrapText="1"/>
    </xf>
    <xf numFmtId="3" fontId="21" fillId="0" borderId="12" xfId="0" applyNumberFormat="1" applyFont="1" applyBorder="1" applyAlignment="1">
      <alignment horizontal="center" vertical="center" wrapText="1"/>
    </xf>
    <xf numFmtId="166" fontId="26" fillId="0" borderId="12" xfId="0" applyNumberFormat="1" applyFont="1" applyBorder="1" applyAlignment="1">
      <alignment horizontal="center" vertical="center" wrapText="1"/>
    </xf>
    <xf numFmtId="166" fontId="26" fillId="0" borderId="11" xfId="0" applyNumberFormat="1" applyFont="1" applyBorder="1" applyAlignment="1">
      <alignment horizontal="center" vertical="center" wrapText="1"/>
    </xf>
  </cellXfs>
  <cellStyles count="50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3" xr:uid="{00000000-0005-0000-0000-00001A000000}"/>
    <cellStyle name="Navadno 2 2" xfId="47" xr:uid="{00000000-0005-0000-0000-00001B000000}"/>
    <cellStyle name="Navadno 2 2 2" xfId="48" xr:uid="{00000000-0005-0000-0000-00001C000000}"/>
    <cellStyle name="Navadno 3" xfId="42" xr:uid="{00000000-0005-0000-0000-00001D000000}"/>
    <cellStyle name="Nevtralno" xfId="8" builtinId="28" customBuiltin="1"/>
    <cellStyle name="Normal_Podatki" xfId="46" xr:uid="{00000000-0005-0000-0000-00001F000000}"/>
    <cellStyle name="Odstotek 2" xfId="45" xr:uid="{00000000-0005-0000-0000-000020000000}"/>
    <cellStyle name="Opomba" xfId="15" builtinId="10" customBuiltin="1"/>
    <cellStyle name="Opomba 2" xfId="44" xr:uid="{00000000-0005-0000-0000-000022000000}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ejica 2" xfId="49" xr:uid="{00000000-0005-0000-0000-00002F000000}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Pšenica!$C$25</c:f>
              <c:strCache>
                <c:ptCount val="1"/>
                <c:pt idx="0">
                  <c:v>Količina odkupa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Pšenica!$C$26:$C$77</c:f>
              <c:numCache>
                <c:formatCode>#,##0</c:formatCode>
                <c:ptCount val="52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1784870</c:v>
                </c:pt>
                <c:pt idx="4">
                  <c:v>2160860</c:v>
                </c:pt>
                <c:pt idx="5">
                  <c:v>2161600</c:v>
                </c:pt>
                <c:pt idx="6">
                  <c:v>2613279</c:v>
                </c:pt>
                <c:pt idx="7">
                  <c:v>3025600</c:v>
                </c:pt>
                <c:pt idx="8">
                  <c:v>1554180</c:v>
                </c:pt>
                <c:pt idx="9">
                  <c:v>1579990</c:v>
                </c:pt>
                <c:pt idx="10">
                  <c:v>1221460</c:v>
                </c:pt>
                <c:pt idx="11">
                  <c:v>469800</c:v>
                </c:pt>
                <c:pt idx="12">
                  <c:v>766760</c:v>
                </c:pt>
                <c:pt idx="13">
                  <c:v>1116320</c:v>
                </c:pt>
                <c:pt idx="14">
                  <c:v>467100</c:v>
                </c:pt>
                <c:pt idx="15">
                  <c:v>855260</c:v>
                </c:pt>
                <c:pt idx="16">
                  <c:v>475600</c:v>
                </c:pt>
                <c:pt idx="17">
                  <c:v>837600</c:v>
                </c:pt>
                <c:pt idx="18">
                  <c:v>876440</c:v>
                </c:pt>
                <c:pt idx="19">
                  <c:v>637740</c:v>
                </c:pt>
                <c:pt idx="20">
                  <c:v>1023640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699680</c:v>
                </c:pt>
                <c:pt idx="25">
                  <c:v>857100</c:v>
                </c:pt>
                <c:pt idx="26">
                  <c:v>681020</c:v>
                </c:pt>
                <c:pt idx="27">
                  <c:v>6911415</c:v>
                </c:pt>
                <c:pt idx="28">
                  <c:v>6345887</c:v>
                </c:pt>
                <c:pt idx="29">
                  <c:v>4223036</c:v>
                </c:pt>
                <c:pt idx="30">
                  <c:v>4784004</c:v>
                </c:pt>
                <c:pt idx="31">
                  <c:v>4480236</c:v>
                </c:pt>
                <c:pt idx="32">
                  <c:v>2966938</c:v>
                </c:pt>
                <c:pt idx="33">
                  <c:v>8452711</c:v>
                </c:pt>
                <c:pt idx="34">
                  <c:v>5071751</c:v>
                </c:pt>
                <c:pt idx="35">
                  <c:v>4644400</c:v>
                </c:pt>
                <c:pt idx="36">
                  <c:v>4727435</c:v>
                </c:pt>
                <c:pt idx="37">
                  <c:v>3776418</c:v>
                </c:pt>
                <c:pt idx="38">
                  <c:v>3199340</c:v>
                </c:pt>
                <c:pt idx="39">
                  <c:v>1563950</c:v>
                </c:pt>
                <c:pt idx="40">
                  <c:v>5815385</c:v>
                </c:pt>
                <c:pt idx="41">
                  <c:v>1538270</c:v>
                </c:pt>
                <c:pt idx="42">
                  <c:v>2083879</c:v>
                </c:pt>
                <c:pt idx="43">
                  <c:v>907978</c:v>
                </c:pt>
                <c:pt idx="44">
                  <c:v>2161070</c:v>
                </c:pt>
                <c:pt idx="45">
                  <c:v>2053805</c:v>
                </c:pt>
                <c:pt idx="46">
                  <c:v>1548480</c:v>
                </c:pt>
                <c:pt idx="47">
                  <c:v>1188130</c:v>
                </c:pt>
                <c:pt idx="48">
                  <c:v>1958550</c:v>
                </c:pt>
                <c:pt idx="49">
                  <c:v>1478330</c:v>
                </c:pt>
                <c:pt idx="50">
                  <c:v>1523760</c:v>
                </c:pt>
                <c:pt idx="51">
                  <c:v>458750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A-40FD-A0F2-25DAD1F4F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0501800"/>
        <c:axId val="381201576"/>
      </c:barChart>
      <c:lineChart>
        <c:grouping val="standard"/>
        <c:varyColors val="0"/>
        <c:ser>
          <c:idx val="0"/>
          <c:order val="0"/>
          <c:tx>
            <c:strRef>
              <c:f>Pšenica!$B$25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Pšenica!$B$26:$B$77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A-40FD-A0F2-25DAD1F4F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839120"/>
        <c:axId val="564836960"/>
      </c:lineChart>
      <c:catAx>
        <c:axId val="710501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81201576"/>
        <c:crosses val="autoZero"/>
        <c:auto val="1"/>
        <c:lblAlgn val="ctr"/>
        <c:lblOffset val="100"/>
        <c:noMultiLvlLbl val="0"/>
      </c:catAx>
      <c:valAx>
        <c:axId val="381201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0501800"/>
        <c:crosses val="autoZero"/>
        <c:crossBetween val="between"/>
      </c:valAx>
      <c:valAx>
        <c:axId val="564836960"/>
        <c:scaling>
          <c:orientation val="minMax"/>
          <c:min val="18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4839120"/>
        <c:crosses val="max"/>
        <c:crossBetween val="between"/>
      </c:valAx>
      <c:catAx>
        <c:axId val="564839120"/>
        <c:scaling>
          <c:orientation val="minMax"/>
        </c:scaling>
        <c:delete val="1"/>
        <c:axPos val="b"/>
        <c:majorTickMark val="out"/>
        <c:minorTickMark val="none"/>
        <c:tickLblPos val="nextTo"/>
        <c:crossAx val="56483696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Pšenica</a:t>
            </a:r>
            <a:r>
              <a:rPr lang="sl-SI" baseline="0"/>
              <a:t> 2012 - 2023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Pšenica!$C$5</c:f>
              <c:strCache>
                <c:ptCount val="1"/>
                <c:pt idx="0">
                  <c:v>Skupna količina 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Pšenica!$A$6:$A$17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Pšenica!$C$6:$C$17</c:f>
              <c:numCache>
                <c:formatCode>#,##0</c:formatCode>
                <c:ptCount val="12"/>
                <c:pt idx="0">
                  <c:v>131242</c:v>
                </c:pt>
                <c:pt idx="1">
                  <c:v>114451</c:v>
                </c:pt>
                <c:pt idx="2">
                  <c:v>110387</c:v>
                </c:pt>
                <c:pt idx="3">
                  <c:v>128571</c:v>
                </c:pt>
                <c:pt idx="4">
                  <c:v>118738</c:v>
                </c:pt>
                <c:pt idx="5">
                  <c:v>93213</c:v>
                </c:pt>
                <c:pt idx="6">
                  <c:v>96565</c:v>
                </c:pt>
                <c:pt idx="7">
                  <c:v>126495</c:v>
                </c:pt>
                <c:pt idx="8">
                  <c:v>95103</c:v>
                </c:pt>
                <c:pt idx="9">
                  <c:v>96894</c:v>
                </c:pt>
                <c:pt idx="10">
                  <c:v>130192</c:v>
                </c:pt>
                <c:pt idx="11">
                  <c:v>112326.507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4-4D53-BF68-32E542845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6414224"/>
        <c:axId val="576409904"/>
      </c:barChart>
      <c:lineChart>
        <c:grouping val="standard"/>
        <c:varyColors val="0"/>
        <c:ser>
          <c:idx val="0"/>
          <c:order val="0"/>
          <c:tx>
            <c:strRef>
              <c:f>Pšenica!$B$5</c:f>
              <c:strCache>
                <c:ptCount val="1"/>
                <c:pt idx="0">
                  <c:v>Ponderirana cena (EUR/t)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Pšenica!$A$6:$A$17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Pšenica!$B$6:$B$17</c:f>
              <c:numCache>
                <c:formatCode>General</c:formatCode>
                <c:ptCount val="12"/>
                <c:pt idx="0">
                  <c:v>222.58</c:v>
                </c:pt>
                <c:pt idx="1">
                  <c:v>206.38</c:v>
                </c:pt>
                <c:pt idx="2">
                  <c:v>184.69</c:v>
                </c:pt>
                <c:pt idx="3">
                  <c:v>184.91</c:v>
                </c:pt>
                <c:pt idx="4">
                  <c:v>159.09</c:v>
                </c:pt>
                <c:pt idx="5">
                  <c:v>170.04</c:v>
                </c:pt>
                <c:pt idx="6">
                  <c:v>189.7</c:v>
                </c:pt>
                <c:pt idx="7">
                  <c:v>191.17</c:v>
                </c:pt>
                <c:pt idx="8">
                  <c:v>176.98</c:v>
                </c:pt>
                <c:pt idx="9">
                  <c:v>232.7</c:v>
                </c:pt>
                <c:pt idx="10">
                  <c:v>357.76</c:v>
                </c:pt>
                <c:pt idx="11">
                  <c:v>240.59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4-4D53-BF68-32E542845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083408"/>
        <c:axId val="609909768"/>
      </c:lineChart>
      <c:catAx>
        <c:axId val="57641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409904"/>
        <c:crosses val="autoZero"/>
        <c:auto val="1"/>
        <c:lblAlgn val="ctr"/>
        <c:lblOffset val="100"/>
        <c:noMultiLvlLbl val="0"/>
      </c:catAx>
      <c:valAx>
        <c:axId val="576409904"/>
        <c:scaling>
          <c:orientation val="minMax"/>
          <c:min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414224"/>
        <c:crosses val="autoZero"/>
        <c:crossBetween val="between"/>
      </c:valAx>
      <c:valAx>
        <c:axId val="609909768"/>
        <c:scaling>
          <c:orientation val="minMax"/>
          <c:min val="1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3083408"/>
        <c:crosses val="max"/>
        <c:crossBetween val="between"/>
      </c:valAx>
      <c:catAx>
        <c:axId val="87308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90976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Pšenica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0.13708565499080058"/>
          <c:y val="0.12872883273556865"/>
          <c:w val="0.83785369852024316"/>
          <c:h val="0.64541996749005515"/>
        </c:manualLayout>
      </c:layout>
      <c:lineChart>
        <c:grouping val="standard"/>
        <c:varyColors val="0"/>
        <c:ser>
          <c:idx val="0"/>
          <c:order val="0"/>
          <c:tx>
            <c:strRef>
              <c:f>Pšenica!$P$82</c:f>
              <c:strCache>
                <c:ptCount val="1"/>
                <c:pt idx="0">
                  <c:v>SI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Pšenica!$P$83:$P$134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2-48D7-ADA2-A78391EE537C}"/>
            </c:ext>
          </c:extLst>
        </c:ser>
        <c:ser>
          <c:idx val="1"/>
          <c:order val="1"/>
          <c:tx>
            <c:strRef>
              <c:f>Pšenica!$T$82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Pšenica!$T$83:$T$134</c:f>
              <c:numCache>
                <c:formatCode>0.00</c:formatCode>
                <c:ptCount val="52"/>
                <c:pt idx="0">
                  <c:v>320.98746666666659</c:v>
                </c:pt>
                <c:pt idx="1">
                  <c:v>313.10449554367204</c:v>
                </c:pt>
                <c:pt idx="2">
                  <c:v>307.35080965909094</c:v>
                </c:pt>
                <c:pt idx="3">
                  <c:v>300.77702935606061</c:v>
                </c:pt>
                <c:pt idx="4">
                  <c:v>303.27290998217472</c:v>
                </c:pt>
                <c:pt idx="5">
                  <c:v>296.2054555555556</c:v>
                </c:pt>
                <c:pt idx="6">
                  <c:v>294.89807843137254</c:v>
                </c:pt>
                <c:pt idx="7">
                  <c:v>294.05570588235292</c:v>
                </c:pt>
                <c:pt idx="8">
                  <c:v>289.35197759103642</c:v>
                </c:pt>
                <c:pt idx="9">
                  <c:v>279.80348739495804</c:v>
                </c:pt>
                <c:pt idx="10">
                  <c:v>272.26749299719887</c:v>
                </c:pt>
                <c:pt idx="11">
                  <c:v>267.45333333333338</c:v>
                </c:pt>
                <c:pt idx="12">
                  <c:v>267.98093452380954</c:v>
                </c:pt>
                <c:pt idx="13">
                  <c:v>260.91939484126988</c:v>
                </c:pt>
                <c:pt idx="14">
                  <c:v>256.03331092436974</c:v>
                </c:pt>
                <c:pt idx="15">
                  <c:v>256.71623529411761</c:v>
                </c:pt>
                <c:pt idx="16">
                  <c:v>252.87070588235292</c:v>
                </c:pt>
                <c:pt idx="17">
                  <c:v>250.23847916666665</c:v>
                </c:pt>
                <c:pt idx="18">
                  <c:v>242.53982291666668</c:v>
                </c:pt>
                <c:pt idx="19">
                  <c:v>238.85333986928103</c:v>
                </c:pt>
                <c:pt idx="20">
                  <c:v>230.94966013071894</c:v>
                </c:pt>
                <c:pt idx="21">
                  <c:v>229.26157422969186</c:v>
                </c:pt>
                <c:pt idx="22">
                  <c:v>228.16063025210084</c:v>
                </c:pt>
                <c:pt idx="23">
                  <c:v>230.77896358543418</c:v>
                </c:pt>
                <c:pt idx="24">
                  <c:v>225.48039682539678</c:v>
                </c:pt>
                <c:pt idx="25">
                  <c:v>229.52825396825395</c:v>
                </c:pt>
                <c:pt idx="26">
                  <c:v>224.18853968253967</c:v>
                </c:pt>
                <c:pt idx="27">
                  <c:v>219.95651445578233</c:v>
                </c:pt>
                <c:pt idx="28">
                  <c:v>220.65468749999997</c:v>
                </c:pt>
                <c:pt idx="29">
                  <c:v>225.64842063492063</c:v>
                </c:pt>
                <c:pt idx="30">
                  <c:v>223.98677083333337</c:v>
                </c:pt>
                <c:pt idx="31">
                  <c:v>226.10971874999998</c:v>
                </c:pt>
                <c:pt idx="32">
                  <c:v>221.03534285714284</c:v>
                </c:pt>
                <c:pt idx="33">
                  <c:v>225.13736011904763</c:v>
                </c:pt>
                <c:pt idx="34">
                  <c:v>223.68941964285716</c:v>
                </c:pt>
                <c:pt idx="35">
                  <c:v>225.36651370851368</c:v>
                </c:pt>
                <c:pt idx="36">
                  <c:v>224.47683371530434</c:v>
                </c:pt>
                <c:pt idx="37">
                  <c:v>225.37209119769119</c:v>
                </c:pt>
                <c:pt idx="38">
                  <c:v>223.15051226551222</c:v>
                </c:pt>
                <c:pt idx="39">
                  <c:v>221.6937344877345</c:v>
                </c:pt>
                <c:pt idx="40">
                  <c:v>225.10459383753502</c:v>
                </c:pt>
                <c:pt idx="41">
                  <c:v>219.77456845238095</c:v>
                </c:pt>
                <c:pt idx="42">
                  <c:v>227.46463095238096</c:v>
                </c:pt>
                <c:pt idx="43">
                  <c:v>223.00467301587298</c:v>
                </c:pt>
                <c:pt idx="44">
                  <c:v>215.33685820105819</c:v>
                </c:pt>
                <c:pt idx="45">
                  <c:v>218.60857142857145</c:v>
                </c:pt>
                <c:pt idx="46">
                  <c:v>218.07808928571433</c:v>
                </c:pt>
                <c:pt idx="47">
                  <c:v>217.74606547619049</c:v>
                </c:pt>
                <c:pt idx="48">
                  <c:v>222.02935873015875</c:v>
                </c:pt>
                <c:pt idx="49">
                  <c:v>217.72802678571426</c:v>
                </c:pt>
                <c:pt idx="50">
                  <c:v>218.09882783882784</c:v>
                </c:pt>
                <c:pt idx="51">
                  <c:v>222.61306122448983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2-48D7-ADA2-A78391EE537C}"/>
            </c:ext>
          </c:extLst>
        </c:ser>
        <c:ser>
          <c:idx val="2"/>
          <c:order val="2"/>
          <c:tx>
            <c:strRef>
              <c:f>Pšenica!$U$82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Pšenica!$U$83:$U$134</c:f>
              <c:numCache>
                <c:formatCode>0.00</c:formatCode>
                <c:ptCount val="52"/>
                <c:pt idx="0">
                  <c:v>370</c:v>
                </c:pt>
                <c:pt idx="1">
                  <c:v>370</c:v>
                </c:pt>
                <c:pt idx="2">
                  <c:v>370</c:v>
                </c:pt>
                <c:pt idx="3">
                  <c:v>344.21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330</c:v>
                </c:pt>
                <c:pt idx="11">
                  <c:v>344.7</c:v>
                </c:pt>
                <c:pt idx="12">
                  <c:v>330</c:v>
                </c:pt>
                <c:pt idx="13">
                  <c:v>324.45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308.43</c:v>
                </c:pt>
                <c:pt idx="18">
                  <c:v>305</c:v>
                </c:pt>
                <c:pt idx="19">
                  <c:v>300</c:v>
                </c:pt>
                <c:pt idx="20">
                  <c:v>275</c:v>
                </c:pt>
                <c:pt idx="21">
                  <c:v>299.08</c:v>
                </c:pt>
                <c:pt idx="22">
                  <c:v>290</c:v>
                </c:pt>
                <c:pt idx="23">
                  <c:v>290</c:v>
                </c:pt>
                <c:pt idx="24">
                  <c:v>290</c:v>
                </c:pt>
                <c:pt idx="25">
                  <c:v>290</c:v>
                </c:pt>
                <c:pt idx="26">
                  <c:v>290</c:v>
                </c:pt>
                <c:pt idx="27">
                  <c:v>290</c:v>
                </c:pt>
                <c:pt idx="28">
                  <c:v>281.5</c:v>
                </c:pt>
                <c:pt idx="29">
                  <c:v>290</c:v>
                </c:pt>
                <c:pt idx="30">
                  <c:v>300</c:v>
                </c:pt>
                <c:pt idx="31">
                  <c:v>300</c:v>
                </c:pt>
                <c:pt idx="32">
                  <c:v>280</c:v>
                </c:pt>
                <c:pt idx="33">
                  <c:v>280</c:v>
                </c:pt>
                <c:pt idx="34">
                  <c:v>290</c:v>
                </c:pt>
                <c:pt idx="35">
                  <c:v>275</c:v>
                </c:pt>
                <c:pt idx="36">
                  <c:v>275</c:v>
                </c:pt>
                <c:pt idx="37">
                  <c:v>275</c:v>
                </c:pt>
                <c:pt idx="38">
                  <c:v>270</c:v>
                </c:pt>
                <c:pt idx="39">
                  <c:v>270</c:v>
                </c:pt>
                <c:pt idx="40">
                  <c:v>264</c:v>
                </c:pt>
                <c:pt idx="41">
                  <c:v>268</c:v>
                </c:pt>
                <c:pt idx="42">
                  <c:v>268</c:v>
                </c:pt>
                <c:pt idx="43">
                  <c:v>265</c:v>
                </c:pt>
                <c:pt idx="44">
                  <c:v>265</c:v>
                </c:pt>
                <c:pt idx="45">
                  <c:v>254</c:v>
                </c:pt>
                <c:pt idx="46">
                  <c:v>254</c:v>
                </c:pt>
                <c:pt idx="47">
                  <c:v>252</c:v>
                </c:pt>
                <c:pt idx="48">
                  <c:v>270</c:v>
                </c:pt>
                <c:pt idx="49">
                  <c:v>255</c:v>
                </c:pt>
                <c:pt idx="50">
                  <c:v>243.71999999999997</c:v>
                </c:pt>
                <c:pt idx="51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2-48D7-ADA2-A78391EE537C}"/>
            </c:ext>
          </c:extLst>
        </c:ser>
        <c:ser>
          <c:idx val="3"/>
          <c:order val="3"/>
          <c:tx>
            <c:strRef>
              <c:f>Pšenica!$V$82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Pšenica!$V$83:$V$134</c:f>
              <c:numCache>
                <c:formatCode>0.00</c:formatCode>
                <c:ptCount val="52"/>
                <c:pt idx="0">
                  <c:v>285.05</c:v>
                </c:pt>
                <c:pt idx="1">
                  <c:v>280</c:v>
                </c:pt>
                <c:pt idx="2">
                  <c:v>276.40666666666669</c:v>
                </c:pt>
                <c:pt idx="3">
                  <c:v>264</c:v>
                </c:pt>
                <c:pt idx="4">
                  <c:v>265</c:v>
                </c:pt>
                <c:pt idx="5">
                  <c:v>264</c:v>
                </c:pt>
                <c:pt idx="6">
                  <c:v>264</c:v>
                </c:pt>
                <c:pt idx="7">
                  <c:v>260</c:v>
                </c:pt>
                <c:pt idx="8">
                  <c:v>252.54</c:v>
                </c:pt>
                <c:pt idx="9">
                  <c:v>247</c:v>
                </c:pt>
                <c:pt idx="10">
                  <c:v>223.655</c:v>
                </c:pt>
                <c:pt idx="11">
                  <c:v>222</c:v>
                </c:pt>
                <c:pt idx="12">
                  <c:v>229.43999999999997</c:v>
                </c:pt>
                <c:pt idx="13">
                  <c:v>210</c:v>
                </c:pt>
                <c:pt idx="14">
                  <c:v>203.62</c:v>
                </c:pt>
                <c:pt idx="15">
                  <c:v>222.06</c:v>
                </c:pt>
                <c:pt idx="16">
                  <c:v>213.02666666666667</c:v>
                </c:pt>
                <c:pt idx="17">
                  <c:v>208.08</c:v>
                </c:pt>
                <c:pt idx="18">
                  <c:v>198.1933333333333</c:v>
                </c:pt>
                <c:pt idx="19">
                  <c:v>187.21666666666667</c:v>
                </c:pt>
                <c:pt idx="20">
                  <c:v>180</c:v>
                </c:pt>
                <c:pt idx="21">
                  <c:v>180</c:v>
                </c:pt>
                <c:pt idx="22">
                  <c:v>180</c:v>
                </c:pt>
                <c:pt idx="23">
                  <c:v>175.21</c:v>
                </c:pt>
                <c:pt idx="24">
                  <c:v>170</c:v>
                </c:pt>
                <c:pt idx="25">
                  <c:v>178.20000000000002</c:v>
                </c:pt>
                <c:pt idx="26">
                  <c:v>168.51</c:v>
                </c:pt>
                <c:pt idx="27">
                  <c:v>159.8133333333333</c:v>
                </c:pt>
                <c:pt idx="28">
                  <c:v>164.72666666666669</c:v>
                </c:pt>
                <c:pt idx="29">
                  <c:v>166.88000000000002</c:v>
                </c:pt>
                <c:pt idx="30">
                  <c:v>165.51666666666668</c:v>
                </c:pt>
                <c:pt idx="31">
                  <c:v>175.80333333333331</c:v>
                </c:pt>
                <c:pt idx="32">
                  <c:v>173.75</c:v>
                </c:pt>
                <c:pt idx="33">
                  <c:v>173.1866666666667</c:v>
                </c:pt>
                <c:pt idx="34">
                  <c:v>168.57</c:v>
                </c:pt>
                <c:pt idx="35">
                  <c:v>179.76000000000002</c:v>
                </c:pt>
                <c:pt idx="36">
                  <c:v>179.11</c:v>
                </c:pt>
                <c:pt idx="37">
                  <c:v>182.88666666666666</c:v>
                </c:pt>
                <c:pt idx="38">
                  <c:v>168.4366666666667</c:v>
                </c:pt>
                <c:pt idx="39">
                  <c:v>169.1866666666667</c:v>
                </c:pt>
                <c:pt idx="40">
                  <c:v>163.88666666666666</c:v>
                </c:pt>
                <c:pt idx="41">
                  <c:v>176</c:v>
                </c:pt>
                <c:pt idx="42">
                  <c:v>167.84333333333333</c:v>
                </c:pt>
                <c:pt idx="43">
                  <c:v>177.31333333333336</c:v>
                </c:pt>
                <c:pt idx="44">
                  <c:v>168.75</c:v>
                </c:pt>
                <c:pt idx="45">
                  <c:v>176.63666666666666</c:v>
                </c:pt>
                <c:pt idx="46">
                  <c:v>172.19666666666663</c:v>
                </c:pt>
                <c:pt idx="47">
                  <c:v>175.8</c:v>
                </c:pt>
                <c:pt idx="48">
                  <c:v>162.43666666666664</c:v>
                </c:pt>
                <c:pt idx="49">
                  <c:v>171.80500000000001</c:v>
                </c:pt>
                <c:pt idx="50">
                  <c:v>169.75</c:v>
                </c:pt>
                <c:pt idx="51">
                  <c:v>199.04142857142855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2-48D7-ADA2-A78391EE5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817584"/>
        <c:axId val="719817224"/>
      </c:lineChart>
      <c:catAx>
        <c:axId val="719817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9817224"/>
        <c:crosses val="autoZero"/>
        <c:auto val="1"/>
        <c:lblAlgn val="ctr"/>
        <c:lblOffset val="100"/>
        <c:noMultiLvlLbl val="0"/>
      </c:catAx>
      <c:valAx>
        <c:axId val="719817224"/>
        <c:scaling>
          <c:orientation val="minMax"/>
          <c:max val="38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981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baseline="0"/>
              <a:t>Koruza 2012 - 2023</a:t>
            </a:r>
            <a:endParaRPr lang="sl-S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Koruza!$C$5</c:f>
              <c:strCache>
                <c:ptCount val="1"/>
                <c:pt idx="0">
                  <c:v>Skupna količina (t)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Koruza!$A$6:$A$17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Koruza!$C$6:$C$17</c:f>
              <c:numCache>
                <c:formatCode>#,##0</c:formatCode>
                <c:ptCount val="12"/>
                <c:pt idx="0">
                  <c:v>106961</c:v>
                </c:pt>
                <c:pt idx="1">
                  <c:v>117776</c:v>
                </c:pt>
                <c:pt idx="2">
                  <c:v>144345</c:v>
                </c:pt>
                <c:pt idx="3">
                  <c:v>89532</c:v>
                </c:pt>
                <c:pt idx="4">
                  <c:v>87841</c:v>
                </c:pt>
                <c:pt idx="5">
                  <c:v>71697</c:v>
                </c:pt>
                <c:pt idx="6">
                  <c:v>111260</c:v>
                </c:pt>
                <c:pt idx="7">
                  <c:v>125311</c:v>
                </c:pt>
                <c:pt idx="8">
                  <c:v>123031</c:v>
                </c:pt>
                <c:pt idx="9">
                  <c:v>118577</c:v>
                </c:pt>
                <c:pt idx="10">
                  <c:v>135163</c:v>
                </c:pt>
                <c:pt idx="11">
                  <c:v>115967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0-4349-AEB9-A3FE6092B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6414224"/>
        <c:axId val="576409904"/>
      </c:barChart>
      <c:lineChart>
        <c:grouping val="standard"/>
        <c:varyColors val="0"/>
        <c:ser>
          <c:idx val="0"/>
          <c:order val="0"/>
          <c:tx>
            <c:strRef>
              <c:f>Koruza!$B$5</c:f>
              <c:strCache>
                <c:ptCount val="1"/>
                <c:pt idx="0">
                  <c:v>Ponderirana cena  (EUR/t)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Koruza!$A$6:$A$17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Koruza!$B$6:$B$17</c:f>
              <c:numCache>
                <c:formatCode>General</c:formatCode>
                <c:ptCount val="12"/>
                <c:pt idx="0">
                  <c:v>215.24</c:v>
                </c:pt>
                <c:pt idx="1">
                  <c:v>209.87</c:v>
                </c:pt>
                <c:pt idx="2">
                  <c:v>159.86000000000001</c:v>
                </c:pt>
                <c:pt idx="3">
                  <c:v>145.28</c:v>
                </c:pt>
                <c:pt idx="4">
                  <c:v>149.41999999999999</c:v>
                </c:pt>
                <c:pt idx="5">
                  <c:v>157.96</c:v>
                </c:pt>
                <c:pt idx="6">
                  <c:v>158.91999999999999</c:v>
                </c:pt>
                <c:pt idx="7">
                  <c:v>141.53</c:v>
                </c:pt>
                <c:pt idx="8">
                  <c:v>146.99</c:v>
                </c:pt>
                <c:pt idx="9">
                  <c:v>228.2</c:v>
                </c:pt>
                <c:pt idx="10">
                  <c:v>302.13</c:v>
                </c:pt>
                <c:pt idx="11">
                  <c:v>205.32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60-4349-AEB9-A3FE6092B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083408"/>
        <c:axId val="609909768"/>
      </c:lineChart>
      <c:catAx>
        <c:axId val="57641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409904"/>
        <c:crosses val="autoZero"/>
        <c:auto val="1"/>
        <c:lblAlgn val="ctr"/>
        <c:lblOffset val="100"/>
        <c:noMultiLvlLbl val="0"/>
      </c:catAx>
      <c:valAx>
        <c:axId val="576409904"/>
        <c:scaling>
          <c:orientation val="minMax"/>
          <c:min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6414224"/>
        <c:crosses val="autoZero"/>
        <c:crossBetween val="between"/>
      </c:valAx>
      <c:valAx>
        <c:axId val="609909768"/>
        <c:scaling>
          <c:orientation val="minMax"/>
          <c:min val="1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3083408"/>
        <c:crosses val="max"/>
        <c:crossBetween val="between"/>
      </c:valAx>
      <c:catAx>
        <c:axId val="87308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909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Koruza!$C$25</c:f>
              <c:strCache>
                <c:ptCount val="1"/>
                <c:pt idx="0">
                  <c:v>Količina odkupa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Koruza!$C$26:$C$77</c:f>
              <c:numCache>
                <c:formatCode>#,##0</c:formatCode>
                <c:ptCount val="52"/>
                <c:pt idx="0">
                  <c:v>25400</c:v>
                </c:pt>
                <c:pt idx="1">
                  <c:v>236150</c:v>
                </c:pt>
                <c:pt idx="2">
                  <c:v>447350</c:v>
                </c:pt>
                <c:pt idx="3">
                  <c:v>533024</c:v>
                </c:pt>
                <c:pt idx="4">
                  <c:v>2066400</c:v>
                </c:pt>
                <c:pt idx="5">
                  <c:v>1034283</c:v>
                </c:pt>
                <c:pt idx="6">
                  <c:v>2141171</c:v>
                </c:pt>
                <c:pt idx="7">
                  <c:v>1009769</c:v>
                </c:pt>
                <c:pt idx="8">
                  <c:v>1901809</c:v>
                </c:pt>
                <c:pt idx="9">
                  <c:v>1897410</c:v>
                </c:pt>
                <c:pt idx="10">
                  <c:v>1634084</c:v>
                </c:pt>
                <c:pt idx="11">
                  <c:v>1651929</c:v>
                </c:pt>
                <c:pt idx="12">
                  <c:v>2022741</c:v>
                </c:pt>
                <c:pt idx="13">
                  <c:v>1299183</c:v>
                </c:pt>
                <c:pt idx="14">
                  <c:v>2219862</c:v>
                </c:pt>
                <c:pt idx="15">
                  <c:v>1631940</c:v>
                </c:pt>
                <c:pt idx="16">
                  <c:v>1181158</c:v>
                </c:pt>
                <c:pt idx="17">
                  <c:v>913500</c:v>
                </c:pt>
                <c:pt idx="18">
                  <c:v>2792138</c:v>
                </c:pt>
                <c:pt idx="19">
                  <c:v>2713972</c:v>
                </c:pt>
                <c:pt idx="20">
                  <c:v>1802896</c:v>
                </c:pt>
                <c:pt idx="21">
                  <c:v>3004830</c:v>
                </c:pt>
                <c:pt idx="22">
                  <c:v>1228485</c:v>
                </c:pt>
                <c:pt idx="23">
                  <c:v>1295351</c:v>
                </c:pt>
                <c:pt idx="24">
                  <c:v>1415622</c:v>
                </c:pt>
                <c:pt idx="25">
                  <c:v>2592650</c:v>
                </c:pt>
                <c:pt idx="26">
                  <c:v>679690</c:v>
                </c:pt>
                <c:pt idx="27">
                  <c:v>530020</c:v>
                </c:pt>
                <c:pt idx="28">
                  <c:v>51900</c:v>
                </c:pt>
                <c:pt idx="29">
                  <c:v>792500</c:v>
                </c:pt>
                <c:pt idx="30">
                  <c:v>678285</c:v>
                </c:pt>
                <c:pt idx="31">
                  <c:v>859064</c:v>
                </c:pt>
                <c:pt idx="32">
                  <c:v>766080</c:v>
                </c:pt>
                <c:pt idx="33">
                  <c:v>931591</c:v>
                </c:pt>
                <c:pt idx="34">
                  <c:v>521932</c:v>
                </c:pt>
                <c:pt idx="35">
                  <c:v>785579</c:v>
                </c:pt>
                <c:pt idx="36">
                  <c:v>1305953</c:v>
                </c:pt>
                <c:pt idx="37">
                  <c:v>2461078</c:v>
                </c:pt>
                <c:pt idx="38">
                  <c:v>8272570</c:v>
                </c:pt>
                <c:pt idx="39">
                  <c:v>13461640</c:v>
                </c:pt>
                <c:pt idx="40">
                  <c:v>14023547</c:v>
                </c:pt>
                <c:pt idx="41">
                  <c:v>5500857</c:v>
                </c:pt>
                <c:pt idx="42">
                  <c:v>3850571</c:v>
                </c:pt>
                <c:pt idx="43">
                  <c:v>1203674</c:v>
                </c:pt>
                <c:pt idx="44">
                  <c:v>7956314</c:v>
                </c:pt>
                <c:pt idx="45">
                  <c:v>1623687</c:v>
                </c:pt>
                <c:pt idx="46">
                  <c:v>1560104</c:v>
                </c:pt>
                <c:pt idx="47">
                  <c:v>2246260</c:v>
                </c:pt>
                <c:pt idx="48">
                  <c:v>365516</c:v>
                </c:pt>
                <c:pt idx="49">
                  <c:v>72010</c:v>
                </c:pt>
                <c:pt idx="50">
                  <c:v>4774091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0-424F-8F8D-FC43FBE4E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0501800"/>
        <c:axId val="381201576"/>
      </c:barChart>
      <c:lineChart>
        <c:grouping val="standard"/>
        <c:varyColors val="0"/>
        <c:ser>
          <c:idx val="0"/>
          <c:order val="0"/>
          <c:tx>
            <c:strRef>
              <c:f>Koruza!$B$25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Koruza!$B$26:$B$77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0-424F-8F8D-FC43FBE4E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839120"/>
        <c:axId val="564836960"/>
      </c:lineChart>
      <c:catAx>
        <c:axId val="710501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81201576"/>
        <c:crosses val="autoZero"/>
        <c:auto val="1"/>
        <c:lblAlgn val="ctr"/>
        <c:lblOffset val="100"/>
        <c:noMultiLvlLbl val="0"/>
      </c:catAx>
      <c:valAx>
        <c:axId val="381201576"/>
        <c:scaling>
          <c:orientation val="minMax"/>
          <c:max val="1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0501800"/>
        <c:crosses val="autoZero"/>
        <c:crossBetween val="between"/>
      </c:valAx>
      <c:valAx>
        <c:axId val="564836960"/>
        <c:scaling>
          <c:orientation val="minMax"/>
          <c:max val="350"/>
          <c:min val="1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4839120"/>
        <c:crosses val="max"/>
        <c:crossBetween val="between"/>
      </c:valAx>
      <c:catAx>
        <c:axId val="564839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4836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KORUZA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Koruza!$P$82</c:f>
              <c:strCache>
                <c:ptCount val="1"/>
                <c:pt idx="0">
                  <c:v>SI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Koruza!$P$83:$P$134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3-4C9F-AC4F-489B08770D7B}"/>
            </c:ext>
          </c:extLst>
        </c:ser>
        <c:ser>
          <c:idx val="1"/>
          <c:order val="1"/>
          <c:tx>
            <c:strRef>
              <c:f>Koruza!$R$82</c:f>
              <c:strCache>
                <c:ptCount val="1"/>
                <c:pt idx="0">
                  <c:v>EU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Koruza!$R$83:$R$134</c:f>
              <c:numCache>
                <c:formatCode>0.00;[Red]0.00</c:formatCode>
                <c:ptCount val="52"/>
                <c:pt idx="0">
                  <c:v>302.51410714285709</c:v>
                </c:pt>
                <c:pt idx="1">
                  <c:v>299.96314814814815</c:v>
                </c:pt>
                <c:pt idx="2">
                  <c:v>294.02925925925933</c:v>
                </c:pt>
                <c:pt idx="3">
                  <c:v>294.95904761904757</c:v>
                </c:pt>
                <c:pt idx="4">
                  <c:v>291.44684523809525</c:v>
                </c:pt>
                <c:pt idx="5">
                  <c:v>289.35486666666668</c:v>
                </c:pt>
                <c:pt idx="6">
                  <c:v>293.77946428571425</c:v>
                </c:pt>
                <c:pt idx="7">
                  <c:v>286.76510416666667</c:v>
                </c:pt>
                <c:pt idx="8">
                  <c:v>291.77866666666671</c:v>
                </c:pt>
                <c:pt idx="9">
                  <c:v>282.1979365079365</c:v>
                </c:pt>
                <c:pt idx="10">
                  <c:v>275.66677380952382</c:v>
                </c:pt>
                <c:pt idx="11">
                  <c:v>270.16994017094015</c:v>
                </c:pt>
                <c:pt idx="12">
                  <c:v>260.97864682539682</c:v>
                </c:pt>
                <c:pt idx="13">
                  <c:v>269.13355158730155</c:v>
                </c:pt>
                <c:pt idx="14">
                  <c:v>262.80138888888888</c:v>
                </c:pt>
                <c:pt idx="15">
                  <c:v>253.14741269841267</c:v>
                </c:pt>
                <c:pt idx="16">
                  <c:v>251.23370578231291</c:v>
                </c:pt>
                <c:pt idx="17">
                  <c:v>246.78779914529912</c:v>
                </c:pt>
                <c:pt idx="18">
                  <c:v>240.85673076923078</c:v>
                </c:pt>
                <c:pt idx="19">
                  <c:v>240.40966269841269</c:v>
                </c:pt>
                <c:pt idx="20">
                  <c:v>235.21525</c:v>
                </c:pt>
                <c:pt idx="21">
                  <c:v>228.66684183673468</c:v>
                </c:pt>
                <c:pt idx="22">
                  <c:v>231.13386904761904</c:v>
                </c:pt>
                <c:pt idx="23">
                  <c:v>231.09212301587303</c:v>
                </c:pt>
                <c:pt idx="24">
                  <c:v>232.02925000000002</c:v>
                </c:pt>
                <c:pt idx="25">
                  <c:v>233.28517857142859</c:v>
                </c:pt>
                <c:pt idx="26">
                  <c:v>226.75221428571427</c:v>
                </c:pt>
                <c:pt idx="27">
                  <c:v>232.22804761904763</c:v>
                </c:pt>
                <c:pt idx="28">
                  <c:v>229.39692307692309</c:v>
                </c:pt>
                <c:pt idx="29">
                  <c:v>239.42764957264959</c:v>
                </c:pt>
                <c:pt idx="30">
                  <c:v>227.31416666666667</c:v>
                </c:pt>
                <c:pt idx="31">
                  <c:v>233.99858974358975</c:v>
                </c:pt>
                <c:pt idx="32">
                  <c:v>226.86493055555556</c:v>
                </c:pt>
                <c:pt idx="33">
                  <c:v>224.73576923076922</c:v>
                </c:pt>
                <c:pt idx="34">
                  <c:v>224.01493589743592</c:v>
                </c:pt>
                <c:pt idx="35">
                  <c:v>222.89846153846153</c:v>
                </c:pt>
                <c:pt idx="36">
                  <c:v>215.04500000000004</c:v>
                </c:pt>
                <c:pt idx="37">
                  <c:v>205.76215384615384</c:v>
                </c:pt>
                <c:pt idx="38">
                  <c:v>200.40638888888893</c:v>
                </c:pt>
                <c:pt idx="39">
                  <c:v>199.72571428571428</c:v>
                </c:pt>
                <c:pt idx="40">
                  <c:v>199.59378205128206</c:v>
                </c:pt>
                <c:pt idx="41">
                  <c:v>195.16355555555555</c:v>
                </c:pt>
                <c:pt idx="42">
                  <c:v>195.7446153846154</c:v>
                </c:pt>
                <c:pt idx="43">
                  <c:v>198.11988095238095</c:v>
                </c:pt>
                <c:pt idx="44">
                  <c:v>193.38257936507938</c:v>
                </c:pt>
                <c:pt idx="45">
                  <c:v>196.92444444444445</c:v>
                </c:pt>
                <c:pt idx="46">
                  <c:v>196.08089285714283</c:v>
                </c:pt>
                <c:pt idx="47">
                  <c:v>198.22711111111113</c:v>
                </c:pt>
                <c:pt idx="48">
                  <c:v>198.35666666666668</c:v>
                </c:pt>
                <c:pt idx="49">
                  <c:v>198.11652564102562</c:v>
                </c:pt>
                <c:pt idx="50">
                  <c:v>193.27638888888887</c:v>
                </c:pt>
                <c:pt idx="51">
                  <c:v>195.09976190476189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53-4C9F-AC4F-489B08770D7B}"/>
            </c:ext>
          </c:extLst>
        </c:ser>
        <c:ser>
          <c:idx val="2"/>
          <c:order val="2"/>
          <c:tx>
            <c:strRef>
              <c:f>Koruza!$S$82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Koruza!$S$83:$S$134</c:f>
              <c:numCache>
                <c:formatCode>0.00;[Red]0.00</c:formatCode>
                <c:ptCount val="52"/>
                <c:pt idx="0">
                  <c:v>350</c:v>
                </c:pt>
                <c:pt idx="1">
                  <c:v>350</c:v>
                </c:pt>
                <c:pt idx="2">
                  <c:v>323.33333333333331</c:v>
                </c:pt>
                <c:pt idx="3">
                  <c:v>330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330</c:v>
                </c:pt>
                <c:pt idx="7">
                  <c:v>332.98</c:v>
                </c:pt>
                <c:pt idx="8">
                  <c:v>359.06</c:v>
                </c:pt>
                <c:pt idx="9">
                  <c:v>328.2</c:v>
                </c:pt>
                <c:pt idx="10">
                  <c:v>325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341.43</c:v>
                </c:pt>
                <c:pt idx="14">
                  <c:v>320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277.125</c:v>
                </c:pt>
                <c:pt idx="18">
                  <c:v>300</c:v>
                </c:pt>
                <c:pt idx="19">
                  <c:v>290</c:v>
                </c:pt>
                <c:pt idx="20">
                  <c:v>270.01750000000004</c:v>
                </c:pt>
                <c:pt idx="21">
                  <c:v>280</c:v>
                </c:pt>
                <c:pt idx="22">
                  <c:v>280</c:v>
                </c:pt>
                <c:pt idx="23">
                  <c:v>270</c:v>
                </c:pt>
                <c:pt idx="24">
                  <c:v>270</c:v>
                </c:pt>
                <c:pt idx="25">
                  <c:v>270</c:v>
                </c:pt>
                <c:pt idx="26">
                  <c:v>270</c:v>
                </c:pt>
                <c:pt idx="27">
                  <c:v>282.5</c:v>
                </c:pt>
                <c:pt idx="28">
                  <c:v>270</c:v>
                </c:pt>
                <c:pt idx="29">
                  <c:v>285</c:v>
                </c:pt>
                <c:pt idx="30">
                  <c:v>270.38249999999999</c:v>
                </c:pt>
                <c:pt idx="31">
                  <c:v>300</c:v>
                </c:pt>
                <c:pt idx="32">
                  <c:v>270</c:v>
                </c:pt>
                <c:pt idx="33">
                  <c:v>270</c:v>
                </c:pt>
                <c:pt idx="34">
                  <c:v>270</c:v>
                </c:pt>
                <c:pt idx="35">
                  <c:v>265</c:v>
                </c:pt>
                <c:pt idx="36">
                  <c:v>265</c:v>
                </c:pt>
                <c:pt idx="37">
                  <c:v>253.4325</c:v>
                </c:pt>
                <c:pt idx="38">
                  <c:v>256.60750000000002</c:v>
                </c:pt>
                <c:pt idx="39">
                  <c:v>253.00749999999999</c:v>
                </c:pt>
                <c:pt idx="40">
                  <c:v>249.23250000000002</c:v>
                </c:pt>
                <c:pt idx="41">
                  <c:v>250</c:v>
                </c:pt>
                <c:pt idx="42">
                  <c:v>245.08250000000001</c:v>
                </c:pt>
                <c:pt idx="43">
                  <c:v>250</c:v>
                </c:pt>
                <c:pt idx="44">
                  <c:v>240.1925</c:v>
                </c:pt>
                <c:pt idx="45">
                  <c:v>250</c:v>
                </c:pt>
                <c:pt idx="46">
                  <c:v>237.08250000000001</c:v>
                </c:pt>
                <c:pt idx="47">
                  <c:v>250</c:v>
                </c:pt>
                <c:pt idx="48">
                  <c:v>267.14</c:v>
                </c:pt>
                <c:pt idx="49">
                  <c:v>240</c:v>
                </c:pt>
                <c:pt idx="50">
                  <c:v>237.32499999999999</c:v>
                </c:pt>
                <c:pt idx="51">
                  <c:v>237.32499999999999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53-4C9F-AC4F-489B08770D7B}"/>
            </c:ext>
          </c:extLst>
        </c:ser>
        <c:ser>
          <c:idx val="3"/>
          <c:order val="3"/>
          <c:tx>
            <c:strRef>
              <c:f>Koruza!$T$82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Koruza!$T$83:$T$134</c:f>
              <c:numCache>
                <c:formatCode>0.00;[Red]0.00</c:formatCode>
                <c:ptCount val="52"/>
                <c:pt idx="0">
                  <c:v>250</c:v>
                </c:pt>
                <c:pt idx="1">
                  <c:v>255.34333333333333</c:v>
                </c:pt>
                <c:pt idx="2">
                  <c:v>250.59</c:v>
                </c:pt>
                <c:pt idx="3">
                  <c:v>263.2</c:v>
                </c:pt>
                <c:pt idx="4">
                  <c:v>264.34000000000003</c:v>
                </c:pt>
                <c:pt idx="5">
                  <c:v>245</c:v>
                </c:pt>
                <c:pt idx="6">
                  <c:v>247.90333333333331</c:v>
                </c:pt>
                <c:pt idx="7">
                  <c:v>218.83</c:v>
                </c:pt>
                <c:pt idx="8">
                  <c:v>257.69749999999999</c:v>
                </c:pt>
                <c:pt idx="9">
                  <c:v>241.065</c:v>
                </c:pt>
                <c:pt idx="10">
                  <c:v>235.16</c:v>
                </c:pt>
                <c:pt idx="11">
                  <c:v>233.66199999999998</c:v>
                </c:pt>
                <c:pt idx="12">
                  <c:v>225</c:v>
                </c:pt>
                <c:pt idx="13">
                  <c:v>228.55</c:v>
                </c:pt>
                <c:pt idx="14">
                  <c:v>227.33</c:v>
                </c:pt>
                <c:pt idx="15">
                  <c:v>221.19333333333336</c:v>
                </c:pt>
                <c:pt idx="16">
                  <c:v>220.3</c:v>
                </c:pt>
                <c:pt idx="17">
                  <c:v>209.5</c:v>
                </c:pt>
                <c:pt idx="18">
                  <c:v>209.14000000000001</c:v>
                </c:pt>
                <c:pt idx="19">
                  <c:v>202.94333333333336</c:v>
                </c:pt>
                <c:pt idx="20">
                  <c:v>200</c:v>
                </c:pt>
                <c:pt idx="21">
                  <c:v>186.34</c:v>
                </c:pt>
                <c:pt idx="22">
                  <c:v>177</c:v>
                </c:pt>
                <c:pt idx="23">
                  <c:v>182.74666666666667</c:v>
                </c:pt>
                <c:pt idx="24">
                  <c:v>185.59</c:v>
                </c:pt>
                <c:pt idx="25">
                  <c:v>187.16666666666666</c:v>
                </c:pt>
                <c:pt idx="26">
                  <c:v>195</c:v>
                </c:pt>
                <c:pt idx="27">
                  <c:v>198.48666666666668</c:v>
                </c:pt>
                <c:pt idx="28">
                  <c:v>185.58499999999998</c:v>
                </c:pt>
                <c:pt idx="29">
                  <c:v>199.0025</c:v>
                </c:pt>
                <c:pt idx="30">
                  <c:v>185.35666666666665</c:v>
                </c:pt>
                <c:pt idx="31">
                  <c:v>185.63333333333333</c:v>
                </c:pt>
                <c:pt idx="32">
                  <c:v>187.58</c:v>
                </c:pt>
                <c:pt idx="33">
                  <c:v>165.13</c:v>
                </c:pt>
                <c:pt idx="34">
                  <c:v>169.42250000000001</c:v>
                </c:pt>
                <c:pt idx="35">
                  <c:v>164.05666666666664</c:v>
                </c:pt>
                <c:pt idx="36">
                  <c:v>155.20000000000002</c:v>
                </c:pt>
                <c:pt idx="37">
                  <c:v>150.01</c:v>
                </c:pt>
                <c:pt idx="38">
                  <c:v>143.57</c:v>
                </c:pt>
                <c:pt idx="39">
                  <c:v>142.92750000000001</c:v>
                </c:pt>
                <c:pt idx="40">
                  <c:v>140.61000000000001</c:v>
                </c:pt>
                <c:pt idx="41">
                  <c:v>140.4725</c:v>
                </c:pt>
                <c:pt idx="42">
                  <c:v>144.03</c:v>
                </c:pt>
                <c:pt idx="43">
                  <c:v>146.64500000000001</c:v>
                </c:pt>
                <c:pt idx="44">
                  <c:v>149.78500000000003</c:v>
                </c:pt>
                <c:pt idx="45">
                  <c:v>144.535</c:v>
                </c:pt>
                <c:pt idx="46">
                  <c:v>149.10999999999999</c:v>
                </c:pt>
                <c:pt idx="47">
                  <c:v>146.89249999999998</c:v>
                </c:pt>
                <c:pt idx="48">
                  <c:v>149.435</c:v>
                </c:pt>
                <c:pt idx="49">
                  <c:v>151.12</c:v>
                </c:pt>
                <c:pt idx="50">
                  <c:v>145.58000000000001</c:v>
                </c:pt>
                <c:pt idx="51">
                  <c:v>145.58000000000001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53-4C9F-AC4F-489B08770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122120"/>
        <c:axId val="861119600"/>
      </c:lineChart>
      <c:catAx>
        <c:axId val="861122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1119600"/>
        <c:crosses val="autoZero"/>
        <c:auto val="1"/>
        <c:lblAlgn val="ctr"/>
        <c:lblOffset val="100"/>
        <c:noMultiLvlLbl val="0"/>
      </c:catAx>
      <c:valAx>
        <c:axId val="861119600"/>
        <c:scaling>
          <c:orientation val="minMax"/>
          <c:max val="37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112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15875</xdr:colOff>
      <xdr:row>25</xdr:row>
      <xdr:rowOff>153985</xdr:rowOff>
    </xdr:from>
    <xdr:to>
      <xdr:col>17</xdr:col>
      <xdr:colOff>76200</xdr:colOff>
      <xdr:row>44</xdr:row>
      <xdr:rowOff>123824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E23DEB84-D3AA-F1B4-D5A3-C3EFA77988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92075</xdr:colOff>
      <xdr:row>3</xdr:row>
      <xdr:rowOff>115887</xdr:rowOff>
    </xdr:from>
    <xdr:to>
      <xdr:col>17</xdr:col>
      <xdr:colOff>196850</xdr:colOff>
      <xdr:row>17</xdr:row>
      <xdr:rowOff>77787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91B88470-866F-068A-58D3-EA9976D15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498474</xdr:colOff>
      <xdr:row>58</xdr:row>
      <xdr:rowOff>150811</xdr:rowOff>
    </xdr:from>
    <xdr:to>
      <xdr:col>18</xdr:col>
      <xdr:colOff>488949</xdr:colOff>
      <xdr:row>78</xdr:row>
      <xdr:rowOff>9524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E4441CDA-5B28-BE4A-16D8-E53007DAD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628651</xdr:colOff>
      <xdr:row>4</xdr:row>
      <xdr:rowOff>101600</xdr:rowOff>
    </xdr:from>
    <xdr:to>
      <xdr:col>21</xdr:col>
      <xdr:colOff>323851</xdr:colOff>
      <xdr:row>16</xdr:row>
      <xdr:rowOff>9187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10C42F2-DA64-0709-9792-2D3330250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24951" y="882650"/>
          <a:ext cx="6076950" cy="3279437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19</xdr:row>
      <xdr:rowOff>28575</xdr:rowOff>
    </xdr:from>
    <xdr:to>
      <xdr:col>9</xdr:col>
      <xdr:colOff>301626</xdr:colOff>
      <xdr:row>36</xdr:row>
      <xdr:rowOff>113084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69592E0F-A35C-3097-0C6E-B787E2FE7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1" y="4724400"/>
          <a:ext cx="6362700" cy="3161084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18</xdr:row>
      <xdr:rowOff>133350</xdr:rowOff>
    </xdr:from>
    <xdr:to>
      <xdr:col>22</xdr:col>
      <xdr:colOff>67564</xdr:colOff>
      <xdr:row>37</xdr:row>
      <xdr:rowOff>9988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3B8C8CC4-65F9-85BC-C953-BF0E7A11C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10675" y="4648200"/>
          <a:ext cx="6373114" cy="33151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625475</xdr:colOff>
      <xdr:row>3</xdr:row>
      <xdr:rowOff>171450</xdr:rowOff>
    </xdr:from>
    <xdr:to>
      <xdr:col>17</xdr:col>
      <xdr:colOff>95250</xdr:colOff>
      <xdr:row>17</xdr:row>
      <xdr:rowOff>133350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3BCFAE15-7008-416B-8DCC-4081CDE45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26</xdr:row>
      <xdr:rowOff>6350</xdr:rowOff>
    </xdr:from>
    <xdr:to>
      <xdr:col>17</xdr:col>
      <xdr:colOff>66675</xdr:colOff>
      <xdr:row>44</xdr:row>
      <xdr:rowOff>169864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512DA383-DBF8-428F-BCC1-EE9078002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31749</xdr:colOff>
      <xdr:row>56</xdr:row>
      <xdr:rowOff>131763</xdr:rowOff>
    </xdr:from>
    <xdr:to>
      <xdr:col>17</xdr:col>
      <xdr:colOff>238125</xdr:colOff>
      <xdr:row>76</xdr:row>
      <xdr:rowOff>152401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E53F39DB-181A-5829-31A9-387B095E19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&#381;ITA/2022/&#381;ita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novni obrazec _ PRENOS"/>
      <sheetName val="Pšenica"/>
      <sheetName val="Koruza"/>
      <sheetName val="EU_porocilo"/>
    </sheetNames>
    <sheetDataSet>
      <sheetData sheetId="0"/>
      <sheetData sheetId="1">
        <row r="6">
          <cell r="C6" t="str">
            <v>KOLIČINA (kg)</v>
          </cell>
          <cell r="D6" t="str">
            <v>CENA</v>
          </cell>
        </row>
        <row r="320">
          <cell r="B320">
            <v>1</v>
          </cell>
          <cell r="C320">
            <v>406420</v>
          </cell>
          <cell r="D320">
            <v>324</v>
          </cell>
        </row>
        <row r="321">
          <cell r="B321">
            <v>2</v>
          </cell>
          <cell r="C321">
            <v>600850</v>
          </cell>
          <cell r="D321">
            <v>331.83</v>
          </cell>
        </row>
        <row r="322">
          <cell r="B322">
            <v>3</v>
          </cell>
          <cell r="C322">
            <v>936420</v>
          </cell>
          <cell r="D322">
            <v>326.97000000000003</v>
          </cell>
        </row>
        <row r="323">
          <cell r="B323">
            <v>4</v>
          </cell>
          <cell r="C323">
            <v>784210</v>
          </cell>
          <cell r="D323">
            <v>320.10000000000002</v>
          </cell>
        </row>
        <row r="324">
          <cell r="B324">
            <v>5</v>
          </cell>
          <cell r="C324">
            <v>1427560</v>
          </cell>
          <cell r="D324">
            <v>315.94</v>
          </cell>
        </row>
        <row r="325">
          <cell r="B325">
            <v>6</v>
          </cell>
          <cell r="C325">
            <v>1549630</v>
          </cell>
          <cell r="D325">
            <v>316.5</v>
          </cell>
        </row>
        <row r="326">
          <cell r="B326">
            <v>7</v>
          </cell>
          <cell r="C326">
            <v>2180660</v>
          </cell>
          <cell r="D326">
            <v>323.33999999999997</v>
          </cell>
        </row>
        <row r="327">
          <cell r="B327">
            <v>8</v>
          </cell>
          <cell r="C327">
            <v>576740</v>
          </cell>
          <cell r="D327">
            <v>311.45999999999998</v>
          </cell>
        </row>
        <row r="328">
          <cell r="B328">
            <v>9</v>
          </cell>
          <cell r="C328">
            <v>689085</v>
          </cell>
          <cell r="D328">
            <v>314.24</v>
          </cell>
        </row>
        <row r="329">
          <cell r="B329">
            <v>10</v>
          </cell>
          <cell r="C329">
            <v>928890</v>
          </cell>
          <cell r="D329">
            <v>335.18</v>
          </cell>
        </row>
        <row r="330">
          <cell r="B330">
            <v>11</v>
          </cell>
          <cell r="C330">
            <v>4046780</v>
          </cell>
          <cell r="D330">
            <v>377.54</v>
          </cell>
        </row>
        <row r="331">
          <cell r="B331">
            <v>12</v>
          </cell>
          <cell r="C331">
            <v>4686120</v>
          </cell>
          <cell r="D331">
            <v>377.49</v>
          </cell>
        </row>
        <row r="332">
          <cell r="B332">
            <v>13</v>
          </cell>
          <cell r="C332">
            <v>3000620</v>
          </cell>
          <cell r="D332">
            <v>357.71</v>
          </cell>
        </row>
        <row r="333">
          <cell r="B333">
            <v>14</v>
          </cell>
          <cell r="C333">
            <v>4820480</v>
          </cell>
          <cell r="D333">
            <v>361.01</v>
          </cell>
        </row>
        <row r="334">
          <cell r="B334">
            <v>15</v>
          </cell>
          <cell r="C334">
            <v>2113850</v>
          </cell>
          <cell r="D334">
            <v>387.17</v>
          </cell>
        </row>
        <row r="335">
          <cell r="B335">
            <v>16</v>
          </cell>
          <cell r="C335">
            <v>2266860</v>
          </cell>
          <cell r="D335">
            <v>382.9</v>
          </cell>
        </row>
        <row r="336">
          <cell r="B336">
            <v>17</v>
          </cell>
          <cell r="C336">
            <v>1595310</v>
          </cell>
          <cell r="D336">
            <v>371.47</v>
          </cell>
        </row>
        <row r="337">
          <cell r="B337">
            <v>18</v>
          </cell>
          <cell r="C337">
            <v>1904570</v>
          </cell>
          <cell r="D337">
            <v>382.31</v>
          </cell>
        </row>
        <row r="338">
          <cell r="B338">
            <v>19</v>
          </cell>
          <cell r="C338">
            <v>481180</v>
          </cell>
          <cell r="D338">
            <v>392.82</v>
          </cell>
        </row>
        <row r="339">
          <cell r="B339">
            <v>20</v>
          </cell>
          <cell r="C339">
            <v>811450</v>
          </cell>
          <cell r="D339">
            <v>384.64</v>
          </cell>
        </row>
        <row r="340">
          <cell r="B340">
            <v>21</v>
          </cell>
          <cell r="C340">
            <v>860450</v>
          </cell>
          <cell r="D340">
            <v>393.97</v>
          </cell>
        </row>
        <row r="341">
          <cell r="B341">
            <v>22</v>
          </cell>
          <cell r="C341">
            <v>1323350</v>
          </cell>
          <cell r="D341">
            <v>394.34</v>
          </cell>
        </row>
        <row r="342">
          <cell r="B342">
            <v>23</v>
          </cell>
          <cell r="C342">
            <v>630700</v>
          </cell>
          <cell r="D342">
            <v>399.69</v>
          </cell>
        </row>
        <row r="343">
          <cell r="B343">
            <v>24</v>
          </cell>
          <cell r="C343">
            <v>1343490</v>
          </cell>
          <cell r="D343">
            <v>396.28</v>
          </cell>
        </row>
        <row r="344">
          <cell r="B344">
            <v>25</v>
          </cell>
          <cell r="C344">
            <v>968460</v>
          </cell>
          <cell r="D344">
            <v>388.98</v>
          </cell>
        </row>
        <row r="345">
          <cell r="B345">
            <v>26</v>
          </cell>
          <cell r="C345">
            <v>1569780</v>
          </cell>
          <cell r="D345">
            <v>383.92</v>
          </cell>
        </row>
        <row r="346">
          <cell r="B346">
            <v>27</v>
          </cell>
          <cell r="C346">
            <v>6908950</v>
          </cell>
          <cell r="D346">
            <v>347.66</v>
          </cell>
        </row>
        <row r="347">
          <cell r="B347">
            <v>28</v>
          </cell>
          <cell r="C347">
            <v>6901635</v>
          </cell>
          <cell r="D347">
            <v>349.52</v>
          </cell>
        </row>
        <row r="348">
          <cell r="B348">
            <v>29</v>
          </cell>
          <cell r="C348">
            <v>6708949</v>
          </cell>
          <cell r="D348">
            <v>342.34</v>
          </cell>
        </row>
        <row r="349">
          <cell r="B349">
            <v>30</v>
          </cell>
          <cell r="C349">
            <v>5103408</v>
          </cell>
          <cell r="D349">
            <v>349.01</v>
          </cell>
        </row>
        <row r="350">
          <cell r="B350">
            <v>31</v>
          </cell>
          <cell r="C350">
            <v>7033410</v>
          </cell>
          <cell r="D350">
            <v>357.69</v>
          </cell>
        </row>
        <row r="351">
          <cell r="B351">
            <v>32</v>
          </cell>
          <cell r="C351">
            <v>6063020</v>
          </cell>
          <cell r="D351">
            <v>356.82</v>
          </cell>
        </row>
        <row r="352">
          <cell r="B352">
            <v>33</v>
          </cell>
          <cell r="C352">
            <v>7813188</v>
          </cell>
          <cell r="D352">
            <v>343.68</v>
          </cell>
        </row>
        <row r="353">
          <cell r="B353">
            <v>34</v>
          </cell>
          <cell r="C353">
            <v>4501820</v>
          </cell>
          <cell r="D353">
            <v>354.56</v>
          </cell>
        </row>
        <row r="354">
          <cell r="B354">
            <v>35</v>
          </cell>
          <cell r="C354">
            <v>2811370</v>
          </cell>
          <cell r="D354">
            <v>358.78</v>
          </cell>
        </row>
        <row r="355">
          <cell r="B355">
            <v>36</v>
          </cell>
          <cell r="C355">
            <v>3708710</v>
          </cell>
          <cell r="D355">
            <v>366.97</v>
          </cell>
        </row>
        <row r="356">
          <cell r="B356">
            <v>37</v>
          </cell>
          <cell r="C356">
            <v>2279998</v>
          </cell>
          <cell r="D356">
            <v>364.43</v>
          </cell>
        </row>
        <row r="357">
          <cell r="B357">
            <v>38</v>
          </cell>
          <cell r="C357">
            <v>4791682</v>
          </cell>
          <cell r="D357">
            <v>358.15</v>
          </cell>
        </row>
        <row r="358">
          <cell r="B358">
            <v>39</v>
          </cell>
          <cell r="C358">
            <v>3155970</v>
          </cell>
          <cell r="D358">
            <v>364.69</v>
          </cell>
        </row>
        <row r="359">
          <cell r="B359">
            <v>40</v>
          </cell>
          <cell r="C359">
            <v>1413100</v>
          </cell>
          <cell r="D359">
            <v>358.05</v>
          </cell>
        </row>
        <row r="360">
          <cell r="B360">
            <v>41</v>
          </cell>
          <cell r="C360">
            <v>1798166</v>
          </cell>
          <cell r="D360">
            <v>365.6</v>
          </cell>
        </row>
        <row r="361">
          <cell r="B361">
            <v>42</v>
          </cell>
          <cell r="C361">
            <v>1947260</v>
          </cell>
          <cell r="D361">
            <v>361.61</v>
          </cell>
        </row>
        <row r="362">
          <cell r="B362">
            <v>43</v>
          </cell>
          <cell r="C362">
            <v>2565190</v>
          </cell>
          <cell r="D362">
            <v>365.16</v>
          </cell>
        </row>
        <row r="363">
          <cell r="B363">
            <v>44</v>
          </cell>
          <cell r="C363">
            <v>1888410</v>
          </cell>
          <cell r="D363">
            <v>356.75</v>
          </cell>
        </row>
        <row r="364">
          <cell r="B364">
            <v>45</v>
          </cell>
          <cell r="C364">
            <v>1098940</v>
          </cell>
          <cell r="D364">
            <v>357.1</v>
          </cell>
        </row>
        <row r="365">
          <cell r="B365">
            <v>46</v>
          </cell>
          <cell r="C365">
            <v>1405860</v>
          </cell>
          <cell r="D365">
            <v>356.93</v>
          </cell>
        </row>
        <row r="366">
          <cell r="B366">
            <v>47</v>
          </cell>
          <cell r="C366">
            <v>1258120</v>
          </cell>
          <cell r="D366">
            <v>358.9</v>
          </cell>
        </row>
        <row r="367">
          <cell r="B367">
            <v>48</v>
          </cell>
          <cell r="C367">
            <v>1487060</v>
          </cell>
          <cell r="D367">
            <v>360.28</v>
          </cell>
        </row>
        <row r="368">
          <cell r="B368">
            <v>49</v>
          </cell>
          <cell r="C368">
            <v>2006680</v>
          </cell>
          <cell r="D368">
            <v>362.82</v>
          </cell>
        </row>
        <row r="369">
          <cell r="B369">
            <v>50</v>
          </cell>
          <cell r="C369">
            <v>1959810</v>
          </cell>
          <cell r="D369">
            <v>359.67</v>
          </cell>
        </row>
        <row r="370">
          <cell r="B370">
            <v>51</v>
          </cell>
          <cell r="C370">
            <v>952760</v>
          </cell>
          <cell r="D370">
            <v>347.43</v>
          </cell>
        </row>
        <row r="371">
          <cell r="B371">
            <v>52</v>
          </cell>
          <cell r="C371">
            <v>124860</v>
          </cell>
          <cell r="D371">
            <v>381</v>
          </cell>
        </row>
      </sheetData>
      <sheetData sheetId="2">
        <row r="6">
          <cell r="C6" t="str">
            <v>KOLIČINA (kg)</v>
          </cell>
          <cell r="D6" t="str">
            <v>CENA</v>
          </cell>
        </row>
        <row r="320">
          <cell r="B320">
            <v>1</v>
          </cell>
          <cell r="C320">
            <v>273040</v>
          </cell>
          <cell r="D320">
            <v>262.55</v>
          </cell>
        </row>
        <row r="321">
          <cell r="B321">
            <v>2</v>
          </cell>
          <cell r="C321">
            <v>440792</v>
          </cell>
          <cell r="D321">
            <v>252.87</v>
          </cell>
        </row>
        <row r="322">
          <cell r="B322">
            <v>3</v>
          </cell>
          <cell r="C322">
            <v>407610</v>
          </cell>
          <cell r="D322">
            <v>252.32</v>
          </cell>
        </row>
        <row r="323">
          <cell r="B323">
            <v>4</v>
          </cell>
          <cell r="C323">
            <v>1899308</v>
          </cell>
          <cell r="D323">
            <v>242.69</v>
          </cell>
        </row>
        <row r="324">
          <cell r="B324">
            <v>5</v>
          </cell>
          <cell r="C324">
            <v>2347370</v>
          </cell>
          <cell r="D324">
            <v>257.8</v>
          </cell>
        </row>
        <row r="325">
          <cell r="B325">
            <v>6</v>
          </cell>
          <cell r="C325">
            <v>2398774</v>
          </cell>
          <cell r="D325">
            <v>258.32</v>
          </cell>
        </row>
        <row r="326">
          <cell r="B326">
            <v>7</v>
          </cell>
          <cell r="C326">
            <v>2061750</v>
          </cell>
          <cell r="D326">
            <v>259.45999999999998</v>
          </cell>
        </row>
        <row r="327">
          <cell r="B327">
            <v>8</v>
          </cell>
          <cell r="C327">
            <v>1445622</v>
          </cell>
          <cell r="D327">
            <v>260.10000000000002</v>
          </cell>
        </row>
        <row r="328">
          <cell r="B328">
            <v>9</v>
          </cell>
          <cell r="C328">
            <v>9647370</v>
          </cell>
          <cell r="D328">
            <v>282.13</v>
          </cell>
        </row>
        <row r="329">
          <cell r="B329">
            <v>10</v>
          </cell>
          <cell r="C329">
            <v>122000</v>
          </cell>
          <cell r="D329">
            <v>300</v>
          </cell>
        </row>
        <row r="330">
          <cell r="B330">
            <v>11</v>
          </cell>
          <cell r="C330">
            <v>3921800</v>
          </cell>
          <cell r="D330">
            <v>293.5</v>
          </cell>
        </row>
        <row r="331">
          <cell r="B331">
            <v>12</v>
          </cell>
          <cell r="C331">
            <v>45870</v>
          </cell>
          <cell r="D331">
            <v>260.89999999999998</v>
          </cell>
        </row>
        <row r="332">
          <cell r="B332">
            <v>13</v>
          </cell>
          <cell r="C332">
            <v>2138750</v>
          </cell>
          <cell r="D332">
            <v>292.13</v>
          </cell>
        </row>
        <row r="333">
          <cell r="B333">
            <v>14</v>
          </cell>
          <cell r="C333">
            <v>1843200</v>
          </cell>
          <cell r="D333">
            <v>322.89999999999998</v>
          </cell>
        </row>
        <row r="334">
          <cell r="B334">
            <v>15</v>
          </cell>
          <cell r="C334">
            <v>2004648</v>
          </cell>
          <cell r="D334">
            <v>291.58999999999997</v>
          </cell>
        </row>
        <row r="335">
          <cell r="B335">
            <v>16</v>
          </cell>
          <cell r="C335">
            <v>685427</v>
          </cell>
          <cell r="D335">
            <v>262.22000000000003</v>
          </cell>
        </row>
        <row r="336">
          <cell r="B336">
            <v>17</v>
          </cell>
          <cell r="C336">
            <v>202575</v>
          </cell>
          <cell r="D336">
            <v>282.01</v>
          </cell>
        </row>
        <row r="337">
          <cell r="B337">
            <v>18</v>
          </cell>
          <cell r="C337">
            <v>667841</v>
          </cell>
          <cell r="D337">
            <v>267.42</v>
          </cell>
        </row>
        <row r="338">
          <cell r="B338">
            <v>19</v>
          </cell>
          <cell r="C338">
            <v>548543</v>
          </cell>
          <cell r="D338">
            <v>305.23</v>
          </cell>
        </row>
        <row r="339">
          <cell r="B339">
            <v>20</v>
          </cell>
          <cell r="C339">
            <v>817472</v>
          </cell>
          <cell r="D339">
            <v>295.64</v>
          </cell>
        </row>
        <row r="340">
          <cell r="B340">
            <v>21</v>
          </cell>
          <cell r="C340">
            <v>755808</v>
          </cell>
          <cell r="D340">
            <v>295.54000000000002</v>
          </cell>
        </row>
        <row r="341">
          <cell r="B341">
            <v>22</v>
          </cell>
          <cell r="C341">
            <v>1935700</v>
          </cell>
          <cell r="D341">
            <v>285.17</v>
          </cell>
        </row>
        <row r="342">
          <cell r="B342">
            <v>23</v>
          </cell>
          <cell r="C342">
            <v>2038873</v>
          </cell>
          <cell r="D342">
            <v>321.48</v>
          </cell>
        </row>
        <row r="343">
          <cell r="B343">
            <v>24</v>
          </cell>
          <cell r="C343">
            <v>1807421</v>
          </cell>
          <cell r="D343">
            <v>302.29000000000002</v>
          </cell>
        </row>
        <row r="344">
          <cell r="B344">
            <v>25</v>
          </cell>
          <cell r="C344">
            <v>1135835</v>
          </cell>
          <cell r="D344">
            <v>297.23</v>
          </cell>
        </row>
        <row r="345">
          <cell r="B345">
            <v>26</v>
          </cell>
          <cell r="C345">
            <v>872790</v>
          </cell>
          <cell r="D345">
            <v>293.18</v>
          </cell>
        </row>
        <row r="346">
          <cell r="B346">
            <v>27</v>
          </cell>
          <cell r="C346">
            <v>528600</v>
          </cell>
          <cell r="D346">
            <v>326.51</v>
          </cell>
        </row>
        <row r="347">
          <cell r="B347">
            <v>28</v>
          </cell>
          <cell r="C347">
            <v>390460</v>
          </cell>
          <cell r="D347">
            <v>314.22000000000003</v>
          </cell>
        </row>
        <row r="348">
          <cell r="B348">
            <v>29</v>
          </cell>
          <cell r="C348">
            <v>25480</v>
          </cell>
          <cell r="D348">
            <v>330</v>
          </cell>
        </row>
        <row r="349">
          <cell r="B349">
            <v>30</v>
          </cell>
          <cell r="C349">
            <v>488386</v>
          </cell>
          <cell r="D349">
            <v>304.87</v>
          </cell>
        </row>
        <row r="350">
          <cell r="B350">
            <v>31</v>
          </cell>
          <cell r="C350">
            <v>983400</v>
          </cell>
          <cell r="D350">
            <v>253.91</v>
          </cell>
        </row>
        <row r="351">
          <cell r="B351">
            <v>32</v>
          </cell>
          <cell r="C351">
            <v>252829</v>
          </cell>
          <cell r="D351">
            <v>293.33999999999997</v>
          </cell>
        </row>
        <row r="352">
          <cell r="B352">
            <v>33</v>
          </cell>
          <cell r="C352">
            <v>190758</v>
          </cell>
          <cell r="D352">
            <v>303.08999999999997</v>
          </cell>
        </row>
        <row r="353">
          <cell r="B353">
            <v>34</v>
          </cell>
          <cell r="C353">
            <v>314380</v>
          </cell>
          <cell r="D353">
            <v>302.08999999999997</v>
          </cell>
        </row>
        <row r="354">
          <cell r="B354">
            <v>35</v>
          </cell>
          <cell r="C354">
            <v>172098</v>
          </cell>
          <cell r="D354">
            <v>286.64999999999998</v>
          </cell>
        </row>
        <row r="355">
          <cell r="B355">
            <v>36</v>
          </cell>
          <cell r="C355">
            <v>17171</v>
          </cell>
          <cell r="D355">
            <v>300.5</v>
          </cell>
        </row>
        <row r="356">
          <cell r="B356">
            <v>37</v>
          </cell>
          <cell r="C356">
            <v>4715149</v>
          </cell>
          <cell r="D356">
            <v>295.79000000000002</v>
          </cell>
        </row>
        <row r="357">
          <cell r="B357">
            <v>38</v>
          </cell>
          <cell r="C357">
            <v>13362229</v>
          </cell>
          <cell r="D357">
            <v>306.26</v>
          </cell>
        </row>
        <row r="358">
          <cell r="B358">
            <v>39</v>
          </cell>
          <cell r="C358">
            <v>6194359</v>
          </cell>
          <cell r="D358">
            <v>306.95999999999998</v>
          </cell>
        </row>
        <row r="359">
          <cell r="B359">
            <v>40</v>
          </cell>
          <cell r="C359">
            <v>20656460</v>
          </cell>
          <cell r="D359">
            <v>305.57</v>
          </cell>
        </row>
        <row r="360">
          <cell r="B360">
            <v>41</v>
          </cell>
          <cell r="C360">
            <v>15173593</v>
          </cell>
          <cell r="D360">
            <v>312.31</v>
          </cell>
        </row>
        <row r="361">
          <cell r="B361">
            <v>42</v>
          </cell>
          <cell r="C361">
            <v>4944544</v>
          </cell>
          <cell r="D361">
            <v>314.56</v>
          </cell>
        </row>
        <row r="362">
          <cell r="B362">
            <v>43</v>
          </cell>
          <cell r="C362">
            <v>3779130</v>
          </cell>
          <cell r="D362">
            <v>332.51</v>
          </cell>
        </row>
        <row r="363">
          <cell r="B363">
            <v>44</v>
          </cell>
          <cell r="C363">
            <v>4471625</v>
          </cell>
          <cell r="D363">
            <v>344.2</v>
          </cell>
        </row>
        <row r="364">
          <cell r="B364">
            <v>45</v>
          </cell>
          <cell r="C364">
            <v>2498002</v>
          </cell>
          <cell r="D364">
            <v>299.7</v>
          </cell>
        </row>
        <row r="365">
          <cell r="B365">
            <v>46</v>
          </cell>
          <cell r="C365">
            <v>1205547</v>
          </cell>
          <cell r="D365">
            <v>334.12</v>
          </cell>
        </row>
        <row r="366">
          <cell r="B366">
            <v>47</v>
          </cell>
          <cell r="C366">
            <v>1831665</v>
          </cell>
          <cell r="D366">
            <v>334.42</v>
          </cell>
        </row>
        <row r="367">
          <cell r="B367">
            <v>48</v>
          </cell>
          <cell r="C367">
            <v>1002860</v>
          </cell>
          <cell r="D367">
            <v>334.2</v>
          </cell>
        </row>
        <row r="368">
          <cell r="B368">
            <v>49</v>
          </cell>
          <cell r="C368">
            <v>7728199</v>
          </cell>
          <cell r="D368">
            <v>308.92</v>
          </cell>
        </row>
        <row r="369">
          <cell r="B369">
            <v>50</v>
          </cell>
          <cell r="C369">
            <v>1483046</v>
          </cell>
          <cell r="D369">
            <v>327.10000000000002</v>
          </cell>
        </row>
        <row r="370">
          <cell r="B370">
            <v>51</v>
          </cell>
          <cell r="C370">
            <v>286713</v>
          </cell>
          <cell r="D370">
            <v>303.87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/>
  </sheetViews>
  <sheetFormatPr defaultColWidth="9.1796875" defaultRowHeight="14.5" x14ac:dyDescent="0.35"/>
  <cols>
    <col min="1" max="1" width="50.6328125" style="2" customWidth="1"/>
    <col min="2" max="2" width="111.81640625" style="2" customWidth="1"/>
    <col min="3" max="16384" width="9.1796875" style="2"/>
  </cols>
  <sheetData>
    <row r="1" spans="1:12" x14ac:dyDescent="0.35">
      <c r="A1" s="2" t="s">
        <v>0</v>
      </c>
    </row>
    <row r="2" spans="1:12" ht="21" x14ac:dyDescent="0.5">
      <c r="A2" s="2" t="s">
        <v>1</v>
      </c>
      <c r="B2" s="4" t="s">
        <v>7</v>
      </c>
      <c r="C2" s="3"/>
      <c r="D2" s="3"/>
      <c r="E2" s="3"/>
      <c r="F2" s="3"/>
      <c r="G2" s="3"/>
    </row>
    <row r="3" spans="1:12" x14ac:dyDescent="0.35">
      <c r="A3" s="3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35">
      <c r="A4" s="3" t="s">
        <v>2</v>
      </c>
    </row>
    <row r="5" spans="1:12" x14ac:dyDescent="0.35">
      <c r="A5" s="3" t="s">
        <v>54</v>
      </c>
    </row>
    <row r="6" spans="1:12" x14ac:dyDescent="0.35">
      <c r="A6" s="2" t="s">
        <v>3</v>
      </c>
      <c r="B6" s="2" t="s">
        <v>6</v>
      </c>
    </row>
    <row r="8" spans="1:12" x14ac:dyDescent="0.35">
      <c r="A8" s="2" t="s">
        <v>4</v>
      </c>
    </row>
    <row r="9" spans="1:12" x14ac:dyDescent="0.35">
      <c r="A9" s="2" t="s">
        <v>55</v>
      </c>
    </row>
    <row r="10" spans="1:12" x14ac:dyDescent="0.35">
      <c r="A10" s="2" t="s">
        <v>5</v>
      </c>
    </row>
    <row r="11" spans="1:12" x14ac:dyDescent="0.35">
      <c r="B11" s="2" t="s">
        <v>52</v>
      </c>
    </row>
    <row r="13" spans="1:12" x14ac:dyDescent="0.35">
      <c r="A13" s="2" t="s">
        <v>62</v>
      </c>
    </row>
    <row r="14" spans="1:12" x14ac:dyDescent="0.35">
      <c r="A14" s="2" t="s">
        <v>87</v>
      </c>
    </row>
    <row r="15" spans="1:12" x14ac:dyDescent="0.35">
      <c r="A15" s="2" t="s">
        <v>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workbookViewId="0"/>
  </sheetViews>
  <sheetFormatPr defaultColWidth="9.1796875" defaultRowHeight="14.5" x14ac:dyDescent="0.35"/>
  <cols>
    <col min="1" max="1" width="11" style="2" customWidth="1"/>
    <col min="2" max="2" width="22.90625" style="2" customWidth="1"/>
    <col min="3" max="3" width="23.81640625" style="2" customWidth="1"/>
    <col min="4" max="11" width="9.1796875" style="2"/>
    <col min="12" max="12" width="10.54296875" style="2" customWidth="1"/>
    <col min="13" max="16384" width="9.1796875" style="2"/>
  </cols>
  <sheetData>
    <row r="1" spans="1:12" ht="18.5" x14ac:dyDescent="0.45">
      <c r="B1" s="15" t="s">
        <v>51</v>
      </c>
    </row>
    <row r="3" spans="1:12" ht="44.5" customHeight="1" x14ac:dyDescent="0.35">
      <c r="A3" s="70" t="s">
        <v>56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41" customHeight="1" x14ac:dyDescent="0.35">
      <c r="A4" s="70" t="s">
        <v>57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12" s="1" customFormat="1" ht="43.5" customHeight="1" x14ac:dyDescent="0.35">
      <c r="A5" s="71" t="s">
        <v>85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7" spans="1:12" x14ac:dyDescent="0.35">
      <c r="A7" s="5" t="s">
        <v>86</v>
      </c>
    </row>
    <row r="8" spans="1:12" ht="15" thickBot="1" x14ac:dyDescent="0.4"/>
    <row r="9" spans="1:12" ht="15.5" thickTop="1" thickBot="1" x14ac:dyDescent="0.4">
      <c r="A9" s="6">
        <v>2023</v>
      </c>
      <c r="B9" s="7" t="s">
        <v>58</v>
      </c>
      <c r="C9" s="8" t="s">
        <v>9</v>
      </c>
    </row>
    <row r="10" spans="1:12" ht="17" customHeight="1" thickTop="1" thickBot="1" x14ac:dyDescent="0.4">
      <c r="A10" s="6" t="s">
        <v>8</v>
      </c>
      <c r="B10" s="9" t="s">
        <v>10</v>
      </c>
      <c r="C10" s="10">
        <v>39014.642</v>
      </c>
      <c r="D10" s="11"/>
    </row>
    <row r="11" spans="1:12" ht="17" customHeight="1" thickTop="1" thickBot="1" x14ac:dyDescent="0.4">
      <c r="A11" s="12"/>
      <c r="B11" s="9" t="s">
        <v>11</v>
      </c>
      <c r="C11" s="13">
        <v>73218.324999999997</v>
      </c>
    </row>
    <row r="12" spans="1:12" ht="17" customHeight="1" thickTop="1" thickBot="1" x14ac:dyDescent="0.4">
      <c r="A12" s="14"/>
      <c r="B12" s="9" t="s">
        <v>12</v>
      </c>
      <c r="C12" s="13">
        <v>93.54</v>
      </c>
    </row>
    <row r="13" spans="1:12" ht="17" customHeight="1" thickTop="1" thickBot="1" x14ac:dyDescent="0.4">
      <c r="A13" s="6" t="s">
        <v>13</v>
      </c>
      <c r="B13" s="9" t="s">
        <v>10</v>
      </c>
      <c r="C13" s="13">
        <v>53864.561000000002</v>
      </c>
    </row>
    <row r="14" spans="1:12" ht="17" customHeight="1" thickTop="1" thickBot="1" x14ac:dyDescent="0.4">
      <c r="A14" s="12"/>
      <c r="B14" s="9" t="s">
        <v>11</v>
      </c>
      <c r="C14" s="13">
        <v>57447.409</v>
      </c>
    </row>
    <row r="15" spans="1:12" ht="17" customHeight="1" thickTop="1" thickBot="1" x14ac:dyDescent="0.4">
      <c r="A15" s="14"/>
      <c r="B15" s="9" t="s">
        <v>12</v>
      </c>
      <c r="C15" s="13">
        <v>4655.6499999999996</v>
      </c>
    </row>
    <row r="16" spans="1:12" ht="15" thickTop="1" x14ac:dyDescent="0.35">
      <c r="A16" s="5" t="s">
        <v>14</v>
      </c>
    </row>
  </sheetData>
  <mergeCells count="3">
    <mergeCell ref="A3:L3"/>
    <mergeCell ref="A4:L4"/>
    <mergeCell ref="A5:L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4"/>
  <sheetViews>
    <sheetView workbookViewId="0"/>
  </sheetViews>
  <sheetFormatPr defaultColWidth="9.1796875" defaultRowHeight="14.5" x14ac:dyDescent="0.35"/>
  <cols>
    <col min="1" max="1" width="8.36328125" style="2" customWidth="1"/>
    <col min="2" max="2" width="17.1796875" style="2" customWidth="1"/>
    <col min="3" max="3" width="18" style="2" customWidth="1"/>
    <col min="4" max="4" width="9.1796875" style="2"/>
    <col min="5" max="5" width="8.81640625" style="2" customWidth="1"/>
    <col min="6" max="16384" width="9.1796875" style="2"/>
  </cols>
  <sheetData>
    <row r="1" spans="1:11" ht="18.5" x14ac:dyDescent="0.45">
      <c r="B1" s="45" t="s">
        <v>15</v>
      </c>
    </row>
    <row r="3" spans="1:11" x14ac:dyDescent="0.35">
      <c r="A3" s="2" t="s">
        <v>69</v>
      </c>
      <c r="K3" s="2" t="s">
        <v>68</v>
      </c>
    </row>
    <row r="4" spans="1:11" ht="15" thickBot="1" x14ac:dyDescent="0.4"/>
    <row r="5" spans="1:11" ht="30" thickTop="1" thickBot="1" x14ac:dyDescent="0.4">
      <c r="A5" s="63"/>
      <c r="B5" s="7" t="s">
        <v>67</v>
      </c>
      <c r="C5" s="7" t="s">
        <v>66</v>
      </c>
    </row>
    <row r="6" spans="1:11" ht="15.5" thickTop="1" thickBot="1" x14ac:dyDescent="0.4">
      <c r="A6" s="16">
        <v>2012</v>
      </c>
      <c r="B6" s="17">
        <v>222.58</v>
      </c>
      <c r="C6" s="18">
        <v>131242</v>
      </c>
    </row>
    <row r="7" spans="1:11" ht="15.5" thickTop="1" thickBot="1" x14ac:dyDescent="0.4">
      <c r="A7" s="16">
        <v>2013</v>
      </c>
      <c r="B7" s="17">
        <v>206.38</v>
      </c>
      <c r="C7" s="18">
        <v>114451</v>
      </c>
    </row>
    <row r="8" spans="1:11" ht="15.5" thickTop="1" thickBot="1" x14ac:dyDescent="0.4">
      <c r="A8" s="16">
        <v>2014</v>
      </c>
      <c r="B8" s="17">
        <v>184.69</v>
      </c>
      <c r="C8" s="18">
        <v>110387</v>
      </c>
    </row>
    <row r="9" spans="1:11" ht="15.5" thickTop="1" thickBot="1" x14ac:dyDescent="0.4">
      <c r="A9" s="16">
        <v>2015</v>
      </c>
      <c r="B9" s="17">
        <v>184.91</v>
      </c>
      <c r="C9" s="18">
        <v>128571</v>
      </c>
    </row>
    <row r="10" spans="1:11" ht="15.5" thickTop="1" thickBot="1" x14ac:dyDescent="0.4">
      <c r="A10" s="16">
        <v>2016</v>
      </c>
      <c r="B10" s="17">
        <v>159.09</v>
      </c>
      <c r="C10" s="18">
        <v>118738</v>
      </c>
    </row>
    <row r="11" spans="1:11" ht="15.5" thickTop="1" thickBot="1" x14ac:dyDescent="0.4">
      <c r="A11" s="16">
        <v>2017</v>
      </c>
      <c r="B11" s="17">
        <v>170.04</v>
      </c>
      <c r="C11" s="18">
        <v>93213</v>
      </c>
    </row>
    <row r="12" spans="1:11" ht="15.5" thickTop="1" thickBot="1" x14ac:dyDescent="0.4">
      <c r="A12" s="16">
        <v>2018</v>
      </c>
      <c r="B12" s="17">
        <v>189.7</v>
      </c>
      <c r="C12" s="18">
        <v>96565</v>
      </c>
    </row>
    <row r="13" spans="1:11" ht="15.5" thickTop="1" thickBot="1" x14ac:dyDescent="0.4">
      <c r="A13" s="16">
        <v>2019</v>
      </c>
      <c r="B13" s="17">
        <v>191.17</v>
      </c>
      <c r="C13" s="18">
        <v>126495</v>
      </c>
    </row>
    <row r="14" spans="1:11" ht="15.5" thickTop="1" thickBot="1" x14ac:dyDescent="0.4">
      <c r="A14" s="16">
        <v>2020</v>
      </c>
      <c r="B14" s="17">
        <v>176.98</v>
      </c>
      <c r="C14" s="18">
        <v>95103</v>
      </c>
    </row>
    <row r="15" spans="1:11" ht="15.5" thickTop="1" thickBot="1" x14ac:dyDescent="0.4">
      <c r="A15" s="16">
        <v>2021</v>
      </c>
      <c r="B15" s="17">
        <v>232.7</v>
      </c>
      <c r="C15" s="18">
        <v>96894</v>
      </c>
      <c r="D15" s="11"/>
    </row>
    <row r="16" spans="1:11" ht="15.5" thickTop="1" thickBot="1" x14ac:dyDescent="0.4">
      <c r="A16" s="16">
        <v>2022</v>
      </c>
      <c r="B16" s="17">
        <v>357.76</v>
      </c>
      <c r="C16" s="18">
        <v>130192</v>
      </c>
    </row>
    <row r="17" spans="1:7" ht="15.5" thickTop="1" thickBot="1" x14ac:dyDescent="0.4">
      <c r="A17" s="16">
        <v>2023</v>
      </c>
      <c r="B17" s="17">
        <v>240.59</v>
      </c>
      <c r="C17" s="18">
        <v>112326.507</v>
      </c>
    </row>
    <row r="18" spans="1:7" ht="15" thickTop="1" x14ac:dyDescent="0.35"/>
    <row r="23" spans="1:7" x14ac:dyDescent="0.35">
      <c r="A23" s="2" t="s">
        <v>65</v>
      </c>
    </row>
    <row r="24" spans="1:7" ht="15" thickBot="1" x14ac:dyDescent="0.4"/>
    <row r="25" spans="1:7" ht="17.399999999999999" customHeight="1" thickBot="1" x14ac:dyDescent="0.4">
      <c r="A25" s="19" t="s">
        <v>16</v>
      </c>
      <c r="B25" s="20" t="s">
        <v>17</v>
      </c>
      <c r="C25" s="20" t="s">
        <v>18</v>
      </c>
      <c r="G25" s="2" t="s">
        <v>64</v>
      </c>
    </row>
    <row r="26" spans="1:7" ht="15" thickBot="1" x14ac:dyDescent="0.4">
      <c r="A26" s="21">
        <v>1</v>
      </c>
      <c r="B26" s="22">
        <v>362.5</v>
      </c>
      <c r="C26" s="23">
        <v>311400</v>
      </c>
    </row>
    <row r="27" spans="1:7" ht="15" thickBot="1" x14ac:dyDescent="0.4">
      <c r="A27" s="21">
        <v>2</v>
      </c>
      <c r="B27" s="24">
        <v>362.49</v>
      </c>
      <c r="C27" s="25">
        <v>644320</v>
      </c>
      <c r="D27" s="1"/>
    </row>
    <row r="28" spans="1:7" ht="15" thickBot="1" x14ac:dyDescent="0.4">
      <c r="A28" s="21">
        <v>3</v>
      </c>
      <c r="B28" s="24">
        <v>355</v>
      </c>
      <c r="C28" s="25">
        <v>479140</v>
      </c>
    </row>
    <row r="29" spans="1:7" ht="15" thickBot="1" x14ac:dyDescent="0.4">
      <c r="A29" s="21">
        <v>4</v>
      </c>
      <c r="B29" s="24">
        <v>344.21</v>
      </c>
      <c r="C29" s="25">
        <v>1784870</v>
      </c>
    </row>
    <row r="30" spans="1:7" ht="15" thickBot="1" x14ac:dyDescent="0.4">
      <c r="A30" s="21">
        <v>5</v>
      </c>
      <c r="B30" s="24">
        <v>338.21</v>
      </c>
      <c r="C30" s="25">
        <v>2160860</v>
      </c>
    </row>
    <row r="31" spans="1:7" ht="15" thickBot="1" x14ac:dyDescent="0.4">
      <c r="A31" s="21">
        <v>6</v>
      </c>
      <c r="B31" s="24">
        <v>334.51</v>
      </c>
      <c r="C31" s="25">
        <v>2161600</v>
      </c>
    </row>
    <row r="32" spans="1:7" ht="15" thickBot="1" x14ac:dyDescent="0.4">
      <c r="A32" s="21">
        <v>7</v>
      </c>
      <c r="B32" s="24">
        <v>333.86</v>
      </c>
      <c r="C32" s="25">
        <v>2613279</v>
      </c>
    </row>
    <row r="33" spans="1:5" ht="15" thickBot="1" x14ac:dyDescent="0.4">
      <c r="A33" s="21">
        <v>8</v>
      </c>
      <c r="B33" s="24">
        <v>326.92</v>
      </c>
      <c r="C33" s="25">
        <v>3025600</v>
      </c>
      <c r="E33" s="72"/>
    </row>
    <row r="34" spans="1:5" ht="15" thickBot="1" x14ac:dyDescent="0.4">
      <c r="A34" s="21">
        <v>9</v>
      </c>
      <c r="B34" s="24">
        <v>323.14999999999998</v>
      </c>
      <c r="C34" s="25">
        <v>1554180</v>
      </c>
    </row>
    <row r="35" spans="1:5" ht="15" thickBot="1" x14ac:dyDescent="0.4">
      <c r="A35" s="21">
        <v>10</v>
      </c>
      <c r="B35" s="24">
        <v>313.01</v>
      </c>
      <c r="C35" s="25">
        <v>1579990</v>
      </c>
    </row>
    <row r="36" spans="1:5" ht="15" thickBot="1" x14ac:dyDescent="0.4">
      <c r="A36" s="21">
        <v>11</v>
      </c>
      <c r="B36" s="24">
        <v>314.36</v>
      </c>
      <c r="C36" s="25">
        <v>1221460</v>
      </c>
      <c r="E36" s="72"/>
    </row>
    <row r="37" spans="1:5" ht="15" thickBot="1" x14ac:dyDescent="0.4">
      <c r="A37" s="21">
        <v>12</v>
      </c>
      <c r="B37" s="24">
        <v>344.7</v>
      </c>
      <c r="C37" s="25">
        <v>469800</v>
      </c>
    </row>
    <row r="38" spans="1:5" ht="15" thickBot="1" x14ac:dyDescent="0.4">
      <c r="A38" s="21">
        <v>13</v>
      </c>
      <c r="B38" s="24">
        <v>325.05</v>
      </c>
      <c r="C38" s="25">
        <v>766760</v>
      </c>
    </row>
    <row r="39" spans="1:5" ht="15" thickBot="1" x14ac:dyDescent="0.4">
      <c r="A39" s="21">
        <v>14</v>
      </c>
      <c r="B39" s="24">
        <v>324.45</v>
      </c>
      <c r="C39" s="25">
        <v>1116320</v>
      </c>
    </row>
    <row r="40" spans="1:5" ht="15" thickBot="1" x14ac:dyDescent="0.4">
      <c r="A40" s="21">
        <v>15</v>
      </c>
      <c r="B40" s="24">
        <v>312.41000000000003</v>
      </c>
      <c r="C40" s="25">
        <v>467100</v>
      </c>
    </row>
    <row r="41" spans="1:5" ht="15" thickBot="1" x14ac:dyDescent="0.4">
      <c r="A41" s="21">
        <v>16</v>
      </c>
      <c r="B41" s="24">
        <v>282.25</v>
      </c>
      <c r="C41" s="25">
        <v>855260</v>
      </c>
    </row>
    <row r="42" spans="1:5" ht="15" thickBot="1" x14ac:dyDescent="0.4">
      <c r="A42" s="21">
        <v>17</v>
      </c>
      <c r="B42" s="24">
        <v>301.87</v>
      </c>
      <c r="C42" s="25">
        <v>475600</v>
      </c>
    </row>
    <row r="43" spans="1:5" ht="15" thickBot="1" x14ac:dyDescent="0.4">
      <c r="A43" s="21">
        <v>18</v>
      </c>
      <c r="B43" s="24">
        <v>308.43</v>
      </c>
      <c r="C43" s="25">
        <v>837600</v>
      </c>
    </row>
    <row r="44" spans="1:5" ht="15" thickBot="1" x14ac:dyDescent="0.4">
      <c r="A44" s="21">
        <v>19</v>
      </c>
      <c r="B44" s="24">
        <v>266.3</v>
      </c>
      <c r="C44" s="25">
        <v>876440</v>
      </c>
    </row>
    <row r="45" spans="1:5" ht="15" thickBot="1" x14ac:dyDescent="0.4">
      <c r="A45" s="21">
        <v>20</v>
      </c>
      <c r="B45" s="24">
        <v>281.01</v>
      </c>
      <c r="C45" s="25">
        <v>637740</v>
      </c>
    </row>
    <row r="46" spans="1:5" ht="15" thickBot="1" x14ac:dyDescent="0.4">
      <c r="A46" s="21">
        <v>21</v>
      </c>
      <c r="B46" s="24">
        <v>271.62</v>
      </c>
      <c r="C46" s="25">
        <v>1023640</v>
      </c>
    </row>
    <row r="47" spans="1:5" ht="15" thickBot="1" x14ac:dyDescent="0.4">
      <c r="A47" s="21">
        <v>22</v>
      </c>
      <c r="B47" s="24">
        <v>299.08</v>
      </c>
      <c r="C47" s="25">
        <v>550820</v>
      </c>
    </row>
    <row r="48" spans="1:5" ht="15" thickBot="1" x14ac:dyDescent="0.4">
      <c r="A48" s="21">
        <v>23</v>
      </c>
      <c r="B48" s="24">
        <v>224</v>
      </c>
      <c r="C48" s="25">
        <v>186540</v>
      </c>
    </row>
    <row r="49" spans="1:19" ht="15" thickBot="1" x14ac:dyDescent="0.4">
      <c r="A49" s="21">
        <v>24</v>
      </c>
      <c r="B49" s="24">
        <v>226.24</v>
      </c>
      <c r="C49" s="25">
        <v>424480</v>
      </c>
    </row>
    <row r="50" spans="1:19" ht="15" thickBot="1" x14ac:dyDescent="0.4">
      <c r="A50" s="21">
        <v>25</v>
      </c>
      <c r="B50" s="24">
        <v>232.29</v>
      </c>
      <c r="C50" s="25">
        <v>699680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15" thickBot="1" x14ac:dyDescent="0.4">
      <c r="A51" s="21">
        <v>26</v>
      </c>
      <c r="B51" s="24">
        <v>204.6</v>
      </c>
      <c r="C51" s="25">
        <v>857100</v>
      </c>
    </row>
    <row r="52" spans="1:19" ht="15" thickBot="1" x14ac:dyDescent="0.4">
      <c r="A52" s="21">
        <v>27</v>
      </c>
      <c r="B52" s="24">
        <v>213.47</v>
      </c>
      <c r="C52" s="25">
        <v>681020</v>
      </c>
    </row>
    <row r="53" spans="1:19" ht="15" thickBot="1" x14ac:dyDescent="0.4">
      <c r="A53" s="21">
        <v>28</v>
      </c>
      <c r="B53" s="24">
        <v>206.75</v>
      </c>
      <c r="C53" s="25">
        <v>6911415</v>
      </c>
    </row>
    <row r="54" spans="1:19" ht="15" thickBot="1" x14ac:dyDescent="0.4">
      <c r="A54" s="21">
        <v>29</v>
      </c>
      <c r="B54" s="24">
        <v>198.65</v>
      </c>
      <c r="C54" s="25">
        <v>6345887</v>
      </c>
    </row>
    <row r="55" spans="1:19" ht="15" thickBot="1" x14ac:dyDescent="0.4">
      <c r="A55" s="21">
        <v>30</v>
      </c>
      <c r="B55" s="24">
        <v>209.95</v>
      </c>
      <c r="C55" s="25">
        <v>4223036</v>
      </c>
    </row>
    <row r="56" spans="1:19" ht="15" thickBot="1" x14ac:dyDescent="0.4">
      <c r="A56" s="21">
        <v>31</v>
      </c>
      <c r="B56" s="24">
        <v>201.35</v>
      </c>
      <c r="C56" s="25">
        <v>4784004</v>
      </c>
    </row>
    <row r="57" spans="1:19" ht="15" thickBot="1" x14ac:dyDescent="0.4">
      <c r="A57" s="21">
        <v>32</v>
      </c>
      <c r="B57" s="24">
        <v>216.71</v>
      </c>
      <c r="C57" s="25">
        <v>4480236</v>
      </c>
    </row>
    <row r="58" spans="1:19" ht="15" thickBot="1" x14ac:dyDescent="0.4">
      <c r="A58" s="21">
        <v>33</v>
      </c>
      <c r="B58" s="24">
        <v>217.85</v>
      </c>
      <c r="C58" s="25">
        <v>2966938</v>
      </c>
      <c r="J58" s="1" t="s">
        <v>72</v>
      </c>
    </row>
    <row r="59" spans="1:19" ht="15" thickBot="1" x14ac:dyDescent="0.4">
      <c r="A59" s="21">
        <v>34</v>
      </c>
      <c r="B59" s="24">
        <v>209.73</v>
      </c>
      <c r="C59" s="25">
        <v>8452711</v>
      </c>
    </row>
    <row r="60" spans="1:19" ht="15" thickBot="1" x14ac:dyDescent="0.4">
      <c r="A60" s="21">
        <v>35</v>
      </c>
      <c r="B60" s="24">
        <v>217.56</v>
      </c>
      <c r="C60" s="25">
        <v>5071751</v>
      </c>
    </row>
    <row r="61" spans="1:19" ht="15" thickBot="1" x14ac:dyDescent="0.4">
      <c r="A61" s="21">
        <v>36</v>
      </c>
      <c r="B61" s="24">
        <v>218.81</v>
      </c>
      <c r="C61" s="25">
        <v>4644400</v>
      </c>
    </row>
    <row r="62" spans="1:19" ht="15" thickBot="1" x14ac:dyDescent="0.4">
      <c r="A62" s="21">
        <v>37</v>
      </c>
      <c r="B62" s="24">
        <v>220.86</v>
      </c>
      <c r="C62" s="25">
        <v>4727435</v>
      </c>
    </row>
    <row r="63" spans="1:19" ht="15" thickBot="1" x14ac:dyDescent="0.4">
      <c r="A63" s="21">
        <v>38</v>
      </c>
      <c r="B63" s="24">
        <v>226.28</v>
      </c>
      <c r="C63" s="25">
        <v>3776418</v>
      </c>
    </row>
    <row r="64" spans="1:19" ht="15" thickBot="1" x14ac:dyDescent="0.4">
      <c r="A64" s="21">
        <v>39</v>
      </c>
      <c r="B64" s="24">
        <v>214.96</v>
      </c>
      <c r="C64" s="25">
        <v>3199340</v>
      </c>
    </row>
    <row r="65" spans="1:5" ht="15" thickBot="1" x14ac:dyDescent="0.4">
      <c r="A65" s="21">
        <v>40</v>
      </c>
      <c r="B65" s="24">
        <v>229.07</v>
      </c>
      <c r="C65" s="25">
        <v>1563950</v>
      </c>
    </row>
    <row r="66" spans="1:5" ht="15" thickBot="1" x14ac:dyDescent="0.4">
      <c r="A66" s="21">
        <v>41</v>
      </c>
      <c r="B66" s="24">
        <v>226.35</v>
      </c>
      <c r="C66" s="25">
        <v>5815385</v>
      </c>
    </row>
    <row r="67" spans="1:5" ht="15" thickBot="1" x14ac:dyDescent="0.4">
      <c r="A67" s="21">
        <v>42</v>
      </c>
      <c r="B67" s="24">
        <v>222.49</v>
      </c>
      <c r="C67" s="25">
        <v>1538270</v>
      </c>
    </row>
    <row r="68" spans="1:5" ht="15" thickBot="1" x14ac:dyDescent="0.4">
      <c r="A68" s="21">
        <v>43</v>
      </c>
      <c r="B68" s="24">
        <v>231.9</v>
      </c>
      <c r="C68" s="25">
        <v>2083879</v>
      </c>
    </row>
    <row r="69" spans="1:5" ht="15" thickBot="1" x14ac:dyDescent="0.4">
      <c r="A69" s="21">
        <v>44</v>
      </c>
      <c r="B69" s="24">
        <v>225.05</v>
      </c>
      <c r="C69" s="25">
        <v>907978</v>
      </c>
    </row>
    <row r="70" spans="1:5" ht="15" thickBot="1" x14ac:dyDescent="0.4">
      <c r="A70" s="21">
        <v>45</v>
      </c>
      <c r="B70" s="24">
        <v>232.04</v>
      </c>
      <c r="C70" s="25">
        <v>2161070</v>
      </c>
    </row>
    <row r="71" spans="1:5" ht="15" thickBot="1" x14ac:dyDescent="0.4">
      <c r="A71" s="21">
        <v>46</v>
      </c>
      <c r="B71" s="24">
        <v>230.36</v>
      </c>
      <c r="C71" s="25">
        <v>2053805</v>
      </c>
    </row>
    <row r="72" spans="1:5" ht="15" thickBot="1" x14ac:dyDescent="0.4">
      <c r="A72" s="21">
        <v>47</v>
      </c>
      <c r="B72" s="24">
        <v>229.19</v>
      </c>
      <c r="C72" s="25">
        <v>1548480</v>
      </c>
    </row>
    <row r="73" spans="1:5" ht="15" thickBot="1" x14ac:dyDescent="0.4">
      <c r="A73" s="21">
        <v>48</v>
      </c>
      <c r="B73" s="24">
        <v>228.89</v>
      </c>
      <c r="C73" s="25">
        <v>1188130</v>
      </c>
    </row>
    <row r="74" spans="1:5" ht="15" thickBot="1" x14ac:dyDescent="0.4">
      <c r="A74" s="21">
        <v>49</v>
      </c>
      <c r="B74" s="24">
        <v>226.53</v>
      </c>
      <c r="C74" s="25">
        <v>1958550</v>
      </c>
    </row>
    <row r="75" spans="1:5" ht="15" thickBot="1" x14ac:dyDescent="0.4">
      <c r="A75" s="21">
        <v>50</v>
      </c>
      <c r="B75" s="24">
        <v>227.41</v>
      </c>
      <c r="C75" s="25">
        <v>1478330</v>
      </c>
    </row>
    <row r="76" spans="1:5" ht="15" thickBot="1" x14ac:dyDescent="0.4">
      <c r="A76" s="27">
        <v>51</v>
      </c>
      <c r="B76" s="28">
        <v>221.59</v>
      </c>
      <c r="C76" s="29">
        <v>1523760</v>
      </c>
    </row>
    <row r="77" spans="1:5" ht="15" thickBot="1" x14ac:dyDescent="0.4">
      <c r="A77" s="30">
        <v>52</v>
      </c>
      <c r="B77" s="31">
        <v>217.28</v>
      </c>
      <c r="C77" s="32">
        <v>458750</v>
      </c>
    </row>
    <row r="78" spans="1:5" x14ac:dyDescent="0.35">
      <c r="A78" s="67"/>
      <c r="B78" s="66"/>
      <c r="C78" s="65"/>
      <c r="D78" s="64"/>
    </row>
    <row r="79" spans="1:5" x14ac:dyDescent="0.35">
      <c r="A79" s="64"/>
      <c r="B79" s="65"/>
      <c r="C79" s="66"/>
      <c r="D79" s="64"/>
      <c r="E79" s="64"/>
    </row>
    <row r="80" spans="1:5" x14ac:dyDescent="0.35">
      <c r="A80" s="33" t="s">
        <v>73</v>
      </c>
      <c r="B80" s="26"/>
      <c r="C80" s="26"/>
      <c r="E80" s="26"/>
    </row>
    <row r="81" spans="1:22" ht="15" thickBot="1" x14ac:dyDescent="0.4">
      <c r="D81" s="26"/>
    </row>
    <row r="82" spans="1:22" ht="15" thickBot="1" x14ac:dyDescent="0.4">
      <c r="A82" s="34" t="s">
        <v>16</v>
      </c>
      <c r="B82" s="35" t="s">
        <v>19</v>
      </c>
      <c r="C82" s="36" t="s">
        <v>20</v>
      </c>
      <c r="D82" s="35" t="s">
        <v>21</v>
      </c>
      <c r="E82" s="35" t="s">
        <v>22</v>
      </c>
      <c r="F82" s="35" t="s">
        <v>23</v>
      </c>
      <c r="G82" s="35" t="s">
        <v>24</v>
      </c>
      <c r="H82" s="35" t="s">
        <v>25</v>
      </c>
      <c r="I82" s="36" t="s">
        <v>26</v>
      </c>
      <c r="J82" s="35" t="s">
        <v>27</v>
      </c>
      <c r="K82" s="36" t="s">
        <v>28</v>
      </c>
      <c r="L82" s="35" t="s">
        <v>29</v>
      </c>
      <c r="M82" s="35" t="s">
        <v>30</v>
      </c>
      <c r="N82" s="36" t="s">
        <v>31</v>
      </c>
      <c r="O82" s="36" t="s">
        <v>32</v>
      </c>
      <c r="P82" s="36" t="s">
        <v>33</v>
      </c>
      <c r="Q82" s="36" t="s">
        <v>34</v>
      </c>
      <c r="R82" s="36" t="s">
        <v>35</v>
      </c>
      <c r="S82" s="36" t="s">
        <v>36</v>
      </c>
      <c r="T82" s="36" t="s">
        <v>37</v>
      </c>
      <c r="U82" s="36" t="s">
        <v>70</v>
      </c>
      <c r="V82" s="36" t="s">
        <v>71</v>
      </c>
    </row>
    <row r="83" spans="1:22" ht="15" thickBot="1" x14ac:dyDescent="0.4">
      <c r="A83" s="37">
        <v>1</v>
      </c>
      <c r="B83" s="38"/>
      <c r="C83" s="39">
        <v>285.05</v>
      </c>
      <c r="D83" s="38">
        <v>340.37</v>
      </c>
      <c r="E83" s="38">
        <v>313.5</v>
      </c>
      <c r="F83" s="38">
        <v>370</v>
      </c>
      <c r="G83" s="38">
        <v>333.83199999999999</v>
      </c>
      <c r="H83" s="38">
        <v>316.77999999999997</v>
      </c>
      <c r="I83" s="40"/>
      <c r="J83" s="38">
        <v>332.91999999999996</v>
      </c>
      <c r="K83" s="39">
        <v>303.33</v>
      </c>
      <c r="L83" s="38">
        <v>300.77</v>
      </c>
      <c r="M83" s="38"/>
      <c r="N83" s="39">
        <v>343</v>
      </c>
      <c r="O83" s="39">
        <v>298.14000000000004</v>
      </c>
      <c r="P83" s="39">
        <v>362.5</v>
      </c>
      <c r="Q83" s="39">
        <v>321.01</v>
      </c>
      <c r="R83" s="39">
        <v>295</v>
      </c>
      <c r="S83" s="39">
        <v>298.61</v>
      </c>
      <c r="T83" s="41">
        <v>320.98746666666659</v>
      </c>
      <c r="U83" s="41">
        <f>MAX(B83:S83)</f>
        <v>370</v>
      </c>
      <c r="V83" s="41">
        <f>MIN(B83:S83)</f>
        <v>285.05</v>
      </c>
    </row>
    <row r="84" spans="1:22" ht="15" thickBot="1" x14ac:dyDescent="0.4">
      <c r="A84" s="37">
        <v>2</v>
      </c>
      <c r="B84" s="38"/>
      <c r="C84" s="39">
        <v>280.57500000000005</v>
      </c>
      <c r="D84" s="38">
        <v>336.65</v>
      </c>
      <c r="E84" s="38">
        <v>302.60000000000002</v>
      </c>
      <c r="F84" s="38">
        <v>370</v>
      </c>
      <c r="G84" s="38">
        <v>331.274</v>
      </c>
      <c r="H84" s="38">
        <v>296.41333333333336</v>
      </c>
      <c r="I84" s="40">
        <v>295</v>
      </c>
      <c r="J84" s="38">
        <v>329.0090909090909</v>
      </c>
      <c r="K84" s="39">
        <v>297.82</v>
      </c>
      <c r="L84" s="38">
        <v>280.54499999999996</v>
      </c>
      <c r="M84" s="38">
        <v>317.5</v>
      </c>
      <c r="N84" s="39">
        <v>343</v>
      </c>
      <c r="O84" s="39">
        <v>289.18</v>
      </c>
      <c r="P84" s="39">
        <v>362.49</v>
      </c>
      <c r="Q84" s="39">
        <v>319.81</v>
      </c>
      <c r="R84" s="39">
        <v>280</v>
      </c>
      <c r="S84" s="39">
        <v>290.91000000000003</v>
      </c>
      <c r="T84" s="41">
        <v>313.10449554367204</v>
      </c>
      <c r="U84" s="41">
        <f t="shared" ref="U84:U134" si="0">MAX(B84:S84)</f>
        <v>370</v>
      </c>
      <c r="V84" s="41">
        <f t="shared" ref="V84:V134" si="1">MIN(B84:S84)</f>
        <v>280</v>
      </c>
    </row>
    <row r="85" spans="1:22" ht="15" thickBot="1" x14ac:dyDescent="0.4">
      <c r="A85" s="37">
        <v>3</v>
      </c>
      <c r="B85" s="38"/>
      <c r="C85" s="39">
        <v>282.49250000000001</v>
      </c>
      <c r="D85" s="38">
        <v>313.69</v>
      </c>
      <c r="E85" s="38">
        <v>295.16666666666669</v>
      </c>
      <c r="F85" s="38">
        <v>370</v>
      </c>
      <c r="G85" s="38">
        <v>326.37</v>
      </c>
      <c r="H85" s="38">
        <v>293.91499999999996</v>
      </c>
      <c r="I85" s="40">
        <v>295</v>
      </c>
      <c r="J85" s="38">
        <v>324.64545454545453</v>
      </c>
      <c r="K85" s="39">
        <v>287.66000000000003</v>
      </c>
      <c r="L85" s="38">
        <v>287.64666666666665</v>
      </c>
      <c r="M85" s="38"/>
      <c r="N85" s="39">
        <v>324.5</v>
      </c>
      <c r="O85" s="39">
        <v>276.40666666666669</v>
      </c>
      <c r="P85" s="39">
        <v>355</v>
      </c>
      <c r="Q85" s="39">
        <v>316.10000000000002</v>
      </c>
      <c r="R85" s="39">
        <v>279</v>
      </c>
      <c r="S85" s="39">
        <v>290.02</v>
      </c>
      <c r="T85" s="41">
        <v>307.35080965909094</v>
      </c>
      <c r="U85" s="41">
        <f t="shared" si="0"/>
        <v>370</v>
      </c>
      <c r="V85" s="41">
        <f t="shared" si="1"/>
        <v>276.40666666666669</v>
      </c>
    </row>
    <row r="86" spans="1:22" ht="15" thickBot="1" x14ac:dyDescent="0.4">
      <c r="A86" s="37">
        <v>4</v>
      </c>
      <c r="B86" s="38"/>
      <c r="C86" s="39">
        <v>274.82249999999999</v>
      </c>
      <c r="D86" s="38">
        <v>316.3</v>
      </c>
      <c r="E86" s="38">
        <v>288.625</v>
      </c>
      <c r="F86" s="38">
        <v>340</v>
      </c>
      <c r="G86" s="38">
        <v>321.61799999999999</v>
      </c>
      <c r="H86" s="38">
        <v>293.91499999999996</v>
      </c>
      <c r="I86" s="40">
        <v>275</v>
      </c>
      <c r="J86" s="38">
        <v>316.46363636363634</v>
      </c>
      <c r="K86" s="39">
        <v>285.5</v>
      </c>
      <c r="L86" s="38">
        <v>276.72500000000002</v>
      </c>
      <c r="M86" s="38">
        <v>328.75</v>
      </c>
      <c r="N86" s="39">
        <v>334</v>
      </c>
      <c r="O86" s="39">
        <v>266.00333333333333</v>
      </c>
      <c r="P86" s="39">
        <v>344.21</v>
      </c>
      <c r="Q86" s="39"/>
      <c r="R86" s="39">
        <v>264</v>
      </c>
      <c r="S86" s="39">
        <v>286.5</v>
      </c>
      <c r="T86" s="41">
        <v>300.77702935606061</v>
      </c>
      <c r="U86" s="41">
        <f t="shared" si="0"/>
        <v>344.21</v>
      </c>
      <c r="V86" s="41">
        <f t="shared" si="1"/>
        <v>264</v>
      </c>
    </row>
    <row r="87" spans="1:22" ht="15" thickBot="1" x14ac:dyDescent="0.4">
      <c r="A87" s="37">
        <v>5</v>
      </c>
      <c r="B87" s="38"/>
      <c r="C87" s="39">
        <v>269.07249999999999</v>
      </c>
      <c r="D87" s="38">
        <v>301.17</v>
      </c>
      <c r="E87" s="38">
        <v>291.39999999999998</v>
      </c>
      <c r="F87" s="38">
        <v>340</v>
      </c>
      <c r="G87" s="38">
        <v>321.87333333333333</v>
      </c>
      <c r="H87" s="38">
        <v>292.84333333333331</v>
      </c>
      <c r="I87" s="40">
        <v>310</v>
      </c>
      <c r="J87" s="38">
        <v>309.46363636363634</v>
      </c>
      <c r="K87" s="39">
        <v>301.39999999999998</v>
      </c>
      <c r="L87" s="38">
        <v>273.3</v>
      </c>
      <c r="M87" s="38">
        <v>290</v>
      </c>
      <c r="N87" s="39">
        <v>334</v>
      </c>
      <c r="O87" s="39">
        <v>289.10666666666668</v>
      </c>
      <c r="P87" s="39">
        <v>338.21</v>
      </c>
      <c r="Q87" s="39">
        <v>339.75</v>
      </c>
      <c r="R87" s="39">
        <v>265</v>
      </c>
      <c r="S87" s="39">
        <v>289.05</v>
      </c>
      <c r="T87" s="41">
        <v>303.27290998217472</v>
      </c>
      <c r="U87" s="41">
        <f t="shared" si="0"/>
        <v>340</v>
      </c>
      <c r="V87" s="41">
        <f t="shared" si="1"/>
        <v>265</v>
      </c>
    </row>
    <row r="88" spans="1:22" ht="15" thickBot="1" x14ac:dyDescent="0.4">
      <c r="A88" s="37">
        <v>6</v>
      </c>
      <c r="B88" s="38"/>
      <c r="C88" s="39">
        <v>268.4325</v>
      </c>
      <c r="D88" s="38">
        <v>330.18</v>
      </c>
      <c r="E88" s="38">
        <v>292</v>
      </c>
      <c r="F88" s="38">
        <v>340</v>
      </c>
      <c r="G88" s="38">
        <v>321.14600000000002</v>
      </c>
      <c r="H88" s="38">
        <v>292.84333333333331</v>
      </c>
      <c r="I88" s="40">
        <v>290</v>
      </c>
      <c r="J88" s="38">
        <v>304.26</v>
      </c>
      <c r="K88" s="39">
        <v>280.02</v>
      </c>
      <c r="L88" s="38">
        <v>277.64333333333337</v>
      </c>
      <c r="M88" s="38"/>
      <c r="N88" s="39"/>
      <c r="O88" s="39">
        <v>276.69666666666666</v>
      </c>
      <c r="P88" s="39">
        <v>334.51</v>
      </c>
      <c r="Q88" s="39">
        <v>278.43</v>
      </c>
      <c r="R88" s="39">
        <v>264</v>
      </c>
      <c r="S88" s="39">
        <v>292.92</v>
      </c>
      <c r="T88" s="41">
        <v>296.2054555555556</v>
      </c>
      <c r="U88" s="41">
        <f t="shared" si="0"/>
        <v>340</v>
      </c>
      <c r="V88" s="41">
        <f t="shared" si="1"/>
        <v>264</v>
      </c>
    </row>
    <row r="89" spans="1:22" ht="15" thickBot="1" x14ac:dyDescent="0.4">
      <c r="A89" s="37">
        <v>7</v>
      </c>
      <c r="B89" s="38"/>
      <c r="C89" s="39">
        <v>272.45</v>
      </c>
      <c r="D89" s="38">
        <v>298.54000000000002</v>
      </c>
      <c r="E89" s="38">
        <v>292.5</v>
      </c>
      <c r="F89" s="38">
        <v>340</v>
      </c>
      <c r="G89" s="38">
        <v>323.54399999999998</v>
      </c>
      <c r="H89" s="38">
        <v>300.67666666666668</v>
      </c>
      <c r="I89" s="40">
        <v>275</v>
      </c>
      <c r="J89" s="38">
        <v>304.36</v>
      </c>
      <c r="K89" s="39">
        <v>281.60000000000002</v>
      </c>
      <c r="L89" s="38">
        <v>270.22333333333336</v>
      </c>
      <c r="M89" s="38">
        <v>292.5</v>
      </c>
      <c r="N89" s="39">
        <v>325</v>
      </c>
      <c r="O89" s="39">
        <v>273.89333333333332</v>
      </c>
      <c r="P89" s="39">
        <v>333.86</v>
      </c>
      <c r="Q89" s="39">
        <v>271.67</v>
      </c>
      <c r="R89" s="39">
        <v>264</v>
      </c>
      <c r="S89" s="39">
        <v>293.45</v>
      </c>
      <c r="T89" s="41">
        <v>294.89807843137254</v>
      </c>
      <c r="U89" s="41">
        <f t="shared" si="0"/>
        <v>340</v>
      </c>
      <c r="V89" s="41">
        <f t="shared" si="1"/>
        <v>264</v>
      </c>
    </row>
    <row r="90" spans="1:22" ht="15" thickBot="1" x14ac:dyDescent="0.4">
      <c r="A90" s="37">
        <v>8</v>
      </c>
      <c r="B90" s="38"/>
      <c r="C90" s="39">
        <v>272.45</v>
      </c>
      <c r="D90" s="38">
        <v>301.49</v>
      </c>
      <c r="E90" s="38">
        <v>288.625</v>
      </c>
      <c r="F90" s="38">
        <v>340</v>
      </c>
      <c r="G90" s="38">
        <v>322.72199999999998</v>
      </c>
      <c r="H90" s="38">
        <v>292.81666666666666</v>
      </c>
      <c r="I90" s="40">
        <v>280</v>
      </c>
      <c r="J90" s="38">
        <v>304.11</v>
      </c>
      <c r="K90" s="39">
        <v>280.67</v>
      </c>
      <c r="L90" s="38">
        <v>263.23</v>
      </c>
      <c r="M90" s="38">
        <v>288.75</v>
      </c>
      <c r="N90" s="39">
        <v>314</v>
      </c>
      <c r="O90" s="39">
        <v>267.41333333333336</v>
      </c>
      <c r="P90" s="39">
        <v>326.92</v>
      </c>
      <c r="Q90" s="39">
        <v>314.3</v>
      </c>
      <c r="R90" s="39">
        <v>260</v>
      </c>
      <c r="S90" s="39">
        <v>281.45</v>
      </c>
      <c r="T90" s="41">
        <v>294.05570588235292</v>
      </c>
      <c r="U90" s="41">
        <f t="shared" si="0"/>
        <v>340</v>
      </c>
      <c r="V90" s="41">
        <f t="shared" si="1"/>
        <v>260</v>
      </c>
    </row>
    <row r="91" spans="1:22" ht="15" thickBot="1" x14ac:dyDescent="0.4">
      <c r="A91" s="37">
        <v>9</v>
      </c>
      <c r="B91" s="38"/>
      <c r="C91" s="39">
        <v>272.08428571428573</v>
      </c>
      <c r="D91" s="38">
        <v>296.98</v>
      </c>
      <c r="E91" s="38">
        <v>278.5</v>
      </c>
      <c r="F91" s="38">
        <v>340</v>
      </c>
      <c r="G91" s="38">
        <v>315.60599999999999</v>
      </c>
      <c r="H91" s="38">
        <v>278.77333333333331</v>
      </c>
      <c r="I91" s="40">
        <v>290</v>
      </c>
      <c r="J91" s="38">
        <v>299.70999999999998</v>
      </c>
      <c r="K91" s="39">
        <v>279.37</v>
      </c>
      <c r="L91" s="38">
        <v>252.54</v>
      </c>
      <c r="M91" s="38">
        <v>292.5</v>
      </c>
      <c r="N91" s="39">
        <v>303.5</v>
      </c>
      <c r="O91" s="39">
        <v>262.76000000000005</v>
      </c>
      <c r="P91" s="39">
        <v>323.14999999999998</v>
      </c>
      <c r="Q91" s="39">
        <v>302.98</v>
      </c>
      <c r="R91" s="39">
        <v>254</v>
      </c>
      <c r="S91" s="39">
        <v>276.52999999999997</v>
      </c>
      <c r="T91" s="41">
        <v>289.35197759103642</v>
      </c>
      <c r="U91" s="41">
        <f t="shared" si="0"/>
        <v>340</v>
      </c>
      <c r="V91" s="41">
        <f t="shared" si="1"/>
        <v>252.54</v>
      </c>
    </row>
    <row r="92" spans="1:22" ht="15" thickBot="1" x14ac:dyDescent="0.4">
      <c r="A92" s="37">
        <v>10</v>
      </c>
      <c r="B92" s="38"/>
      <c r="C92" s="39">
        <v>265.14428571428573</v>
      </c>
      <c r="D92" s="38">
        <v>279.23</v>
      </c>
      <c r="E92" s="38">
        <v>266.83333333333331</v>
      </c>
      <c r="F92" s="38">
        <v>340</v>
      </c>
      <c r="G92" s="38">
        <v>307.32000000000005</v>
      </c>
      <c r="H92" s="38">
        <v>271.94</v>
      </c>
      <c r="I92" s="40">
        <v>285</v>
      </c>
      <c r="J92" s="38">
        <v>291.06</v>
      </c>
      <c r="K92" s="39">
        <v>279.44</v>
      </c>
      <c r="L92" s="38">
        <v>248.63499999999999</v>
      </c>
      <c r="M92" s="38">
        <v>262.5</v>
      </c>
      <c r="N92" s="39">
        <v>299.5</v>
      </c>
      <c r="O92" s="39">
        <v>263.18666666666667</v>
      </c>
      <c r="P92" s="39">
        <v>313.01</v>
      </c>
      <c r="Q92" s="39">
        <v>261.06</v>
      </c>
      <c r="R92" s="39">
        <v>247</v>
      </c>
      <c r="S92" s="39">
        <v>275.8</v>
      </c>
      <c r="T92" s="41">
        <v>279.80348739495804</v>
      </c>
      <c r="U92" s="41">
        <f t="shared" si="0"/>
        <v>340</v>
      </c>
      <c r="V92" s="41">
        <f t="shared" si="1"/>
        <v>247</v>
      </c>
    </row>
    <row r="93" spans="1:22" ht="15" thickBot="1" x14ac:dyDescent="0.4">
      <c r="A93" s="37">
        <v>11</v>
      </c>
      <c r="B93" s="38"/>
      <c r="C93" s="39">
        <v>255.28571428571428</v>
      </c>
      <c r="D93" s="38">
        <v>279.29000000000002</v>
      </c>
      <c r="E93" s="38">
        <v>266.25</v>
      </c>
      <c r="F93" s="38">
        <v>330</v>
      </c>
      <c r="G93" s="38">
        <v>298.49000000000007</v>
      </c>
      <c r="H93" s="38">
        <v>270.30666666666667</v>
      </c>
      <c r="I93" s="40">
        <v>260</v>
      </c>
      <c r="J93" s="38">
        <v>282.65999999999997</v>
      </c>
      <c r="K93" s="39">
        <v>256.60000000000002</v>
      </c>
      <c r="L93" s="38">
        <v>223.655</v>
      </c>
      <c r="M93" s="38">
        <v>250</v>
      </c>
      <c r="N93" s="39">
        <v>299.5</v>
      </c>
      <c r="O93" s="39">
        <v>252.73000000000002</v>
      </c>
      <c r="P93" s="39">
        <v>314.36</v>
      </c>
      <c r="Q93" s="39">
        <v>272.67</v>
      </c>
      <c r="R93" s="39">
        <v>252</v>
      </c>
      <c r="S93" s="39">
        <v>264.75</v>
      </c>
      <c r="T93" s="41">
        <v>272.26749299719887</v>
      </c>
      <c r="U93" s="41">
        <f t="shared" si="0"/>
        <v>330</v>
      </c>
      <c r="V93" s="41">
        <f t="shared" si="1"/>
        <v>223.655</v>
      </c>
    </row>
    <row r="94" spans="1:22" ht="15" thickBot="1" x14ac:dyDescent="0.4">
      <c r="A94" s="37">
        <v>12</v>
      </c>
      <c r="B94" s="38"/>
      <c r="C94" s="39">
        <v>241.59</v>
      </c>
      <c r="D94" s="38">
        <v>272.81</v>
      </c>
      <c r="E94" s="38">
        <v>248.5</v>
      </c>
      <c r="F94" s="38">
        <v>330</v>
      </c>
      <c r="G94" s="38">
        <v>282.10000000000002</v>
      </c>
      <c r="H94" s="38">
        <v>263.53999999999996</v>
      </c>
      <c r="I94" s="40">
        <v>270</v>
      </c>
      <c r="J94" s="38">
        <v>271.76</v>
      </c>
      <c r="K94" s="39">
        <v>242.06</v>
      </c>
      <c r="L94" s="38">
        <v>241.71333333333334</v>
      </c>
      <c r="M94" s="38">
        <v>250</v>
      </c>
      <c r="N94" s="39">
        <v>283</v>
      </c>
      <c r="O94" s="39">
        <v>247.9433333333333</v>
      </c>
      <c r="P94" s="39">
        <v>344.7</v>
      </c>
      <c r="Q94" s="39">
        <v>273.23</v>
      </c>
      <c r="R94" s="39">
        <v>222</v>
      </c>
      <c r="S94" s="39">
        <v>261.76</v>
      </c>
      <c r="T94" s="41">
        <v>267.45333333333338</v>
      </c>
      <c r="U94" s="41">
        <f t="shared" si="0"/>
        <v>344.7</v>
      </c>
      <c r="V94" s="41">
        <f t="shared" si="1"/>
        <v>222</v>
      </c>
    </row>
    <row r="95" spans="1:22" ht="15" thickBot="1" x14ac:dyDescent="0.4">
      <c r="A95" s="37">
        <v>13</v>
      </c>
      <c r="B95" s="38"/>
      <c r="C95" s="39">
        <v>237.02428571428572</v>
      </c>
      <c r="D95" s="38">
        <v>265.56</v>
      </c>
      <c r="E95" s="38">
        <v>253.9</v>
      </c>
      <c r="F95" s="38">
        <v>330</v>
      </c>
      <c r="G95" s="38">
        <v>286.03400000000005</v>
      </c>
      <c r="H95" s="38">
        <v>270.57</v>
      </c>
      <c r="I95" s="40">
        <v>255</v>
      </c>
      <c r="J95" s="38">
        <v>264.15999999999997</v>
      </c>
      <c r="K95" s="39">
        <v>248.94</v>
      </c>
      <c r="L95" s="38">
        <v>229.43999999999997</v>
      </c>
      <c r="M95" s="38"/>
      <c r="N95" s="39">
        <v>294</v>
      </c>
      <c r="O95" s="39">
        <v>268.85666666666663</v>
      </c>
      <c r="P95" s="39">
        <v>325.05</v>
      </c>
      <c r="Q95" s="39">
        <v>262.06</v>
      </c>
      <c r="R95" s="39">
        <v>237</v>
      </c>
      <c r="S95" s="39">
        <v>260.10000000000002</v>
      </c>
      <c r="T95" s="41">
        <v>267.98093452380954</v>
      </c>
      <c r="U95" s="41">
        <f t="shared" si="0"/>
        <v>330</v>
      </c>
      <c r="V95" s="41">
        <f t="shared" si="1"/>
        <v>229.43999999999997</v>
      </c>
    </row>
    <row r="96" spans="1:22" ht="15" thickBot="1" x14ac:dyDescent="0.4">
      <c r="A96" s="37">
        <v>14</v>
      </c>
      <c r="B96" s="38"/>
      <c r="C96" s="39">
        <v>233.37142857142859</v>
      </c>
      <c r="D96" s="38">
        <v>256.05</v>
      </c>
      <c r="E96" s="38">
        <v>255</v>
      </c>
      <c r="F96" s="38">
        <v>320</v>
      </c>
      <c r="G96" s="38">
        <v>284.76222222222219</v>
      </c>
      <c r="H96" s="38">
        <v>259.87</v>
      </c>
      <c r="I96" s="40">
        <v>210</v>
      </c>
      <c r="J96" s="38">
        <v>261.56</v>
      </c>
      <c r="K96" s="39">
        <v>240.51</v>
      </c>
      <c r="L96" s="38">
        <v>240.11666666666667</v>
      </c>
      <c r="M96" s="38"/>
      <c r="N96" s="39">
        <v>294</v>
      </c>
      <c r="O96" s="39">
        <v>234.61</v>
      </c>
      <c r="P96" s="39">
        <v>324.45</v>
      </c>
      <c r="Q96" s="39">
        <v>267.5</v>
      </c>
      <c r="R96" s="39">
        <v>238</v>
      </c>
      <c r="S96" s="39">
        <v>254.91</v>
      </c>
      <c r="T96" s="41">
        <v>260.91939484126988</v>
      </c>
      <c r="U96" s="41">
        <f t="shared" si="0"/>
        <v>324.45</v>
      </c>
      <c r="V96" s="41">
        <f t="shared" si="1"/>
        <v>210</v>
      </c>
    </row>
    <row r="97" spans="1:22" ht="15" thickBot="1" x14ac:dyDescent="0.4">
      <c r="A97" s="37">
        <v>15</v>
      </c>
      <c r="B97" s="38"/>
      <c r="C97" s="39">
        <v>221.68428571428572</v>
      </c>
      <c r="D97" s="38">
        <v>250.94</v>
      </c>
      <c r="E97" s="38">
        <v>235.25</v>
      </c>
      <c r="F97" s="38">
        <v>320</v>
      </c>
      <c r="G97" s="38">
        <v>285.80200000000002</v>
      </c>
      <c r="H97" s="38">
        <v>254.87</v>
      </c>
      <c r="I97" s="40">
        <v>240</v>
      </c>
      <c r="J97" s="38">
        <v>260.56</v>
      </c>
      <c r="K97" s="39">
        <v>233.4</v>
      </c>
      <c r="L97" s="38">
        <v>203.62</v>
      </c>
      <c r="M97" s="38">
        <v>249</v>
      </c>
      <c r="N97" s="39">
        <v>284</v>
      </c>
      <c r="O97" s="39">
        <v>239.15</v>
      </c>
      <c r="P97" s="39">
        <v>312.41000000000003</v>
      </c>
      <c r="Q97" s="39">
        <v>275.52999999999997</v>
      </c>
      <c r="R97" s="39">
        <v>233</v>
      </c>
      <c r="S97" s="39">
        <v>253.35</v>
      </c>
      <c r="T97" s="41">
        <v>256.03331092436974</v>
      </c>
      <c r="U97" s="41">
        <f t="shared" si="0"/>
        <v>320</v>
      </c>
      <c r="V97" s="41">
        <f t="shared" si="1"/>
        <v>203.62</v>
      </c>
    </row>
    <row r="98" spans="1:22" ht="15" thickBot="1" x14ac:dyDescent="0.4">
      <c r="A98" s="37">
        <v>16</v>
      </c>
      <c r="B98" s="38"/>
      <c r="C98" s="39">
        <v>222.78</v>
      </c>
      <c r="D98" s="38">
        <v>247.1</v>
      </c>
      <c r="E98" s="38">
        <v>244</v>
      </c>
      <c r="F98" s="38">
        <v>320</v>
      </c>
      <c r="G98" s="38">
        <v>289.30599999999998</v>
      </c>
      <c r="H98" s="38">
        <v>258.95333333333332</v>
      </c>
      <c r="I98" s="40">
        <v>230</v>
      </c>
      <c r="J98" s="38">
        <v>259.45999999999998</v>
      </c>
      <c r="K98" s="39">
        <v>243.25</v>
      </c>
      <c r="L98" s="38">
        <v>222.06</v>
      </c>
      <c r="M98" s="38">
        <v>240</v>
      </c>
      <c r="N98" s="39">
        <v>284</v>
      </c>
      <c r="O98" s="39">
        <v>251.18666666666664</v>
      </c>
      <c r="P98" s="39">
        <v>282.25</v>
      </c>
      <c r="Q98" s="39">
        <v>280.25</v>
      </c>
      <c r="R98" s="39">
        <v>236</v>
      </c>
      <c r="S98" s="39">
        <v>253.58</v>
      </c>
      <c r="T98" s="41">
        <v>256.71623529411761</v>
      </c>
      <c r="U98" s="41">
        <f t="shared" si="0"/>
        <v>320</v>
      </c>
      <c r="V98" s="41">
        <f t="shared" si="1"/>
        <v>222.06</v>
      </c>
    </row>
    <row r="99" spans="1:22" ht="15" thickBot="1" x14ac:dyDescent="0.4">
      <c r="A99" s="37">
        <v>17</v>
      </c>
      <c r="B99" s="38"/>
      <c r="C99" s="39">
        <v>222.04999999999998</v>
      </c>
      <c r="D99" s="38">
        <v>280.39</v>
      </c>
      <c r="E99" s="38">
        <v>234.83333333333334</v>
      </c>
      <c r="F99" s="38">
        <v>320</v>
      </c>
      <c r="G99" s="38">
        <v>286.92199999999997</v>
      </c>
      <c r="H99" s="38">
        <v>244.8</v>
      </c>
      <c r="I99" s="40">
        <v>220</v>
      </c>
      <c r="J99" s="38">
        <v>262.25</v>
      </c>
      <c r="K99" s="39">
        <v>256.81</v>
      </c>
      <c r="L99" s="38">
        <v>213.02666666666667</v>
      </c>
      <c r="M99" s="38">
        <v>220</v>
      </c>
      <c r="N99" s="39">
        <v>277</v>
      </c>
      <c r="O99" s="39">
        <v>230.04999999999998</v>
      </c>
      <c r="P99" s="39">
        <v>301.87</v>
      </c>
      <c r="Q99" s="39">
        <v>261.39999999999998</v>
      </c>
      <c r="R99" s="39">
        <v>225</v>
      </c>
      <c r="S99" s="39">
        <v>242.4</v>
      </c>
      <c r="T99" s="41">
        <v>252.87070588235292</v>
      </c>
      <c r="U99" s="41">
        <f t="shared" si="0"/>
        <v>320</v>
      </c>
      <c r="V99" s="41">
        <f t="shared" si="1"/>
        <v>213.02666666666667</v>
      </c>
    </row>
    <row r="100" spans="1:22" ht="15" thickBot="1" x14ac:dyDescent="0.4">
      <c r="A100" s="37">
        <v>18</v>
      </c>
      <c r="B100" s="38"/>
      <c r="C100" s="39">
        <v>215.59833333333333</v>
      </c>
      <c r="D100" s="38">
        <v>287.47000000000003</v>
      </c>
      <c r="E100" s="38">
        <v>235</v>
      </c>
      <c r="F100" s="38">
        <v>305</v>
      </c>
      <c r="G100" s="38">
        <v>282.47399999999999</v>
      </c>
      <c r="H100" s="38">
        <v>232.08333333333334</v>
      </c>
      <c r="I100" s="40">
        <v>230</v>
      </c>
      <c r="J100" s="38">
        <v>256.95999999999998</v>
      </c>
      <c r="K100" s="39">
        <v>223.36</v>
      </c>
      <c r="L100" s="38">
        <v>208.08</v>
      </c>
      <c r="M100" s="38"/>
      <c r="N100" s="39">
        <v>282</v>
      </c>
      <c r="O100" s="39">
        <v>239.51</v>
      </c>
      <c r="P100" s="39">
        <v>308.43</v>
      </c>
      <c r="Q100" s="39">
        <v>241.29</v>
      </c>
      <c r="R100" s="39">
        <v>221</v>
      </c>
      <c r="S100" s="39">
        <v>235.56</v>
      </c>
      <c r="T100" s="41">
        <v>250.23847916666665</v>
      </c>
      <c r="U100" s="41">
        <f t="shared" si="0"/>
        <v>308.43</v>
      </c>
      <c r="V100" s="41">
        <f t="shared" si="1"/>
        <v>208.08</v>
      </c>
    </row>
    <row r="101" spans="1:22" ht="15" thickBot="1" x14ac:dyDescent="0.4">
      <c r="A101" s="37">
        <v>19</v>
      </c>
      <c r="B101" s="38"/>
      <c r="C101" s="39">
        <v>215.59833333333333</v>
      </c>
      <c r="D101" s="38">
        <v>275.24</v>
      </c>
      <c r="E101" s="38">
        <v>226.625</v>
      </c>
      <c r="F101" s="38">
        <v>305</v>
      </c>
      <c r="G101" s="38">
        <v>279.27800000000002</v>
      </c>
      <c r="H101" s="38">
        <v>237.13333333333335</v>
      </c>
      <c r="I101" s="40">
        <v>210</v>
      </c>
      <c r="J101" s="38">
        <v>257.51249999999999</v>
      </c>
      <c r="K101" s="39">
        <v>222.67</v>
      </c>
      <c r="L101" s="38">
        <v>198.1933333333333</v>
      </c>
      <c r="M101" s="38"/>
      <c r="N101" s="39">
        <v>273</v>
      </c>
      <c r="O101" s="39">
        <v>230.28666666666663</v>
      </c>
      <c r="P101" s="39">
        <v>266.3</v>
      </c>
      <c r="Q101" s="39">
        <v>233.35</v>
      </c>
      <c r="R101" s="39">
        <v>216</v>
      </c>
      <c r="S101" s="39">
        <v>234.45</v>
      </c>
      <c r="T101" s="41">
        <v>242.53982291666668</v>
      </c>
      <c r="U101" s="41">
        <f t="shared" si="0"/>
        <v>305</v>
      </c>
      <c r="V101" s="41">
        <f t="shared" si="1"/>
        <v>198.1933333333333</v>
      </c>
    </row>
    <row r="102" spans="1:22" ht="15" thickBot="1" x14ac:dyDescent="0.4">
      <c r="A102" s="37">
        <v>20</v>
      </c>
      <c r="B102" s="38"/>
      <c r="C102" s="39">
        <v>213.46833333333333</v>
      </c>
      <c r="D102" s="38">
        <v>241.22</v>
      </c>
      <c r="E102" s="38">
        <v>237</v>
      </c>
      <c r="F102" s="38">
        <v>300</v>
      </c>
      <c r="G102" s="38">
        <v>277.58399999999995</v>
      </c>
      <c r="H102" s="38">
        <v>235.3</v>
      </c>
      <c r="I102" s="40">
        <v>205</v>
      </c>
      <c r="J102" s="38">
        <v>254.84444444444443</v>
      </c>
      <c r="K102" s="39">
        <v>219.76</v>
      </c>
      <c r="L102" s="38">
        <v>187.21666666666667</v>
      </c>
      <c r="M102" s="38">
        <v>216</v>
      </c>
      <c r="N102" s="39">
        <v>269.5</v>
      </c>
      <c r="O102" s="39">
        <v>229.40333333333334</v>
      </c>
      <c r="P102" s="39">
        <v>281.01</v>
      </c>
      <c r="Q102" s="39">
        <v>254.35</v>
      </c>
      <c r="R102" s="39">
        <v>208</v>
      </c>
      <c r="S102" s="39">
        <v>230.85</v>
      </c>
      <c r="T102" s="41">
        <v>238.85333986928103</v>
      </c>
      <c r="U102" s="41">
        <f t="shared" si="0"/>
        <v>300</v>
      </c>
      <c r="V102" s="41">
        <f t="shared" si="1"/>
        <v>187.21666666666667</v>
      </c>
    </row>
    <row r="103" spans="1:22" ht="15" thickBot="1" x14ac:dyDescent="0.4">
      <c r="A103" s="37">
        <v>21</v>
      </c>
      <c r="B103" s="38"/>
      <c r="C103" s="39">
        <v>211.76333333333335</v>
      </c>
      <c r="D103" s="38">
        <v>236.69</v>
      </c>
      <c r="E103" s="38">
        <v>215.5</v>
      </c>
      <c r="F103" s="38">
        <v>275</v>
      </c>
      <c r="G103" s="38">
        <v>273.66199999999998</v>
      </c>
      <c r="H103" s="38">
        <v>228.8</v>
      </c>
      <c r="I103" s="40">
        <v>180</v>
      </c>
      <c r="J103" s="38">
        <v>254.78888888888889</v>
      </c>
      <c r="K103" s="39">
        <v>222.59</v>
      </c>
      <c r="L103" s="38">
        <v>198.44666666666669</v>
      </c>
      <c r="M103" s="38">
        <v>205</v>
      </c>
      <c r="N103" s="39">
        <v>260.5</v>
      </c>
      <c r="O103" s="39">
        <v>229.44333333333336</v>
      </c>
      <c r="P103" s="39">
        <v>271.62</v>
      </c>
      <c r="Q103" s="39">
        <v>228.15</v>
      </c>
      <c r="R103" s="39">
        <v>206</v>
      </c>
      <c r="S103" s="39">
        <v>228.19</v>
      </c>
      <c r="T103" s="41">
        <v>230.94966013071894</v>
      </c>
      <c r="U103" s="41">
        <f t="shared" si="0"/>
        <v>275</v>
      </c>
      <c r="V103" s="41">
        <f t="shared" si="1"/>
        <v>180</v>
      </c>
    </row>
    <row r="104" spans="1:22" ht="15" thickBot="1" x14ac:dyDescent="0.4">
      <c r="A104" s="37">
        <v>22</v>
      </c>
      <c r="B104" s="38"/>
      <c r="C104" s="39">
        <v>211.33666666666667</v>
      </c>
      <c r="D104" s="38">
        <v>231.08</v>
      </c>
      <c r="E104" s="38">
        <v>230</v>
      </c>
      <c r="F104" s="38">
        <v>270</v>
      </c>
      <c r="G104" s="38">
        <v>267.12199999999996</v>
      </c>
      <c r="H104" s="38">
        <v>221</v>
      </c>
      <c r="I104" s="40">
        <v>180</v>
      </c>
      <c r="J104" s="38">
        <v>256.87142857142857</v>
      </c>
      <c r="K104" s="39">
        <v>226.91</v>
      </c>
      <c r="L104" s="38">
        <v>185.98666666666668</v>
      </c>
      <c r="M104" s="38">
        <v>202.5</v>
      </c>
      <c r="N104" s="39">
        <v>256</v>
      </c>
      <c r="O104" s="39">
        <v>227.03</v>
      </c>
      <c r="P104" s="39">
        <v>299.08</v>
      </c>
      <c r="Q104" s="39">
        <v>197.77</v>
      </c>
      <c r="R104" s="39">
        <v>205</v>
      </c>
      <c r="S104" s="39">
        <v>229.76</v>
      </c>
      <c r="T104" s="41">
        <v>229.26157422969186</v>
      </c>
      <c r="U104" s="41">
        <f t="shared" si="0"/>
        <v>299.08</v>
      </c>
      <c r="V104" s="41">
        <f t="shared" si="1"/>
        <v>180</v>
      </c>
    </row>
    <row r="105" spans="1:22" ht="15" thickBot="1" x14ac:dyDescent="0.4">
      <c r="A105" s="37">
        <v>23</v>
      </c>
      <c r="B105" s="38"/>
      <c r="C105" s="39">
        <v>217.66571428571427</v>
      </c>
      <c r="D105" s="38">
        <v>263.43</v>
      </c>
      <c r="E105" s="38">
        <v>230</v>
      </c>
      <c r="F105" s="38">
        <v>290</v>
      </c>
      <c r="G105" s="38">
        <v>266.81</v>
      </c>
      <c r="H105" s="38">
        <v>228.125</v>
      </c>
      <c r="I105" s="40">
        <v>180</v>
      </c>
      <c r="J105" s="38">
        <v>252.26666666666665</v>
      </c>
      <c r="K105" s="39">
        <v>209.18</v>
      </c>
      <c r="L105" s="38">
        <v>183.95333333333335</v>
      </c>
      <c r="M105" s="38">
        <v>195</v>
      </c>
      <c r="N105" s="39">
        <v>256</v>
      </c>
      <c r="O105" s="39">
        <v>214.23000000000002</v>
      </c>
      <c r="P105" s="39">
        <v>224</v>
      </c>
      <c r="Q105" s="39">
        <v>223.23</v>
      </c>
      <c r="R105" s="39">
        <v>210</v>
      </c>
      <c r="S105" s="39">
        <v>234.84</v>
      </c>
      <c r="T105" s="41">
        <v>228.16063025210084</v>
      </c>
      <c r="U105" s="41">
        <f t="shared" si="0"/>
        <v>290</v>
      </c>
      <c r="V105" s="41">
        <f t="shared" si="1"/>
        <v>180</v>
      </c>
    </row>
    <row r="106" spans="1:22" ht="15" thickBot="1" x14ac:dyDescent="0.4">
      <c r="A106" s="37">
        <v>24</v>
      </c>
      <c r="B106" s="38"/>
      <c r="C106" s="39">
        <v>217.66571428571427</v>
      </c>
      <c r="D106" s="38">
        <v>247.71</v>
      </c>
      <c r="E106" s="38">
        <v>236.25</v>
      </c>
      <c r="F106" s="38">
        <v>290</v>
      </c>
      <c r="G106" s="38">
        <v>265.74</v>
      </c>
      <c r="H106" s="38">
        <v>234.66666666666666</v>
      </c>
      <c r="I106" s="40">
        <v>180</v>
      </c>
      <c r="J106" s="38">
        <v>249.86666666666667</v>
      </c>
      <c r="K106" s="39">
        <v>204.61</v>
      </c>
      <c r="L106" s="38">
        <v>175.21</v>
      </c>
      <c r="M106" s="38">
        <v>236.5</v>
      </c>
      <c r="N106" s="39">
        <v>270.5</v>
      </c>
      <c r="O106" s="39">
        <v>210.13333333333335</v>
      </c>
      <c r="P106" s="39">
        <v>226.24</v>
      </c>
      <c r="Q106" s="39">
        <v>220.94</v>
      </c>
      <c r="R106" s="39">
        <v>215</v>
      </c>
      <c r="S106" s="39">
        <v>242.21</v>
      </c>
      <c r="T106" s="41">
        <v>230.77896358543418</v>
      </c>
      <c r="U106" s="41">
        <f t="shared" si="0"/>
        <v>290</v>
      </c>
      <c r="V106" s="41">
        <f t="shared" si="1"/>
        <v>175.21</v>
      </c>
    </row>
    <row r="107" spans="1:22" ht="15" thickBot="1" x14ac:dyDescent="0.4">
      <c r="A107" s="37">
        <v>25</v>
      </c>
      <c r="B107" s="38"/>
      <c r="C107" s="39">
        <v>214.74428571428575</v>
      </c>
      <c r="D107" s="38"/>
      <c r="E107" s="38">
        <v>221</v>
      </c>
      <c r="F107" s="38">
        <v>290</v>
      </c>
      <c r="G107" s="38">
        <v>268.39999999999998</v>
      </c>
      <c r="H107" s="38">
        <v>231</v>
      </c>
      <c r="I107" s="40">
        <v>170</v>
      </c>
      <c r="J107" s="38"/>
      <c r="K107" s="39">
        <v>223.8</v>
      </c>
      <c r="L107" s="38">
        <v>173.07499999999999</v>
      </c>
      <c r="M107" s="38">
        <v>205</v>
      </c>
      <c r="N107" s="39">
        <v>285</v>
      </c>
      <c r="O107" s="39">
        <v>206.47666666666669</v>
      </c>
      <c r="P107" s="39">
        <v>232.29</v>
      </c>
      <c r="Q107" s="39">
        <v>214.2</v>
      </c>
      <c r="R107" s="39">
        <v>228</v>
      </c>
      <c r="S107" s="39">
        <v>219.22</v>
      </c>
      <c r="T107" s="41">
        <v>225.48039682539678</v>
      </c>
      <c r="U107" s="41">
        <f t="shared" si="0"/>
        <v>290</v>
      </c>
      <c r="V107" s="41">
        <f t="shared" si="1"/>
        <v>170</v>
      </c>
    </row>
    <row r="108" spans="1:22" ht="15" thickBot="1" x14ac:dyDescent="0.4">
      <c r="A108" s="37">
        <v>26</v>
      </c>
      <c r="B108" s="38"/>
      <c r="C108" s="39">
        <v>210.72714285714287</v>
      </c>
      <c r="D108" s="38">
        <v>240.36</v>
      </c>
      <c r="E108" s="38">
        <v>227</v>
      </c>
      <c r="F108" s="38">
        <v>290</v>
      </c>
      <c r="G108" s="38">
        <v>266.10000000000002</v>
      </c>
      <c r="H108" s="38">
        <v>230.75</v>
      </c>
      <c r="I108" s="40">
        <v>230</v>
      </c>
      <c r="J108" s="38">
        <v>207.5</v>
      </c>
      <c r="K108" s="39">
        <v>241.95</v>
      </c>
      <c r="L108" s="38">
        <v>178.20000000000002</v>
      </c>
      <c r="M108" s="38"/>
      <c r="N108" s="39">
        <v>259.5</v>
      </c>
      <c r="O108" s="39">
        <v>223.03666666666666</v>
      </c>
      <c r="P108" s="39">
        <v>204.6</v>
      </c>
      <c r="Q108" s="39">
        <v>214.2</v>
      </c>
      <c r="R108" s="39">
        <v>219</v>
      </c>
      <c r="S108" s="39"/>
      <c r="T108" s="41">
        <v>229.52825396825395</v>
      </c>
      <c r="U108" s="41">
        <f t="shared" si="0"/>
        <v>290</v>
      </c>
      <c r="V108" s="41">
        <f t="shared" si="1"/>
        <v>178.20000000000002</v>
      </c>
    </row>
    <row r="109" spans="1:22" ht="15" thickBot="1" x14ac:dyDescent="0.4">
      <c r="A109" s="37">
        <v>27</v>
      </c>
      <c r="B109" s="38"/>
      <c r="C109" s="39">
        <v>201.96142857142857</v>
      </c>
      <c r="D109" s="38">
        <v>222.83</v>
      </c>
      <c r="E109" s="38">
        <v>225.75</v>
      </c>
      <c r="F109" s="38">
        <v>290</v>
      </c>
      <c r="G109" s="38">
        <v>261.45</v>
      </c>
      <c r="H109" s="38">
        <v>220.55</v>
      </c>
      <c r="I109" s="40">
        <v>220</v>
      </c>
      <c r="J109" s="38">
        <v>217.6</v>
      </c>
      <c r="K109" s="39"/>
      <c r="L109" s="38">
        <v>168.51</v>
      </c>
      <c r="M109" s="38"/>
      <c r="N109" s="39">
        <v>259</v>
      </c>
      <c r="O109" s="39">
        <v>211.94666666666669</v>
      </c>
      <c r="P109" s="39">
        <v>213.47</v>
      </c>
      <c r="Q109" s="39">
        <v>186.4</v>
      </c>
      <c r="R109" s="39">
        <v>223</v>
      </c>
      <c r="S109" s="39">
        <v>240.36</v>
      </c>
      <c r="T109" s="41">
        <v>224.18853968253967</v>
      </c>
      <c r="U109" s="41">
        <f t="shared" si="0"/>
        <v>290</v>
      </c>
      <c r="V109" s="41">
        <f t="shared" si="1"/>
        <v>168.51</v>
      </c>
    </row>
    <row r="110" spans="1:22" ht="15" thickBot="1" x14ac:dyDescent="0.4">
      <c r="A110" s="37">
        <v>28</v>
      </c>
      <c r="B110" s="38"/>
      <c r="C110" s="39">
        <v>193.52625</v>
      </c>
      <c r="D110" s="38">
        <v>237.77</v>
      </c>
      <c r="E110" s="38">
        <v>213</v>
      </c>
      <c r="F110" s="38">
        <v>290</v>
      </c>
      <c r="G110" s="38">
        <v>255.91399999999999</v>
      </c>
      <c r="H110" s="38">
        <v>225.85</v>
      </c>
      <c r="I110" s="40">
        <v>200</v>
      </c>
      <c r="J110" s="38">
        <v>218.01428571428571</v>
      </c>
      <c r="K110" s="39"/>
      <c r="L110" s="38">
        <v>159.8133333333333</v>
      </c>
      <c r="M110" s="38"/>
      <c r="N110" s="39">
        <v>271.5</v>
      </c>
      <c r="O110" s="39">
        <v>205.14333333333332</v>
      </c>
      <c r="P110" s="39">
        <v>206.75</v>
      </c>
      <c r="Q110" s="39">
        <v>184.11</v>
      </c>
      <c r="R110" s="39">
        <v>218</v>
      </c>
      <c r="S110" s="39"/>
      <c r="T110" s="41">
        <v>219.95651445578233</v>
      </c>
      <c r="U110" s="41">
        <f t="shared" si="0"/>
        <v>290</v>
      </c>
      <c r="V110" s="41">
        <f t="shared" si="1"/>
        <v>159.8133333333333</v>
      </c>
    </row>
    <row r="111" spans="1:22" ht="15" thickBot="1" x14ac:dyDescent="0.4">
      <c r="A111" s="37">
        <v>29</v>
      </c>
      <c r="B111" s="38"/>
      <c r="C111" s="39">
        <v>195.44250000000002</v>
      </c>
      <c r="D111" s="38">
        <v>209.5</v>
      </c>
      <c r="E111" s="38">
        <v>221.5</v>
      </c>
      <c r="F111" s="38">
        <v>280</v>
      </c>
      <c r="G111" s="38">
        <v>260.63</v>
      </c>
      <c r="H111" s="38">
        <v>230.5</v>
      </c>
      <c r="I111" s="40">
        <v>190</v>
      </c>
      <c r="J111" s="38">
        <v>219.26249999999999</v>
      </c>
      <c r="K111" s="39">
        <v>223.08</v>
      </c>
      <c r="L111" s="38">
        <v>164.72666666666669</v>
      </c>
      <c r="M111" s="38">
        <v>197.5</v>
      </c>
      <c r="N111" s="39">
        <v>281.5</v>
      </c>
      <c r="O111" s="39">
        <v>208.71333333333334</v>
      </c>
      <c r="P111" s="39">
        <v>198.65</v>
      </c>
      <c r="Q111" s="39">
        <v>214.47</v>
      </c>
      <c r="R111" s="39">
        <v>235</v>
      </c>
      <c r="S111" s="39"/>
      <c r="T111" s="41">
        <v>220.65468749999997</v>
      </c>
      <c r="U111" s="41">
        <f t="shared" si="0"/>
        <v>281.5</v>
      </c>
      <c r="V111" s="41">
        <f t="shared" si="1"/>
        <v>164.72666666666669</v>
      </c>
    </row>
    <row r="112" spans="1:22" ht="15" thickBot="1" x14ac:dyDescent="0.4">
      <c r="A112" s="37">
        <v>30</v>
      </c>
      <c r="B112" s="38"/>
      <c r="C112" s="39">
        <v>209.99714285714285</v>
      </c>
      <c r="D112" s="38">
        <v>213.8</v>
      </c>
      <c r="E112" s="38">
        <v>241.83333333333334</v>
      </c>
      <c r="F112" s="38">
        <v>290</v>
      </c>
      <c r="G112" s="38">
        <v>271.84000000000003</v>
      </c>
      <c r="H112" s="38">
        <v>255.68</v>
      </c>
      <c r="I112" s="40">
        <v>195</v>
      </c>
      <c r="J112" s="38">
        <v>230.76249999999999</v>
      </c>
      <c r="K112" s="39">
        <v>228.43</v>
      </c>
      <c r="L112" s="38">
        <v>166.88000000000002</v>
      </c>
      <c r="M112" s="38"/>
      <c r="N112" s="39">
        <v>270</v>
      </c>
      <c r="O112" s="39">
        <v>208.42333333333332</v>
      </c>
      <c r="P112" s="39">
        <v>209.95</v>
      </c>
      <c r="Q112" s="39">
        <v>168.13</v>
      </c>
      <c r="R112" s="39">
        <v>224</v>
      </c>
      <c r="S112" s="39"/>
      <c r="T112" s="41">
        <v>225.64842063492063</v>
      </c>
      <c r="U112" s="41">
        <f t="shared" si="0"/>
        <v>290</v>
      </c>
      <c r="V112" s="41">
        <f t="shared" si="1"/>
        <v>166.88000000000002</v>
      </c>
    </row>
    <row r="113" spans="1:22" ht="15" thickBot="1" x14ac:dyDescent="0.4">
      <c r="A113" s="37">
        <v>31</v>
      </c>
      <c r="B113" s="38"/>
      <c r="C113" s="39">
        <v>208.35500000000002</v>
      </c>
      <c r="D113" s="38">
        <v>207.3</v>
      </c>
      <c r="E113" s="38">
        <v>242</v>
      </c>
      <c r="F113" s="38">
        <v>300</v>
      </c>
      <c r="G113" s="38">
        <v>264.5866666666667</v>
      </c>
      <c r="H113" s="38">
        <v>230.76333333333332</v>
      </c>
      <c r="I113" s="40">
        <v>205</v>
      </c>
      <c r="J113" s="38">
        <v>231.91</v>
      </c>
      <c r="K113" s="39">
        <v>222.94</v>
      </c>
      <c r="L113" s="38">
        <v>165.51666666666668</v>
      </c>
      <c r="M113" s="38">
        <v>220</v>
      </c>
      <c r="N113" s="39">
        <v>268.5</v>
      </c>
      <c r="O113" s="39">
        <v>213.24666666666667</v>
      </c>
      <c r="P113" s="39">
        <v>201.35</v>
      </c>
      <c r="Q113" s="39">
        <v>187.32</v>
      </c>
      <c r="R113" s="39">
        <v>215</v>
      </c>
      <c r="S113" s="39"/>
      <c r="T113" s="41">
        <v>223.98677083333337</v>
      </c>
      <c r="U113" s="41">
        <f t="shared" si="0"/>
        <v>300</v>
      </c>
      <c r="V113" s="41">
        <f t="shared" si="1"/>
        <v>165.51666666666668</v>
      </c>
    </row>
    <row r="114" spans="1:22" ht="15" thickBot="1" x14ac:dyDescent="0.4">
      <c r="A114" s="37">
        <v>32</v>
      </c>
      <c r="B114" s="38"/>
      <c r="C114" s="39">
        <v>206.75750000000005</v>
      </c>
      <c r="D114" s="38">
        <v>228</v>
      </c>
      <c r="E114" s="38">
        <v>243.5</v>
      </c>
      <c r="F114" s="38">
        <v>300</v>
      </c>
      <c r="G114" s="38">
        <v>264.86800000000005</v>
      </c>
      <c r="H114" s="38">
        <v>232.59666666666666</v>
      </c>
      <c r="I114" s="40">
        <v>190</v>
      </c>
      <c r="J114" s="38"/>
      <c r="K114" s="39">
        <v>227.56</v>
      </c>
      <c r="L114" s="38">
        <v>175.80333333333331</v>
      </c>
      <c r="M114" s="38">
        <v>214</v>
      </c>
      <c r="N114" s="39">
        <v>268.75</v>
      </c>
      <c r="O114" s="39">
        <v>212.27999999999997</v>
      </c>
      <c r="P114" s="39">
        <v>216.71</v>
      </c>
      <c r="Q114" s="39">
        <v>182.47</v>
      </c>
      <c r="R114" s="39">
        <v>216</v>
      </c>
      <c r="S114" s="39">
        <v>238.46</v>
      </c>
      <c r="T114" s="41">
        <v>226.10971874999998</v>
      </c>
      <c r="U114" s="41">
        <f t="shared" si="0"/>
        <v>300</v>
      </c>
      <c r="V114" s="41">
        <f t="shared" si="1"/>
        <v>175.80333333333331</v>
      </c>
    </row>
    <row r="115" spans="1:22" ht="15" thickBot="1" x14ac:dyDescent="0.4">
      <c r="A115" s="37">
        <v>33</v>
      </c>
      <c r="B115" s="38"/>
      <c r="C115" s="39">
        <v>202.54714285714286</v>
      </c>
      <c r="D115" s="38">
        <v>212.25</v>
      </c>
      <c r="E115" s="38">
        <v>234.625</v>
      </c>
      <c r="F115" s="38">
        <v>280</v>
      </c>
      <c r="G115" s="38">
        <v>263.06800000000004</v>
      </c>
      <c r="H115" s="38">
        <v>224.43</v>
      </c>
      <c r="I115" s="39">
        <v>180</v>
      </c>
      <c r="J115" s="38"/>
      <c r="K115" s="39">
        <v>221.57</v>
      </c>
      <c r="L115" s="38">
        <v>174.37666666666667</v>
      </c>
      <c r="M115" s="38"/>
      <c r="N115" s="39">
        <v>267.5</v>
      </c>
      <c r="O115" s="39">
        <v>207.59333333333333</v>
      </c>
      <c r="P115" s="39">
        <v>217.85</v>
      </c>
      <c r="Q115" s="39">
        <v>173.75</v>
      </c>
      <c r="R115" s="39">
        <v>221</v>
      </c>
      <c r="S115" s="39">
        <v>234.97</v>
      </c>
      <c r="T115" s="41">
        <v>221.03534285714284</v>
      </c>
      <c r="U115" s="41">
        <f t="shared" si="0"/>
        <v>280</v>
      </c>
      <c r="V115" s="41">
        <f t="shared" si="1"/>
        <v>173.75</v>
      </c>
    </row>
    <row r="116" spans="1:22" ht="15" thickBot="1" x14ac:dyDescent="0.4">
      <c r="A116" s="37">
        <v>34</v>
      </c>
      <c r="B116" s="38"/>
      <c r="C116" s="39">
        <v>199.99142857142857</v>
      </c>
      <c r="D116" s="38">
        <v>247.52</v>
      </c>
      <c r="E116" s="38">
        <v>241</v>
      </c>
      <c r="F116" s="38">
        <v>280</v>
      </c>
      <c r="G116" s="38">
        <v>258.68799999999999</v>
      </c>
      <c r="H116" s="38">
        <v>224.18</v>
      </c>
      <c r="I116" s="39">
        <v>195</v>
      </c>
      <c r="J116" s="38">
        <v>225.07499999999999</v>
      </c>
      <c r="K116" s="39">
        <v>220.48</v>
      </c>
      <c r="L116" s="38">
        <v>173.1866666666667</v>
      </c>
      <c r="M116" s="38">
        <v>222.5</v>
      </c>
      <c r="N116" s="39">
        <v>265</v>
      </c>
      <c r="O116" s="39">
        <v>214.99666666666667</v>
      </c>
      <c r="P116" s="39">
        <v>209.73</v>
      </c>
      <c r="Q116" s="39">
        <v>200.85</v>
      </c>
      <c r="R116" s="39">
        <v>224</v>
      </c>
      <c r="S116" s="39"/>
      <c r="T116" s="41">
        <v>225.13736011904763</v>
      </c>
      <c r="U116" s="41">
        <f t="shared" si="0"/>
        <v>280</v>
      </c>
      <c r="V116" s="41">
        <f t="shared" si="1"/>
        <v>173.1866666666667</v>
      </c>
    </row>
    <row r="117" spans="1:22" ht="15" thickBot="1" x14ac:dyDescent="0.4">
      <c r="A117" s="37">
        <v>35</v>
      </c>
      <c r="B117" s="38"/>
      <c r="C117" s="39">
        <v>200.86571428571432</v>
      </c>
      <c r="D117" s="38">
        <v>222.56</v>
      </c>
      <c r="E117" s="38">
        <v>234.625</v>
      </c>
      <c r="F117" s="38">
        <v>290</v>
      </c>
      <c r="G117" s="38">
        <v>255.7</v>
      </c>
      <c r="H117" s="38">
        <v>224.92999999999998</v>
      </c>
      <c r="I117" s="39">
        <v>180</v>
      </c>
      <c r="J117" s="38">
        <v>229.95999999999998</v>
      </c>
      <c r="K117" s="39">
        <v>223.01</v>
      </c>
      <c r="L117" s="38">
        <v>168.57</v>
      </c>
      <c r="M117" s="38"/>
      <c r="N117" s="39">
        <v>270</v>
      </c>
      <c r="O117" s="39">
        <v>206.26999999999998</v>
      </c>
      <c r="P117" s="39">
        <v>217.56</v>
      </c>
      <c r="Q117" s="39">
        <v>193.92</v>
      </c>
      <c r="R117" s="39">
        <v>224</v>
      </c>
      <c r="S117" s="39">
        <v>237.06</v>
      </c>
      <c r="T117" s="41">
        <v>223.68941964285716</v>
      </c>
      <c r="U117" s="41">
        <f t="shared" si="0"/>
        <v>290</v>
      </c>
      <c r="V117" s="41">
        <f t="shared" si="1"/>
        <v>168.57</v>
      </c>
    </row>
    <row r="118" spans="1:22" ht="15" thickBot="1" x14ac:dyDescent="0.4">
      <c r="A118" s="37">
        <v>36</v>
      </c>
      <c r="B118" s="38"/>
      <c r="C118" s="39">
        <v>201.96285714285713</v>
      </c>
      <c r="D118" s="38"/>
      <c r="E118" s="38">
        <v>243</v>
      </c>
      <c r="F118" s="38">
        <v>275</v>
      </c>
      <c r="G118" s="38">
        <v>254.37000000000003</v>
      </c>
      <c r="H118" s="38">
        <v>216.26333333333332</v>
      </c>
      <c r="I118" s="39">
        <v>196.7</v>
      </c>
      <c r="J118" s="38">
        <v>226.91818181818181</v>
      </c>
      <c r="K118" s="39">
        <v>219.58</v>
      </c>
      <c r="L118" s="38">
        <v>179.76000000000002</v>
      </c>
      <c r="M118" s="38"/>
      <c r="N118" s="39">
        <v>267</v>
      </c>
      <c r="O118" s="39">
        <v>204.6933333333333</v>
      </c>
      <c r="P118" s="39">
        <v>218.81</v>
      </c>
      <c r="Q118" s="39">
        <v>213.4</v>
      </c>
      <c r="R118" s="39">
        <v>225</v>
      </c>
      <c r="S118" s="39">
        <v>238.04</v>
      </c>
      <c r="T118" s="41">
        <v>225.36651370851368</v>
      </c>
      <c r="U118" s="41">
        <f t="shared" si="0"/>
        <v>275</v>
      </c>
      <c r="V118" s="41">
        <f t="shared" si="1"/>
        <v>179.76000000000002</v>
      </c>
    </row>
    <row r="119" spans="1:22" ht="15" thickBot="1" x14ac:dyDescent="0.4">
      <c r="A119" s="37">
        <v>37</v>
      </c>
      <c r="B119" s="38"/>
      <c r="C119" s="39">
        <v>199.40714285714287</v>
      </c>
      <c r="D119" s="38">
        <v>213.05</v>
      </c>
      <c r="E119" s="38">
        <v>233.5</v>
      </c>
      <c r="F119" s="38">
        <v>275</v>
      </c>
      <c r="G119" s="38">
        <v>254.346</v>
      </c>
      <c r="H119" s="38">
        <v>224.26333333333332</v>
      </c>
      <c r="I119" s="39">
        <v>204.14999999999998</v>
      </c>
      <c r="J119" s="38">
        <v>225.73636363636362</v>
      </c>
      <c r="K119" s="39">
        <v>223.64</v>
      </c>
      <c r="L119" s="38">
        <v>179.11</v>
      </c>
      <c r="M119" s="38">
        <v>222.5</v>
      </c>
      <c r="N119" s="39">
        <v>267.5</v>
      </c>
      <c r="O119" s="39">
        <v>210.08333333333334</v>
      </c>
      <c r="P119" s="39">
        <v>220.86</v>
      </c>
      <c r="Q119" s="39">
        <v>190.83</v>
      </c>
      <c r="R119" s="39">
        <v>232</v>
      </c>
      <c r="S119" s="39">
        <v>240.13</v>
      </c>
      <c r="T119" s="41">
        <v>224.47683371530434</v>
      </c>
      <c r="U119" s="41">
        <f t="shared" si="0"/>
        <v>275</v>
      </c>
      <c r="V119" s="41">
        <f t="shared" si="1"/>
        <v>179.11</v>
      </c>
    </row>
    <row r="120" spans="1:22" ht="15" thickBot="1" x14ac:dyDescent="0.4">
      <c r="A120" s="37">
        <v>38</v>
      </c>
      <c r="B120" s="38"/>
      <c r="C120" s="39">
        <v>199.77142857142857</v>
      </c>
      <c r="D120" s="38">
        <v>217.07</v>
      </c>
      <c r="E120" s="38">
        <v>234.75</v>
      </c>
      <c r="F120" s="38">
        <v>275</v>
      </c>
      <c r="G120" s="38">
        <v>255.52600000000001</v>
      </c>
      <c r="H120" s="38">
        <v>233.86</v>
      </c>
      <c r="I120" s="39">
        <v>192.14999999999998</v>
      </c>
      <c r="J120" s="38">
        <v>225.32727272727271</v>
      </c>
      <c r="K120" s="39">
        <v>223.15</v>
      </c>
      <c r="L120" s="38">
        <v>182.88666666666666</v>
      </c>
      <c r="M120" s="38"/>
      <c r="N120" s="39">
        <v>267.5</v>
      </c>
      <c r="O120" s="39">
        <v>204.17</v>
      </c>
      <c r="P120" s="39">
        <v>226.28</v>
      </c>
      <c r="Q120" s="39">
        <v>214.14</v>
      </c>
      <c r="R120" s="39">
        <v>229</v>
      </c>
      <c r="S120" s="39"/>
      <c r="T120" s="41">
        <v>225.37209119769119</v>
      </c>
      <c r="U120" s="41">
        <f t="shared" si="0"/>
        <v>275</v>
      </c>
      <c r="V120" s="41">
        <f t="shared" si="1"/>
        <v>182.88666666666666</v>
      </c>
    </row>
    <row r="121" spans="1:22" ht="15" thickBot="1" x14ac:dyDescent="0.4">
      <c r="A121" s="37">
        <v>39</v>
      </c>
      <c r="B121" s="38"/>
      <c r="C121" s="39">
        <v>199.40571428571431</v>
      </c>
      <c r="D121" s="38">
        <v>228.32</v>
      </c>
      <c r="E121" s="38">
        <v>234.5</v>
      </c>
      <c r="F121" s="38">
        <v>270</v>
      </c>
      <c r="G121" s="38">
        <v>255.82999999999998</v>
      </c>
      <c r="H121" s="38">
        <v>233.16499999999999</v>
      </c>
      <c r="I121" s="39">
        <v>195.7</v>
      </c>
      <c r="J121" s="38">
        <v>224.96363636363637</v>
      </c>
      <c r="K121" s="39">
        <v>217.23</v>
      </c>
      <c r="L121" s="38">
        <v>168.4366666666667</v>
      </c>
      <c r="M121" s="38"/>
      <c r="N121" s="39">
        <v>266.5</v>
      </c>
      <c r="O121" s="39">
        <v>205.68666666666664</v>
      </c>
      <c r="P121" s="39">
        <v>214.96</v>
      </c>
      <c r="Q121" s="39">
        <v>199.56</v>
      </c>
      <c r="R121" s="39">
        <v>233</v>
      </c>
      <c r="S121" s="39"/>
      <c r="T121" s="41">
        <v>223.15051226551222</v>
      </c>
      <c r="U121" s="41">
        <f t="shared" si="0"/>
        <v>270</v>
      </c>
      <c r="V121" s="41">
        <f t="shared" si="1"/>
        <v>168.4366666666667</v>
      </c>
    </row>
    <row r="122" spans="1:22" ht="15" thickBot="1" x14ac:dyDescent="0.4">
      <c r="A122" s="37">
        <v>40</v>
      </c>
      <c r="B122" s="38"/>
      <c r="C122" s="39">
        <v>197.9457142857143</v>
      </c>
      <c r="D122" s="38">
        <v>224.68</v>
      </c>
      <c r="E122" s="38">
        <v>215</v>
      </c>
      <c r="F122" s="38">
        <v>270</v>
      </c>
      <c r="G122" s="38">
        <v>254.51</v>
      </c>
      <c r="H122" s="38">
        <v>231.54</v>
      </c>
      <c r="I122" s="39">
        <v>204.75</v>
      </c>
      <c r="J122" s="38">
        <v>224.96363636363637</v>
      </c>
      <c r="K122" s="39">
        <v>217.36</v>
      </c>
      <c r="L122" s="38">
        <v>169.1866666666667</v>
      </c>
      <c r="M122" s="38"/>
      <c r="N122" s="39">
        <v>264</v>
      </c>
      <c r="O122" s="39">
        <v>202.03</v>
      </c>
      <c r="P122" s="39">
        <v>229.07</v>
      </c>
      <c r="Q122" s="39">
        <v>189.37</v>
      </c>
      <c r="R122" s="39">
        <v>231</v>
      </c>
      <c r="S122" s="39"/>
      <c r="T122" s="41">
        <v>221.6937344877345</v>
      </c>
      <c r="U122" s="41">
        <f t="shared" si="0"/>
        <v>270</v>
      </c>
      <c r="V122" s="41">
        <f t="shared" si="1"/>
        <v>169.1866666666667</v>
      </c>
    </row>
    <row r="123" spans="1:22" ht="15" thickBot="1" x14ac:dyDescent="0.4">
      <c r="A123" s="37">
        <v>41</v>
      </c>
      <c r="B123" s="38"/>
      <c r="C123" s="39">
        <v>198.31142857142859</v>
      </c>
      <c r="D123" s="38">
        <v>221.46</v>
      </c>
      <c r="E123" s="38">
        <v>228.33333333333334</v>
      </c>
      <c r="F123" s="38">
        <v>260</v>
      </c>
      <c r="G123" s="38">
        <v>253.17</v>
      </c>
      <c r="H123" s="38">
        <v>232.76333333333332</v>
      </c>
      <c r="I123" s="39">
        <v>238</v>
      </c>
      <c r="J123" s="38">
        <v>221.81</v>
      </c>
      <c r="K123" s="39">
        <v>217.8</v>
      </c>
      <c r="L123" s="38">
        <v>163.88666666666666</v>
      </c>
      <c r="M123" s="38">
        <v>228.5</v>
      </c>
      <c r="N123" s="39">
        <v>264</v>
      </c>
      <c r="O123" s="39">
        <v>209.19333333333336</v>
      </c>
      <c r="P123" s="39">
        <v>226.35</v>
      </c>
      <c r="Q123" s="39">
        <v>193.38</v>
      </c>
      <c r="R123" s="39">
        <v>228</v>
      </c>
      <c r="S123" s="39">
        <v>241.82</v>
      </c>
      <c r="T123" s="41">
        <v>225.10459383753502</v>
      </c>
      <c r="U123" s="41">
        <f t="shared" si="0"/>
        <v>264</v>
      </c>
      <c r="V123" s="41">
        <f t="shared" si="1"/>
        <v>163.88666666666666</v>
      </c>
    </row>
    <row r="124" spans="1:22" ht="15" thickBot="1" x14ac:dyDescent="0.4">
      <c r="A124" s="37">
        <v>42</v>
      </c>
      <c r="B124" s="38"/>
      <c r="C124" s="39">
        <v>199.04142857142861</v>
      </c>
      <c r="D124" s="38">
        <v>209.68</v>
      </c>
      <c r="E124" s="38">
        <v>223.375</v>
      </c>
      <c r="F124" s="38">
        <v>250</v>
      </c>
      <c r="G124" s="38">
        <v>252.33</v>
      </c>
      <c r="H124" s="38">
        <v>232.79</v>
      </c>
      <c r="I124" s="39">
        <v>176</v>
      </c>
      <c r="J124" s="38">
        <v>220.91</v>
      </c>
      <c r="K124" s="39">
        <v>215.21</v>
      </c>
      <c r="L124" s="38">
        <v>177.21666666666667</v>
      </c>
      <c r="M124" s="38">
        <v>228.5</v>
      </c>
      <c r="N124" s="39">
        <v>268</v>
      </c>
      <c r="O124" s="39">
        <v>206.27</v>
      </c>
      <c r="P124" s="39">
        <v>222.49</v>
      </c>
      <c r="Q124" s="39">
        <v>203.58</v>
      </c>
      <c r="R124" s="39">
        <v>231</v>
      </c>
      <c r="S124" s="39"/>
      <c r="T124" s="41">
        <v>219.77456845238095</v>
      </c>
      <c r="U124" s="41">
        <f t="shared" si="0"/>
        <v>268</v>
      </c>
      <c r="V124" s="41">
        <f t="shared" si="1"/>
        <v>176</v>
      </c>
    </row>
    <row r="125" spans="1:22" ht="15" thickBot="1" x14ac:dyDescent="0.4">
      <c r="A125" s="37">
        <v>43</v>
      </c>
      <c r="B125" s="38"/>
      <c r="C125" s="39">
        <v>199.77142857142857</v>
      </c>
      <c r="D125" s="38">
        <v>217.09</v>
      </c>
      <c r="E125" s="38">
        <v>226.5</v>
      </c>
      <c r="F125" s="38">
        <v>250</v>
      </c>
      <c r="G125" s="38">
        <v>251.596</v>
      </c>
      <c r="H125" s="38">
        <v>233.29</v>
      </c>
      <c r="I125" s="39">
        <v>197.95</v>
      </c>
      <c r="J125" s="38">
        <v>222.45999999999998</v>
      </c>
      <c r="K125" s="39">
        <v>218.84</v>
      </c>
      <c r="L125" s="38">
        <v>167.84333333333333</v>
      </c>
      <c r="M125" s="38"/>
      <c r="N125" s="39">
        <v>268</v>
      </c>
      <c r="O125" s="39">
        <v>220.38333333333333</v>
      </c>
      <c r="P125" s="39">
        <v>231.9</v>
      </c>
      <c r="Q125" s="39">
        <v>267.44</v>
      </c>
      <c r="R125" s="39">
        <v>225</v>
      </c>
      <c r="S125" s="39">
        <v>241.37</v>
      </c>
      <c r="T125" s="41">
        <v>227.46463095238096</v>
      </c>
      <c r="U125" s="41">
        <f t="shared" si="0"/>
        <v>268</v>
      </c>
      <c r="V125" s="41">
        <f t="shared" si="1"/>
        <v>167.84333333333333</v>
      </c>
    </row>
    <row r="126" spans="1:22" ht="15" thickBot="1" x14ac:dyDescent="0.4">
      <c r="A126" s="37">
        <v>44</v>
      </c>
      <c r="B126" s="38"/>
      <c r="C126" s="39">
        <v>199.77142857142857</v>
      </c>
      <c r="D126" s="38">
        <v>216.22</v>
      </c>
      <c r="E126" s="38">
        <v>241.5</v>
      </c>
      <c r="F126" s="38">
        <v>250</v>
      </c>
      <c r="G126" s="38">
        <v>249.542</v>
      </c>
      <c r="H126" s="38">
        <v>228.12</v>
      </c>
      <c r="I126" s="39">
        <v>193.8</v>
      </c>
      <c r="J126" s="38">
        <v>225.73333333333332</v>
      </c>
      <c r="K126" s="39">
        <v>228.01</v>
      </c>
      <c r="L126" s="38">
        <v>177.31333333333336</v>
      </c>
      <c r="M126" s="38"/>
      <c r="N126" s="39">
        <v>265</v>
      </c>
      <c r="O126" s="39">
        <v>217.89</v>
      </c>
      <c r="P126" s="39">
        <v>225.05</v>
      </c>
      <c r="Q126" s="39">
        <v>203.12</v>
      </c>
      <c r="R126" s="39">
        <v>224</v>
      </c>
      <c r="S126" s="39"/>
      <c r="T126" s="41">
        <v>223.00467301587298</v>
      </c>
      <c r="U126" s="41">
        <f t="shared" si="0"/>
        <v>265</v>
      </c>
      <c r="V126" s="41">
        <f t="shared" si="1"/>
        <v>177.31333333333336</v>
      </c>
    </row>
    <row r="127" spans="1:22" ht="15" thickBot="1" x14ac:dyDescent="0.4">
      <c r="A127" s="37">
        <v>45</v>
      </c>
      <c r="B127" s="38"/>
      <c r="C127" s="39">
        <v>199.77142857142857</v>
      </c>
      <c r="D127" s="38">
        <v>216.83</v>
      </c>
      <c r="E127" s="38">
        <v>231</v>
      </c>
      <c r="F127" s="38"/>
      <c r="G127" s="38">
        <v>248.19200000000001</v>
      </c>
      <c r="H127" s="38">
        <v>230.72</v>
      </c>
      <c r="I127" s="39">
        <v>168.75</v>
      </c>
      <c r="J127" s="38">
        <v>227.34444444444443</v>
      </c>
      <c r="K127" s="39">
        <v>210.79</v>
      </c>
      <c r="L127" s="38">
        <v>176.505</v>
      </c>
      <c r="M127" s="38">
        <v>227</v>
      </c>
      <c r="N127" s="39">
        <v>265</v>
      </c>
      <c r="O127" s="39">
        <v>193.07000000000002</v>
      </c>
      <c r="P127" s="39">
        <v>232.04</v>
      </c>
      <c r="Q127" s="39">
        <v>176.04</v>
      </c>
      <c r="R127" s="39">
        <v>227</v>
      </c>
      <c r="S127" s="39"/>
      <c r="T127" s="41">
        <v>215.33685820105819</v>
      </c>
      <c r="U127" s="41">
        <f t="shared" si="0"/>
        <v>265</v>
      </c>
      <c r="V127" s="41">
        <f t="shared" si="1"/>
        <v>168.75</v>
      </c>
    </row>
    <row r="128" spans="1:22" ht="15" thickBot="1" x14ac:dyDescent="0.4">
      <c r="A128" s="37">
        <v>46</v>
      </c>
      <c r="B128" s="38"/>
      <c r="C128" s="39">
        <v>200.86714285714285</v>
      </c>
      <c r="D128" s="38">
        <v>216.78</v>
      </c>
      <c r="E128" s="38">
        <v>232.66666666666666</v>
      </c>
      <c r="F128" s="38">
        <v>250</v>
      </c>
      <c r="G128" s="38">
        <v>245.98000000000002</v>
      </c>
      <c r="H128" s="38">
        <v>230.22</v>
      </c>
      <c r="I128" s="39">
        <v>190.8</v>
      </c>
      <c r="J128" s="38">
        <v>228.45999999999998</v>
      </c>
      <c r="K128" s="39">
        <v>211.25</v>
      </c>
      <c r="L128" s="38">
        <v>176.63666666666666</v>
      </c>
      <c r="M128" s="38">
        <v>227</v>
      </c>
      <c r="N128" s="39">
        <v>254</v>
      </c>
      <c r="O128" s="39">
        <v>198.07666666666668</v>
      </c>
      <c r="P128" s="39">
        <v>230.36</v>
      </c>
      <c r="Q128" s="39">
        <v>179.64</v>
      </c>
      <c r="R128" s="39">
        <v>225</v>
      </c>
      <c r="S128" s="39"/>
      <c r="T128" s="41">
        <v>218.60857142857145</v>
      </c>
      <c r="U128" s="41">
        <f t="shared" si="0"/>
        <v>254</v>
      </c>
      <c r="V128" s="41">
        <f t="shared" si="1"/>
        <v>176.63666666666666</v>
      </c>
    </row>
    <row r="129" spans="1:22" ht="15" thickBot="1" x14ac:dyDescent="0.4">
      <c r="A129" s="37">
        <v>47</v>
      </c>
      <c r="B129" s="38"/>
      <c r="C129" s="39">
        <v>201.96142857142857</v>
      </c>
      <c r="D129" s="38">
        <v>207.42</v>
      </c>
      <c r="E129" s="38">
        <v>228.66666666666666</v>
      </c>
      <c r="F129" s="38">
        <v>250</v>
      </c>
      <c r="G129" s="38">
        <v>244.28800000000001</v>
      </c>
      <c r="H129" s="38">
        <v>222.38666666666666</v>
      </c>
      <c r="I129" s="39">
        <v>176</v>
      </c>
      <c r="J129" s="38">
        <v>208.91</v>
      </c>
      <c r="K129" s="39">
        <v>232.39</v>
      </c>
      <c r="L129" s="38">
        <v>172.19666666666663</v>
      </c>
      <c r="M129" s="38">
        <v>219</v>
      </c>
      <c r="N129" s="39">
        <v>254</v>
      </c>
      <c r="O129" s="39">
        <v>208.75</v>
      </c>
      <c r="P129" s="39">
        <v>229.19</v>
      </c>
      <c r="Q129" s="39">
        <v>209.09</v>
      </c>
      <c r="R129" s="39">
        <v>225</v>
      </c>
      <c r="S129" s="39"/>
      <c r="T129" s="41">
        <v>218.07808928571433</v>
      </c>
      <c r="U129" s="41">
        <f t="shared" si="0"/>
        <v>254</v>
      </c>
      <c r="V129" s="41">
        <f t="shared" si="1"/>
        <v>172.19666666666663</v>
      </c>
    </row>
    <row r="130" spans="1:22" ht="15" thickBot="1" x14ac:dyDescent="0.4">
      <c r="A130" s="37">
        <v>48</v>
      </c>
      <c r="B130" s="38"/>
      <c r="C130" s="39">
        <v>199.40571428571431</v>
      </c>
      <c r="D130" s="38">
        <v>207.43</v>
      </c>
      <c r="E130" s="38">
        <v>220</v>
      </c>
      <c r="F130" s="38">
        <v>250</v>
      </c>
      <c r="G130" s="38">
        <v>242.40799999999999</v>
      </c>
      <c r="H130" s="38">
        <v>216.72000000000003</v>
      </c>
      <c r="I130" s="39">
        <v>175.8</v>
      </c>
      <c r="J130" s="38">
        <v>228.91</v>
      </c>
      <c r="K130" s="39">
        <v>227.65</v>
      </c>
      <c r="L130" s="38">
        <v>184.17333333333332</v>
      </c>
      <c r="M130" s="38">
        <v>224</v>
      </c>
      <c r="N130" s="39">
        <v>252</v>
      </c>
      <c r="O130" s="39">
        <v>195.30999999999997</v>
      </c>
      <c r="P130" s="39">
        <v>228.89</v>
      </c>
      <c r="Q130" s="39">
        <v>196.24</v>
      </c>
      <c r="R130" s="39">
        <v>235</v>
      </c>
      <c r="S130" s="39"/>
      <c r="T130" s="41">
        <v>217.74606547619049</v>
      </c>
      <c r="U130" s="41">
        <f t="shared" si="0"/>
        <v>252</v>
      </c>
      <c r="V130" s="41">
        <f t="shared" si="1"/>
        <v>175.8</v>
      </c>
    </row>
    <row r="131" spans="1:22" ht="15" thickBot="1" x14ac:dyDescent="0.4">
      <c r="A131" s="37">
        <v>49</v>
      </c>
      <c r="B131" s="38"/>
      <c r="C131" s="39">
        <v>199.77142857142857</v>
      </c>
      <c r="D131" s="38">
        <v>227.21</v>
      </c>
      <c r="E131" s="38">
        <v>225.1</v>
      </c>
      <c r="F131" s="38">
        <v>250</v>
      </c>
      <c r="G131" s="38">
        <v>258.68799999999999</v>
      </c>
      <c r="H131" s="38">
        <v>224.72</v>
      </c>
      <c r="I131" s="39">
        <v>182.1</v>
      </c>
      <c r="J131" s="38">
        <v>233.51428571428571</v>
      </c>
      <c r="K131" s="39">
        <v>208.44</v>
      </c>
      <c r="L131" s="38">
        <v>162.43666666666664</v>
      </c>
      <c r="M131" s="38"/>
      <c r="N131" s="39">
        <v>270</v>
      </c>
      <c r="O131" s="39">
        <v>198.52999999999997</v>
      </c>
      <c r="P131" s="39">
        <v>226.53</v>
      </c>
      <c r="Q131" s="39">
        <v>227.4</v>
      </c>
      <c r="R131" s="39">
        <v>236</v>
      </c>
      <c r="S131" s="39"/>
      <c r="T131" s="41">
        <v>222.02935873015875</v>
      </c>
      <c r="U131" s="41">
        <f t="shared" si="0"/>
        <v>270</v>
      </c>
      <c r="V131" s="41">
        <f t="shared" si="1"/>
        <v>162.43666666666664</v>
      </c>
    </row>
    <row r="132" spans="1:22" ht="15" thickBot="1" x14ac:dyDescent="0.4">
      <c r="A132" s="37">
        <v>50</v>
      </c>
      <c r="B132" s="38"/>
      <c r="C132" s="39">
        <v>199.77142857142854</v>
      </c>
      <c r="D132" s="38">
        <v>206.5</v>
      </c>
      <c r="E132" s="38">
        <v>223.3</v>
      </c>
      <c r="F132" s="38">
        <v>250</v>
      </c>
      <c r="G132" s="38">
        <v>244.50200000000004</v>
      </c>
      <c r="H132" s="38">
        <v>226.15</v>
      </c>
      <c r="I132" s="39">
        <v>177.35</v>
      </c>
      <c r="J132" s="38">
        <v>228.70999999999998</v>
      </c>
      <c r="K132" s="39">
        <v>214.88</v>
      </c>
      <c r="L132" s="38">
        <v>171.80500000000001</v>
      </c>
      <c r="M132" s="38">
        <v>217.5</v>
      </c>
      <c r="N132" s="39">
        <v>255</v>
      </c>
      <c r="O132" s="39">
        <v>194.38</v>
      </c>
      <c r="P132" s="39">
        <v>227.41</v>
      </c>
      <c r="Q132" s="39">
        <v>214.39</v>
      </c>
      <c r="R132" s="39">
        <v>232</v>
      </c>
      <c r="S132" s="39"/>
      <c r="T132" s="41">
        <v>217.72802678571426</v>
      </c>
      <c r="U132" s="41">
        <f t="shared" si="0"/>
        <v>255</v>
      </c>
      <c r="V132" s="41">
        <f t="shared" si="1"/>
        <v>171.80500000000001</v>
      </c>
    </row>
    <row r="133" spans="1:22" ht="15" thickBot="1" x14ac:dyDescent="0.4">
      <c r="A133" s="37">
        <v>51</v>
      </c>
      <c r="B133" s="38"/>
      <c r="C133" s="39">
        <v>199.04142857142855</v>
      </c>
      <c r="D133" s="38">
        <v>205.59</v>
      </c>
      <c r="E133" s="38">
        <v>225.33333333333334</v>
      </c>
      <c r="F133" s="38"/>
      <c r="G133" s="38">
        <v>243.71999999999997</v>
      </c>
      <c r="H133" s="38">
        <v>219.65</v>
      </c>
      <c r="I133" s="39">
        <v>169.75</v>
      </c>
      <c r="J133" s="38"/>
      <c r="K133" s="39">
        <v>227.12</v>
      </c>
      <c r="L133" s="38"/>
      <c r="M133" s="38">
        <v>220</v>
      </c>
      <c r="N133" s="39"/>
      <c r="O133" s="39">
        <v>221.51</v>
      </c>
      <c r="P133" s="39">
        <v>221.59</v>
      </c>
      <c r="Q133" s="39">
        <v>214.39</v>
      </c>
      <c r="R133" s="39">
        <v>231</v>
      </c>
      <c r="S133" s="39">
        <v>236.59</v>
      </c>
      <c r="T133" s="41">
        <v>218.09882783882784</v>
      </c>
      <c r="U133" s="41">
        <f t="shared" si="0"/>
        <v>243.71999999999997</v>
      </c>
      <c r="V133" s="41">
        <f t="shared" si="1"/>
        <v>169.75</v>
      </c>
    </row>
    <row r="134" spans="1:22" ht="15" thickBot="1" x14ac:dyDescent="0.4">
      <c r="A134" s="34">
        <v>52</v>
      </c>
      <c r="B134" s="42"/>
      <c r="C134" s="43">
        <v>199.04142857142855</v>
      </c>
      <c r="D134" s="42"/>
      <c r="E134" s="42"/>
      <c r="F134" s="42"/>
      <c r="G134" s="42">
        <v>243.37999999999997</v>
      </c>
      <c r="H134" s="42"/>
      <c r="I134" s="43"/>
      <c r="J134" s="42"/>
      <c r="K134" s="43">
        <v>209.17</v>
      </c>
      <c r="L134" s="42"/>
      <c r="M134" s="42"/>
      <c r="N134" s="43">
        <v>255</v>
      </c>
      <c r="O134" s="43"/>
      <c r="P134" s="43">
        <v>217.28</v>
      </c>
      <c r="Q134" s="43">
        <v>199.74</v>
      </c>
      <c r="R134" s="43"/>
      <c r="S134" s="43">
        <v>234.68</v>
      </c>
      <c r="T134" s="44">
        <v>222.61306122448983</v>
      </c>
      <c r="U134" s="44">
        <f t="shared" si="0"/>
        <v>255</v>
      </c>
      <c r="V134" s="44">
        <f t="shared" si="1"/>
        <v>199.04142857142855</v>
      </c>
    </row>
  </sheetData>
  <pageMargins left="0.7" right="0.7" top="0.75" bottom="0.75" header="0.3" footer="0.3"/>
  <pageSetup paperSize="9" orientation="portrait" r:id="rId1"/>
  <ignoredErrors>
    <ignoredError sqref="U83 U1:U82 U84:U1048576 V110 V1:V109 V111:V1048576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workbookViewId="0"/>
  </sheetViews>
  <sheetFormatPr defaultColWidth="9.1796875" defaultRowHeight="14.5" x14ac:dyDescent="0.35"/>
  <cols>
    <col min="1" max="1" width="15.90625" style="2" customWidth="1"/>
    <col min="2" max="5" width="10.1796875" style="2" bestFit="1" customWidth="1"/>
    <col min="6" max="6" width="10.1796875" style="2" customWidth="1"/>
    <col min="7" max="9" width="12" style="2" customWidth="1"/>
    <col min="10" max="10" width="15.90625" style="2" customWidth="1"/>
    <col min="11" max="11" width="14.54296875" style="2" customWidth="1"/>
    <col min="12" max="16384" width="9.1796875" style="2"/>
  </cols>
  <sheetData>
    <row r="1" spans="1:13" ht="18.5" x14ac:dyDescent="0.45">
      <c r="B1" s="45" t="s">
        <v>38</v>
      </c>
    </row>
    <row r="2" spans="1:13" x14ac:dyDescent="0.35">
      <c r="A2" s="5" t="s">
        <v>59</v>
      </c>
    </row>
    <row r="4" spans="1:13" x14ac:dyDescent="0.35">
      <c r="A4" s="2" t="s">
        <v>60</v>
      </c>
      <c r="M4" s="2" t="s">
        <v>74</v>
      </c>
    </row>
    <row r="5" spans="1:13" ht="15" thickBot="1" x14ac:dyDescent="0.4"/>
    <row r="6" spans="1:13" ht="44" thickBot="1" x14ac:dyDescent="0.4">
      <c r="A6" s="46" t="s">
        <v>39</v>
      </c>
      <c r="B6" s="47">
        <v>2016</v>
      </c>
      <c r="C6" s="47">
        <v>2017</v>
      </c>
      <c r="D6" s="47">
        <v>2018</v>
      </c>
      <c r="E6" s="47">
        <v>2019</v>
      </c>
      <c r="F6" s="47">
        <v>2020</v>
      </c>
      <c r="G6" s="47">
        <v>2021</v>
      </c>
      <c r="H6" s="47">
        <v>2022</v>
      </c>
      <c r="I6" s="47">
        <v>2023</v>
      </c>
      <c r="J6" s="47" t="s">
        <v>77</v>
      </c>
      <c r="K6" s="47" t="s">
        <v>78</v>
      </c>
    </row>
    <row r="7" spans="1:13" ht="29.5" thickBot="1" x14ac:dyDescent="0.4">
      <c r="A7" s="48" t="s">
        <v>40</v>
      </c>
      <c r="B7" s="49">
        <v>92283282</v>
      </c>
      <c r="C7" s="49">
        <v>93383614</v>
      </c>
      <c r="D7" s="49">
        <v>56426183</v>
      </c>
      <c r="E7" s="49">
        <v>79282155</v>
      </c>
      <c r="F7" s="49">
        <v>57947870</v>
      </c>
      <c r="G7" s="49">
        <v>66210484</v>
      </c>
      <c r="H7" s="49">
        <v>57427977</v>
      </c>
      <c r="I7" s="73">
        <v>70914122</v>
      </c>
      <c r="J7" s="74">
        <f>I7-H7</f>
        <v>13486145</v>
      </c>
      <c r="K7" s="53">
        <f>I7/H7-1</f>
        <v>0.23483580137256088</v>
      </c>
    </row>
    <row r="8" spans="1:13" ht="29.5" thickBot="1" x14ac:dyDescent="0.4">
      <c r="A8" s="48" t="s">
        <v>41</v>
      </c>
      <c r="B8" s="49">
        <v>65799238</v>
      </c>
      <c r="C8" s="49">
        <v>76241767</v>
      </c>
      <c r="D8" s="49">
        <v>32359143</v>
      </c>
      <c r="E8" s="49">
        <v>50530457</v>
      </c>
      <c r="F8" s="49">
        <v>40845677</v>
      </c>
      <c r="G8" s="49">
        <v>44783012</v>
      </c>
      <c r="H8" s="49">
        <v>40838634</v>
      </c>
      <c r="I8" s="49">
        <v>43535431</v>
      </c>
      <c r="J8" s="74">
        <f>I8-H8</f>
        <v>2696797</v>
      </c>
      <c r="K8" s="53">
        <f>I8/H8-1</f>
        <v>6.6035435955081212E-2</v>
      </c>
    </row>
    <row r="9" spans="1:13" ht="29.5" thickBot="1" x14ac:dyDescent="0.4">
      <c r="A9" s="48" t="s">
        <v>42</v>
      </c>
      <c r="B9" s="51">
        <v>13.89</v>
      </c>
      <c r="C9" s="51">
        <v>15.22</v>
      </c>
      <c r="D9" s="51">
        <v>16.14</v>
      </c>
      <c r="E9" s="51">
        <v>16.84</v>
      </c>
      <c r="F9" s="52">
        <v>15.37</v>
      </c>
      <c r="G9" s="52">
        <v>18.90754803830524</v>
      </c>
      <c r="H9" s="52">
        <v>33.638188736430315</v>
      </c>
      <c r="I9" s="52">
        <v>19.612647867204991</v>
      </c>
      <c r="J9" s="55">
        <f>I9-H9</f>
        <v>-14.025540869225324</v>
      </c>
      <c r="K9" s="50">
        <f>I9/H9-1</f>
        <v>-0.41695291560201031</v>
      </c>
    </row>
    <row r="10" spans="1:13" ht="15" thickBot="1" x14ac:dyDescent="0.4">
      <c r="A10" s="48" t="s">
        <v>43</v>
      </c>
      <c r="B10" s="51">
        <v>13.04</v>
      </c>
      <c r="C10" s="51">
        <v>12.2</v>
      </c>
      <c r="D10" s="51">
        <v>13.07</v>
      </c>
      <c r="E10" s="51">
        <v>12.94</v>
      </c>
      <c r="F10" s="51">
        <v>13.18</v>
      </c>
      <c r="G10" s="51">
        <v>12.84</v>
      </c>
      <c r="H10" s="54">
        <v>12.597719837544028</v>
      </c>
      <c r="I10" s="54">
        <v>12.065894134136402</v>
      </c>
      <c r="J10" s="55">
        <f t="shared" ref="J10:J15" si="0">I10-H10</f>
        <v>-0.5318257034076268</v>
      </c>
      <c r="K10" s="50">
        <f t="shared" ref="K10:K15" si="1">I10/H10-1</f>
        <v>-4.221602879456543E-2</v>
      </c>
    </row>
    <row r="11" spans="1:13" ht="15" thickBot="1" x14ac:dyDescent="0.4">
      <c r="A11" s="48" t="s">
        <v>44</v>
      </c>
      <c r="B11" s="51">
        <v>2.88</v>
      </c>
      <c r="C11" s="51">
        <v>4.07</v>
      </c>
      <c r="D11" s="51">
        <v>2.92</v>
      </c>
      <c r="E11" s="51">
        <v>2.48</v>
      </c>
      <c r="F11" s="51">
        <v>2.52</v>
      </c>
      <c r="G11" s="51">
        <v>3.16</v>
      </c>
      <c r="H11" s="54">
        <v>2.4992348823420496</v>
      </c>
      <c r="I11" s="54">
        <v>1.8735548273313296</v>
      </c>
      <c r="J11" s="55">
        <f t="shared" si="0"/>
        <v>-0.62568005501071999</v>
      </c>
      <c r="K11" s="50">
        <f t="shared" si="1"/>
        <v>-0.25034864047047511</v>
      </c>
    </row>
    <row r="12" spans="1:13" ht="29.5" thickBot="1" x14ac:dyDescent="0.4">
      <c r="A12" s="48" t="s">
        <v>45</v>
      </c>
      <c r="B12" s="51">
        <v>79.67</v>
      </c>
      <c r="C12" s="51">
        <v>78.17</v>
      </c>
      <c r="D12" s="51">
        <v>76.98</v>
      </c>
      <c r="E12" s="51">
        <v>77.38</v>
      </c>
      <c r="F12" s="51">
        <v>80.319999999999993</v>
      </c>
      <c r="G12" s="51">
        <v>79.84</v>
      </c>
      <c r="H12" s="54">
        <v>79.183645900839863</v>
      </c>
      <c r="I12" s="54">
        <v>73.862200106391498</v>
      </c>
      <c r="J12" s="55">
        <f t="shared" si="0"/>
        <v>-5.3214457944483655</v>
      </c>
      <c r="K12" s="50">
        <f t="shared" si="1"/>
        <v>-6.7203849152289719E-2</v>
      </c>
    </row>
    <row r="13" spans="1:13" ht="15" thickBot="1" x14ac:dyDescent="0.4">
      <c r="A13" s="48" t="s">
        <v>46</v>
      </c>
      <c r="B13" s="51">
        <v>12.99</v>
      </c>
      <c r="C13" s="51">
        <v>13.17</v>
      </c>
      <c r="D13" s="51">
        <v>13.89</v>
      </c>
      <c r="E13" s="51">
        <v>14.55</v>
      </c>
      <c r="F13" s="51">
        <v>13.18</v>
      </c>
      <c r="G13" s="51">
        <v>13.16</v>
      </c>
      <c r="H13" s="54">
        <v>13.325349433333153</v>
      </c>
      <c r="I13" s="54">
        <v>12.529065463254518</v>
      </c>
      <c r="J13" s="55">
        <f t="shared" si="0"/>
        <v>-0.79628397007863505</v>
      </c>
      <c r="K13" s="50">
        <f t="shared" si="1"/>
        <v>-5.9757079847132855E-2</v>
      </c>
    </row>
    <row r="14" spans="1:13" ht="15" thickBot="1" x14ac:dyDescent="0.4">
      <c r="A14" s="48" t="s">
        <v>47</v>
      </c>
      <c r="B14" s="51">
        <v>350.51</v>
      </c>
      <c r="C14" s="51">
        <v>356.15</v>
      </c>
      <c r="D14" s="51">
        <v>309.08</v>
      </c>
      <c r="E14" s="51">
        <v>325.94</v>
      </c>
      <c r="F14" s="51">
        <v>362.31</v>
      </c>
      <c r="G14" s="51">
        <v>327.02</v>
      </c>
      <c r="H14" s="54">
        <v>285.1016083446865</v>
      </c>
      <c r="I14" s="54">
        <v>206.36776926751912</v>
      </c>
      <c r="J14" s="55">
        <f t="shared" si="0"/>
        <v>-78.733839077167374</v>
      </c>
      <c r="K14" s="50">
        <f t="shared" si="1"/>
        <v>-0.27616062755415438</v>
      </c>
    </row>
    <row r="15" spans="1:13" ht="15" thickBot="1" x14ac:dyDescent="0.4">
      <c r="A15" s="48" t="s">
        <v>48</v>
      </c>
      <c r="B15" s="51">
        <v>46</v>
      </c>
      <c r="C15" s="51">
        <v>44</v>
      </c>
      <c r="D15" s="51">
        <v>51</v>
      </c>
      <c r="E15" s="51">
        <v>51</v>
      </c>
      <c r="F15" s="51">
        <v>42</v>
      </c>
      <c r="G15" s="51">
        <v>44</v>
      </c>
      <c r="H15" s="54">
        <v>38.463465219478202</v>
      </c>
      <c r="I15" s="54">
        <v>29.572697207936226</v>
      </c>
      <c r="J15" s="55">
        <f t="shared" si="0"/>
        <v>-8.8907680115419758</v>
      </c>
      <c r="K15" s="50">
        <f t="shared" si="1"/>
        <v>-0.2311483887582656</v>
      </c>
    </row>
    <row r="18" spans="2:13" x14ac:dyDescent="0.35">
      <c r="B18" s="2" t="s">
        <v>75</v>
      </c>
      <c r="M18" s="2" t="s">
        <v>76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36"/>
  <sheetViews>
    <sheetView workbookViewId="0"/>
  </sheetViews>
  <sheetFormatPr defaultColWidth="9.1796875" defaultRowHeight="14.5" x14ac:dyDescent="0.35"/>
  <cols>
    <col min="1" max="1" width="7.453125" style="2" customWidth="1"/>
    <col min="2" max="2" width="16.453125" style="2" customWidth="1"/>
    <col min="3" max="3" width="18.36328125" style="2" customWidth="1"/>
    <col min="4" max="16384" width="9.1796875" style="2"/>
  </cols>
  <sheetData>
    <row r="1" spans="1:11" ht="18.5" x14ac:dyDescent="0.45">
      <c r="B1" s="45" t="s">
        <v>49</v>
      </c>
    </row>
    <row r="3" spans="1:11" x14ac:dyDescent="0.35">
      <c r="A3" s="2" t="s">
        <v>61</v>
      </c>
      <c r="K3" s="2" t="s">
        <v>80</v>
      </c>
    </row>
    <row r="4" spans="1:11" ht="15" thickBot="1" x14ac:dyDescent="0.4"/>
    <row r="5" spans="1:11" ht="30" thickTop="1" thickBot="1" x14ac:dyDescent="0.4">
      <c r="A5" s="63"/>
      <c r="B5" s="7" t="s">
        <v>79</v>
      </c>
      <c r="C5" s="7" t="s">
        <v>66</v>
      </c>
    </row>
    <row r="6" spans="1:11" ht="15.5" thickTop="1" thickBot="1" x14ac:dyDescent="0.4">
      <c r="A6" s="16">
        <v>2012</v>
      </c>
      <c r="B6" s="17">
        <v>215.24</v>
      </c>
      <c r="C6" s="18">
        <v>106961</v>
      </c>
    </row>
    <row r="7" spans="1:11" ht="15.5" thickTop="1" thickBot="1" x14ac:dyDescent="0.4">
      <c r="A7" s="16">
        <v>2013</v>
      </c>
      <c r="B7" s="17">
        <v>209.87</v>
      </c>
      <c r="C7" s="18">
        <v>117776</v>
      </c>
    </row>
    <row r="8" spans="1:11" ht="15.5" thickTop="1" thickBot="1" x14ac:dyDescent="0.4">
      <c r="A8" s="16">
        <v>2014</v>
      </c>
      <c r="B8" s="17">
        <v>159.86000000000001</v>
      </c>
      <c r="C8" s="18">
        <v>144345</v>
      </c>
    </row>
    <row r="9" spans="1:11" ht="15.5" thickTop="1" thickBot="1" x14ac:dyDescent="0.4">
      <c r="A9" s="16">
        <v>2015</v>
      </c>
      <c r="B9" s="17">
        <v>145.28</v>
      </c>
      <c r="C9" s="18">
        <v>89532</v>
      </c>
    </row>
    <row r="10" spans="1:11" ht="15.5" thickTop="1" thickBot="1" x14ac:dyDescent="0.4">
      <c r="A10" s="16">
        <v>2016</v>
      </c>
      <c r="B10" s="17">
        <v>149.41999999999999</v>
      </c>
      <c r="C10" s="18">
        <v>87841</v>
      </c>
    </row>
    <row r="11" spans="1:11" ht="15.5" thickTop="1" thickBot="1" x14ac:dyDescent="0.4">
      <c r="A11" s="16">
        <v>2017</v>
      </c>
      <c r="B11" s="17">
        <v>157.96</v>
      </c>
      <c r="C11" s="18">
        <v>71697</v>
      </c>
    </row>
    <row r="12" spans="1:11" ht="15.5" thickTop="1" thickBot="1" x14ac:dyDescent="0.4">
      <c r="A12" s="16">
        <v>2018</v>
      </c>
      <c r="B12" s="17">
        <v>158.91999999999999</v>
      </c>
      <c r="C12" s="18">
        <v>111260</v>
      </c>
    </row>
    <row r="13" spans="1:11" ht="15.5" thickTop="1" thickBot="1" x14ac:dyDescent="0.4">
      <c r="A13" s="16">
        <v>2019</v>
      </c>
      <c r="B13" s="17">
        <v>141.53</v>
      </c>
      <c r="C13" s="18">
        <v>125311</v>
      </c>
    </row>
    <row r="14" spans="1:11" ht="15.5" thickTop="1" thickBot="1" x14ac:dyDescent="0.4">
      <c r="A14" s="16">
        <v>2020</v>
      </c>
      <c r="B14" s="17">
        <v>146.99</v>
      </c>
      <c r="C14" s="18">
        <v>123031</v>
      </c>
    </row>
    <row r="15" spans="1:11" ht="15.5" thickTop="1" thickBot="1" x14ac:dyDescent="0.4">
      <c r="A15" s="16">
        <v>2021</v>
      </c>
      <c r="B15" s="56">
        <v>228.2</v>
      </c>
      <c r="C15" s="57">
        <v>118577</v>
      </c>
    </row>
    <row r="16" spans="1:11" ht="15.5" thickTop="1" thickBot="1" x14ac:dyDescent="0.4">
      <c r="A16" s="16">
        <v>2022</v>
      </c>
      <c r="B16" s="56">
        <v>302.13</v>
      </c>
      <c r="C16" s="57">
        <v>135163</v>
      </c>
    </row>
    <row r="17" spans="1:7" ht="15.5" thickTop="1" thickBot="1" x14ac:dyDescent="0.4">
      <c r="A17" s="16">
        <v>2023</v>
      </c>
      <c r="B17" s="56">
        <v>205.32</v>
      </c>
      <c r="C17" s="57">
        <v>115967</v>
      </c>
    </row>
    <row r="18" spans="1:7" ht="15" thickTop="1" x14ac:dyDescent="0.35"/>
    <row r="23" spans="1:7" x14ac:dyDescent="0.35">
      <c r="A23" s="5" t="s">
        <v>81</v>
      </c>
    </row>
    <row r="24" spans="1:7" ht="15" thickBot="1" x14ac:dyDescent="0.4"/>
    <row r="25" spans="1:7" ht="15" thickBot="1" x14ac:dyDescent="0.4">
      <c r="A25" s="19" t="s">
        <v>16</v>
      </c>
      <c r="B25" s="20" t="s">
        <v>17</v>
      </c>
      <c r="C25" s="20" t="s">
        <v>18</v>
      </c>
      <c r="G25" s="2" t="s">
        <v>82</v>
      </c>
    </row>
    <row r="26" spans="1:7" ht="15" thickBot="1" x14ac:dyDescent="0.4">
      <c r="A26" s="58">
        <v>1</v>
      </c>
      <c r="B26" s="22">
        <v>295</v>
      </c>
      <c r="C26" s="23">
        <v>25400</v>
      </c>
    </row>
    <row r="27" spans="1:7" ht="15" thickBot="1" x14ac:dyDescent="0.4">
      <c r="A27" s="58">
        <v>2</v>
      </c>
      <c r="B27" s="24">
        <v>296.42</v>
      </c>
      <c r="C27" s="25">
        <v>236150</v>
      </c>
    </row>
    <row r="28" spans="1:7" ht="15" thickBot="1" x14ac:dyDescent="0.4">
      <c r="A28" s="58">
        <v>3</v>
      </c>
      <c r="B28" s="24">
        <v>321.36</v>
      </c>
      <c r="C28" s="25">
        <v>447350</v>
      </c>
    </row>
    <row r="29" spans="1:7" ht="15" thickBot="1" x14ac:dyDescent="0.4">
      <c r="A29" s="58">
        <v>4</v>
      </c>
      <c r="B29" s="24">
        <v>327.51</v>
      </c>
      <c r="C29" s="25">
        <v>533024</v>
      </c>
    </row>
    <row r="30" spans="1:7" ht="15" thickBot="1" x14ac:dyDescent="0.4">
      <c r="A30" s="58">
        <v>5</v>
      </c>
      <c r="B30" s="24">
        <v>322.29000000000002</v>
      </c>
      <c r="C30" s="25">
        <v>2066400</v>
      </c>
    </row>
    <row r="31" spans="1:7" ht="15" thickBot="1" x14ac:dyDescent="0.4">
      <c r="A31" s="58">
        <v>6</v>
      </c>
      <c r="B31" s="24">
        <v>337.91</v>
      </c>
      <c r="C31" s="25">
        <v>1034283</v>
      </c>
    </row>
    <row r="32" spans="1:7" ht="15" thickBot="1" x14ac:dyDescent="0.4">
      <c r="A32" s="58">
        <v>7</v>
      </c>
      <c r="B32" s="24">
        <v>306.51</v>
      </c>
      <c r="C32" s="25">
        <v>2141171</v>
      </c>
      <c r="E32" s="72"/>
    </row>
    <row r="33" spans="1:7" ht="15" thickBot="1" x14ac:dyDescent="0.4">
      <c r="A33" s="58">
        <v>8</v>
      </c>
      <c r="B33" s="24">
        <v>332.98</v>
      </c>
      <c r="C33" s="25">
        <v>1009769</v>
      </c>
    </row>
    <row r="34" spans="1:7" ht="15" thickBot="1" x14ac:dyDescent="0.4">
      <c r="A34" s="58">
        <v>9</v>
      </c>
      <c r="B34" s="24">
        <v>302.64</v>
      </c>
      <c r="C34" s="25">
        <v>1901809</v>
      </c>
    </row>
    <row r="35" spans="1:7" ht="15" thickBot="1" x14ac:dyDescent="0.4">
      <c r="A35" s="58">
        <v>10</v>
      </c>
      <c r="B35" s="24">
        <v>328.2</v>
      </c>
      <c r="C35" s="25">
        <v>1897410</v>
      </c>
    </row>
    <row r="36" spans="1:7" ht="15" thickBot="1" x14ac:dyDescent="0.4">
      <c r="A36" s="58">
        <v>11</v>
      </c>
      <c r="B36" s="24">
        <v>324.39</v>
      </c>
      <c r="C36" s="25">
        <v>1634084</v>
      </c>
    </row>
    <row r="37" spans="1:7" ht="15" thickBot="1" x14ac:dyDescent="0.4">
      <c r="A37" s="58">
        <v>12</v>
      </c>
      <c r="B37" s="24">
        <v>328.66</v>
      </c>
      <c r="C37" s="25">
        <v>1651929</v>
      </c>
      <c r="E37" s="72"/>
    </row>
    <row r="38" spans="1:7" ht="15" thickBot="1" x14ac:dyDescent="0.4">
      <c r="A38" s="58">
        <v>13</v>
      </c>
      <c r="B38" s="24">
        <v>317.95999999999998</v>
      </c>
      <c r="C38" s="25">
        <v>2022741</v>
      </c>
    </row>
    <row r="39" spans="1:7" ht="15" thickBot="1" x14ac:dyDescent="0.4">
      <c r="A39" s="58">
        <v>14</v>
      </c>
      <c r="B39" s="24">
        <v>329.11</v>
      </c>
      <c r="C39" s="25">
        <v>1299183</v>
      </c>
    </row>
    <row r="40" spans="1:7" ht="15" thickBot="1" x14ac:dyDescent="0.4">
      <c r="A40" s="58">
        <v>15</v>
      </c>
      <c r="B40" s="24">
        <v>309.87</v>
      </c>
      <c r="C40" s="25">
        <v>2219862</v>
      </c>
    </row>
    <row r="41" spans="1:7" ht="15" thickBot="1" x14ac:dyDescent="0.4">
      <c r="A41" s="58">
        <v>16</v>
      </c>
      <c r="B41" s="24">
        <v>300.10000000000002</v>
      </c>
      <c r="C41" s="25">
        <v>1631940</v>
      </c>
    </row>
    <row r="42" spans="1:7" ht="15" thickBot="1" x14ac:dyDescent="0.4">
      <c r="A42" s="58">
        <v>17</v>
      </c>
      <c r="B42" s="24">
        <v>288.68</v>
      </c>
      <c r="C42" s="25">
        <v>1181158</v>
      </c>
    </row>
    <row r="43" spans="1:7" ht="15" thickBot="1" x14ac:dyDescent="0.4">
      <c r="A43" s="58">
        <v>18</v>
      </c>
      <c r="B43" s="24">
        <v>258.66000000000003</v>
      </c>
      <c r="C43" s="25">
        <v>913500</v>
      </c>
    </row>
    <row r="44" spans="1:7" ht="15" thickBot="1" x14ac:dyDescent="0.4">
      <c r="A44" s="58">
        <v>19</v>
      </c>
      <c r="B44" s="24">
        <v>265.05</v>
      </c>
      <c r="C44" s="25">
        <v>2792138</v>
      </c>
    </row>
    <row r="45" spans="1:7" ht="15" thickBot="1" x14ac:dyDescent="0.4">
      <c r="A45" s="58">
        <v>20</v>
      </c>
      <c r="B45" s="24">
        <v>254.33</v>
      </c>
      <c r="C45" s="25">
        <v>2713972</v>
      </c>
    </row>
    <row r="46" spans="1:7" ht="15" thickBot="1" x14ac:dyDescent="0.4">
      <c r="A46" s="58">
        <v>21</v>
      </c>
      <c r="B46" s="24">
        <v>264.8</v>
      </c>
      <c r="C46" s="25">
        <v>1802896</v>
      </c>
    </row>
    <row r="47" spans="1:7" ht="15" thickBot="1" x14ac:dyDescent="0.4">
      <c r="A47" s="58">
        <v>22</v>
      </c>
      <c r="B47" s="24">
        <v>231.14</v>
      </c>
      <c r="C47" s="25">
        <v>3004830</v>
      </c>
      <c r="G47" s="5"/>
    </row>
    <row r="48" spans="1:7" ht="15" thickBot="1" x14ac:dyDescent="0.4">
      <c r="A48" s="58">
        <v>23</v>
      </c>
      <c r="B48" s="24">
        <v>245.18</v>
      </c>
      <c r="C48" s="25">
        <v>1228485</v>
      </c>
    </row>
    <row r="49" spans="1:18" ht="15" thickBot="1" x14ac:dyDescent="0.4">
      <c r="A49" s="58">
        <v>24</v>
      </c>
      <c r="B49" s="24">
        <v>238.4</v>
      </c>
      <c r="C49" s="25">
        <v>1295351</v>
      </c>
    </row>
    <row r="50" spans="1:18" ht="15" thickBot="1" x14ac:dyDescent="0.4">
      <c r="A50" s="58">
        <v>25</v>
      </c>
      <c r="B50" s="24">
        <v>230.67</v>
      </c>
      <c r="C50" s="25">
        <v>1415622</v>
      </c>
    </row>
    <row r="51" spans="1:18" ht="15" thickBot="1" x14ac:dyDescent="0.4">
      <c r="A51" s="58">
        <v>26</v>
      </c>
      <c r="B51" s="24">
        <v>230.03</v>
      </c>
      <c r="C51" s="25">
        <v>2592650</v>
      </c>
      <c r="G51" s="5"/>
    </row>
    <row r="52" spans="1:18" ht="15" thickBot="1" x14ac:dyDescent="0.4">
      <c r="A52" s="58">
        <v>27</v>
      </c>
      <c r="B52" s="24">
        <v>221.1</v>
      </c>
      <c r="C52" s="25">
        <v>679690</v>
      </c>
    </row>
    <row r="53" spans="1:18" ht="15" thickBot="1" x14ac:dyDescent="0.4">
      <c r="A53" s="58">
        <v>28</v>
      </c>
      <c r="B53" s="24">
        <v>221.46</v>
      </c>
      <c r="C53" s="25">
        <v>530020</v>
      </c>
    </row>
    <row r="54" spans="1:18" ht="15" thickBot="1" x14ac:dyDescent="0.4">
      <c r="A54" s="58">
        <v>29</v>
      </c>
      <c r="B54" s="24">
        <v>204</v>
      </c>
      <c r="C54" s="25">
        <v>51900</v>
      </c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</row>
    <row r="55" spans="1:18" ht="15" thickBot="1" x14ac:dyDescent="0.4">
      <c r="A55" s="58">
        <v>30</v>
      </c>
      <c r="B55" s="24">
        <v>207.4</v>
      </c>
      <c r="C55" s="25">
        <v>792500</v>
      </c>
    </row>
    <row r="56" spans="1:18" ht="15" thickBot="1" x14ac:dyDescent="0.4">
      <c r="A56" s="58">
        <v>31</v>
      </c>
      <c r="B56" s="24">
        <v>220.38</v>
      </c>
      <c r="C56" s="25">
        <v>678285</v>
      </c>
      <c r="H56" s="33" t="s">
        <v>83</v>
      </c>
    </row>
    <row r="57" spans="1:18" ht="15" thickBot="1" x14ac:dyDescent="0.4">
      <c r="A57" s="58">
        <v>32</v>
      </c>
      <c r="B57" s="24">
        <v>227.22</v>
      </c>
      <c r="C57" s="25">
        <v>859064</v>
      </c>
    </row>
    <row r="58" spans="1:18" ht="15" thickBot="1" x14ac:dyDescent="0.4">
      <c r="A58" s="58">
        <v>33</v>
      </c>
      <c r="B58" s="24">
        <v>221.67</v>
      </c>
      <c r="C58" s="25">
        <v>766080</v>
      </c>
    </row>
    <row r="59" spans="1:18" ht="15" thickBot="1" x14ac:dyDescent="0.4">
      <c r="A59" s="58">
        <v>34</v>
      </c>
      <c r="B59" s="24">
        <v>222.34</v>
      </c>
      <c r="C59" s="25">
        <v>931591</v>
      </c>
    </row>
    <row r="60" spans="1:18" ht="15" thickBot="1" x14ac:dyDescent="0.4">
      <c r="A60" s="58">
        <v>35</v>
      </c>
      <c r="B60" s="24">
        <v>216.34</v>
      </c>
      <c r="C60" s="25">
        <v>521932</v>
      </c>
    </row>
    <row r="61" spans="1:18" ht="15" thickBot="1" x14ac:dyDescent="0.4">
      <c r="A61" s="58">
        <v>36</v>
      </c>
      <c r="B61" s="24">
        <v>211.85</v>
      </c>
      <c r="C61" s="25">
        <v>785579</v>
      </c>
    </row>
    <row r="62" spans="1:18" ht="15" thickBot="1" x14ac:dyDescent="0.4">
      <c r="A62" s="58">
        <v>37</v>
      </c>
      <c r="B62" s="24">
        <v>203.36</v>
      </c>
      <c r="C62" s="25">
        <v>1305953</v>
      </c>
    </row>
    <row r="63" spans="1:18" ht="15" thickBot="1" x14ac:dyDescent="0.4">
      <c r="A63" s="58">
        <v>38</v>
      </c>
      <c r="B63" s="24">
        <v>177.23</v>
      </c>
      <c r="C63" s="25">
        <v>2461078</v>
      </c>
    </row>
    <row r="64" spans="1:18" ht="15" thickBot="1" x14ac:dyDescent="0.4">
      <c r="A64" s="58">
        <v>39</v>
      </c>
      <c r="B64" s="24">
        <v>143.57</v>
      </c>
      <c r="C64" s="25">
        <v>8272570</v>
      </c>
    </row>
    <row r="65" spans="1:4" ht="15" thickBot="1" x14ac:dyDescent="0.4">
      <c r="A65" s="58">
        <v>40</v>
      </c>
      <c r="B65" s="24">
        <v>146.32</v>
      </c>
      <c r="C65" s="25">
        <v>13461640</v>
      </c>
    </row>
    <row r="66" spans="1:4" ht="15" thickBot="1" x14ac:dyDescent="0.4">
      <c r="A66" s="58">
        <v>41</v>
      </c>
      <c r="B66" s="24">
        <v>155.91999999999999</v>
      </c>
      <c r="C66" s="25">
        <v>14023547</v>
      </c>
    </row>
    <row r="67" spans="1:4" ht="15" thickBot="1" x14ac:dyDescent="0.4">
      <c r="A67" s="58">
        <v>42</v>
      </c>
      <c r="B67" s="24">
        <v>155.46</v>
      </c>
      <c r="C67" s="25">
        <v>5500857</v>
      </c>
    </row>
    <row r="68" spans="1:4" ht="15" thickBot="1" x14ac:dyDescent="0.4">
      <c r="A68" s="58">
        <v>43</v>
      </c>
      <c r="B68" s="24">
        <v>158.62</v>
      </c>
      <c r="C68" s="25">
        <v>3850571</v>
      </c>
    </row>
    <row r="69" spans="1:4" ht="15" thickBot="1" x14ac:dyDescent="0.4">
      <c r="A69" s="58">
        <v>44</v>
      </c>
      <c r="B69" s="24">
        <v>165.02</v>
      </c>
      <c r="C69" s="25">
        <v>1203674</v>
      </c>
    </row>
    <row r="70" spans="1:4" ht="15" thickBot="1" x14ac:dyDescent="0.4">
      <c r="A70" s="58">
        <v>45</v>
      </c>
      <c r="B70" s="24">
        <v>157.4</v>
      </c>
      <c r="C70" s="25">
        <v>7956314</v>
      </c>
    </row>
    <row r="71" spans="1:4" ht="15" thickBot="1" x14ac:dyDescent="0.4">
      <c r="A71" s="58">
        <v>46</v>
      </c>
      <c r="B71" s="24">
        <v>174.93</v>
      </c>
      <c r="C71" s="25">
        <v>1623687</v>
      </c>
    </row>
    <row r="72" spans="1:4" ht="15" thickBot="1" x14ac:dyDescent="0.4">
      <c r="A72" s="58">
        <v>47</v>
      </c>
      <c r="B72" s="24">
        <v>171.7</v>
      </c>
      <c r="C72" s="25">
        <v>1560104</v>
      </c>
    </row>
    <row r="73" spans="1:4" ht="15" thickBot="1" x14ac:dyDescent="0.4">
      <c r="A73" s="58">
        <v>48</v>
      </c>
      <c r="B73" s="24">
        <v>178.51</v>
      </c>
      <c r="C73" s="25">
        <v>2246260</v>
      </c>
    </row>
    <row r="74" spans="1:4" ht="15" thickBot="1" x14ac:dyDescent="0.4">
      <c r="A74" s="58">
        <v>49</v>
      </c>
      <c r="B74" s="24">
        <v>175.13</v>
      </c>
      <c r="C74" s="25">
        <v>365516</v>
      </c>
    </row>
    <row r="75" spans="1:4" ht="15" thickBot="1" x14ac:dyDescent="0.4">
      <c r="A75" s="58">
        <v>50</v>
      </c>
      <c r="B75" s="24">
        <v>160</v>
      </c>
      <c r="C75" s="25">
        <v>72010</v>
      </c>
    </row>
    <row r="76" spans="1:4" ht="15" thickBot="1" x14ac:dyDescent="0.4">
      <c r="A76" s="58">
        <v>51</v>
      </c>
      <c r="B76" s="24">
        <v>155.06</v>
      </c>
      <c r="C76" s="25">
        <v>4774091</v>
      </c>
    </row>
    <row r="77" spans="1:4" ht="15" thickBot="1" x14ac:dyDescent="0.4">
      <c r="A77" s="58">
        <v>52</v>
      </c>
      <c r="B77" s="31"/>
      <c r="C77" s="32"/>
    </row>
    <row r="78" spans="1:4" x14ac:dyDescent="0.35">
      <c r="A78" s="68"/>
      <c r="B78" s="65"/>
      <c r="C78" s="69"/>
    </row>
    <row r="79" spans="1:4" x14ac:dyDescent="0.35">
      <c r="A79" s="68"/>
      <c r="B79" s="65"/>
      <c r="C79" s="69"/>
      <c r="D79" s="64"/>
    </row>
    <row r="80" spans="1:4" x14ac:dyDescent="0.35">
      <c r="A80" s="33" t="s">
        <v>84</v>
      </c>
      <c r="B80" s="1"/>
      <c r="C80" s="1"/>
      <c r="D80" s="64"/>
    </row>
    <row r="81" spans="1:20" s="1" customFormat="1" ht="15" thickBot="1" x14ac:dyDescent="0.4">
      <c r="A81" s="2"/>
      <c r="B81" s="2"/>
      <c r="C81" s="2"/>
    </row>
    <row r="82" spans="1:20" ht="15" thickBot="1" x14ac:dyDescent="0.4">
      <c r="A82" s="59" t="s">
        <v>16</v>
      </c>
      <c r="B82" s="60" t="s">
        <v>19</v>
      </c>
      <c r="C82" s="61" t="s">
        <v>20</v>
      </c>
      <c r="D82" s="60" t="s">
        <v>22</v>
      </c>
      <c r="E82" s="60" t="s">
        <v>23</v>
      </c>
      <c r="F82" s="60" t="s">
        <v>24</v>
      </c>
      <c r="G82" s="60" t="s">
        <v>25</v>
      </c>
      <c r="H82" s="61" t="s">
        <v>26</v>
      </c>
      <c r="I82" s="60" t="s">
        <v>27</v>
      </c>
      <c r="J82" s="60" t="s">
        <v>28</v>
      </c>
      <c r="K82" s="60" t="s">
        <v>29</v>
      </c>
      <c r="L82" s="61" t="s">
        <v>50</v>
      </c>
      <c r="M82" s="61" t="s">
        <v>30</v>
      </c>
      <c r="N82" s="60" t="s">
        <v>31</v>
      </c>
      <c r="O82" s="61" t="s">
        <v>32</v>
      </c>
      <c r="P82" s="60" t="s">
        <v>33</v>
      </c>
      <c r="Q82" s="60" t="s">
        <v>34</v>
      </c>
      <c r="R82" s="61" t="s">
        <v>37</v>
      </c>
      <c r="S82" s="61" t="s">
        <v>70</v>
      </c>
      <c r="T82" s="61" t="s">
        <v>71</v>
      </c>
    </row>
    <row r="83" spans="1:20" ht="15" thickBot="1" x14ac:dyDescent="0.4">
      <c r="A83" s="62">
        <v>1</v>
      </c>
      <c r="B83" s="38">
        <v>281</v>
      </c>
      <c r="C83" s="39">
        <v>274.39666666666665</v>
      </c>
      <c r="D83" s="38">
        <v>315</v>
      </c>
      <c r="E83" s="38">
        <v>350</v>
      </c>
      <c r="F83" s="38">
        <v>322.08249999999998</v>
      </c>
      <c r="G83" s="38">
        <v>297.58</v>
      </c>
      <c r="H83" s="40">
        <v>250</v>
      </c>
      <c r="I83" s="38">
        <v>314</v>
      </c>
      <c r="J83" s="38"/>
      <c r="K83" s="38">
        <v>321.29000000000002</v>
      </c>
      <c r="L83" s="39">
        <v>317.5</v>
      </c>
      <c r="M83" s="39"/>
      <c r="N83" s="38">
        <v>323.33333333333331</v>
      </c>
      <c r="O83" s="39">
        <v>264.55499999999995</v>
      </c>
      <c r="P83" s="38">
        <v>295</v>
      </c>
      <c r="Q83" s="38">
        <v>309.45999999999998</v>
      </c>
      <c r="R83" s="75">
        <v>302.51410714285709</v>
      </c>
      <c r="S83" s="75">
        <f>MAX(B83:Q83)</f>
        <v>350</v>
      </c>
      <c r="T83" s="75">
        <f>MIN(B83:Q83)</f>
        <v>250</v>
      </c>
    </row>
    <row r="84" spans="1:20" ht="15" thickBot="1" x14ac:dyDescent="0.4">
      <c r="A84" s="62">
        <v>2</v>
      </c>
      <c r="B84" s="38">
        <v>276.3</v>
      </c>
      <c r="C84" s="39">
        <v>271.83999999999997</v>
      </c>
      <c r="D84" s="38">
        <v>306.75</v>
      </c>
      <c r="E84" s="38">
        <v>350</v>
      </c>
      <c r="F84" s="38">
        <v>320</v>
      </c>
      <c r="G84" s="38">
        <v>289.245</v>
      </c>
      <c r="H84" s="40">
        <v>310</v>
      </c>
      <c r="I84" s="38">
        <v>320.95555555555552</v>
      </c>
      <c r="J84" s="38"/>
      <c r="K84" s="38">
        <v>281.95</v>
      </c>
      <c r="L84" s="39">
        <v>308.5</v>
      </c>
      <c r="M84" s="39">
        <v>297.5</v>
      </c>
      <c r="N84" s="38">
        <v>323.33333333333331</v>
      </c>
      <c r="O84" s="39">
        <v>255.34333333333333</v>
      </c>
      <c r="P84" s="38">
        <v>296.42</v>
      </c>
      <c r="Q84" s="38">
        <v>291.31</v>
      </c>
      <c r="R84" s="75">
        <v>299.96314814814815</v>
      </c>
      <c r="S84" s="75">
        <f t="shared" ref="S84:S134" si="0">MAX(B84:Q84)</f>
        <v>350</v>
      </c>
      <c r="T84" s="75">
        <f t="shared" ref="T84:T134" si="1">MIN(B84:Q84)</f>
        <v>255.34333333333333</v>
      </c>
    </row>
    <row r="85" spans="1:20" ht="15" thickBot="1" x14ac:dyDescent="0.4">
      <c r="A85" s="62">
        <v>3</v>
      </c>
      <c r="B85" s="38">
        <v>270.89999999999998</v>
      </c>
      <c r="C85" s="39">
        <v>271.83999999999997</v>
      </c>
      <c r="D85" s="38">
        <v>298</v>
      </c>
      <c r="E85" s="38">
        <v>310</v>
      </c>
      <c r="F85" s="38">
        <v>316.75</v>
      </c>
      <c r="G85" s="38">
        <v>285.19</v>
      </c>
      <c r="H85" s="40">
        <v>280</v>
      </c>
      <c r="I85" s="38">
        <v>319.12222222222221</v>
      </c>
      <c r="J85" s="38"/>
      <c r="K85" s="38">
        <v>284.71333333333337</v>
      </c>
      <c r="L85" s="39">
        <v>304</v>
      </c>
      <c r="M85" s="39">
        <v>295</v>
      </c>
      <c r="N85" s="38">
        <v>323.33333333333331</v>
      </c>
      <c r="O85" s="39">
        <v>250.59</v>
      </c>
      <c r="P85" s="38">
        <v>321.36</v>
      </c>
      <c r="Q85" s="38">
        <v>279.64</v>
      </c>
      <c r="R85" s="75">
        <v>294.02925925925933</v>
      </c>
      <c r="S85" s="75">
        <f t="shared" si="0"/>
        <v>323.33333333333331</v>
      </c>
      <c r="T85" s="75">
        <f t="shared" si="1"/>
        <v>250.59</v>
      </c>
    </row>
    <row r="86" spans="1:20" ht="15" thickBot="1" x14ac:dyDescent="0.4">
      <c r="A86" s="62">
        <v>4</v>
      </c>
      <c r="B86" s="38">
        <v>267.7</v>
      </c>
      <c r="C86" s="39">
        <v>264.85000000000002</v>
      </c>
      <c r="D86" s="38">
        <v>296.25</v>
      </c>
      <c r="E86" s="38">
        <v>330</v>
      </c>
      <c r="F86" s="38">
        <v>312.96749999999997</v>
      </c>
      <c r="G86" s="38">
        <v>285.19</v>
      </c>
      <c r="H86" s="40">
        <v>290</v>
      </c>
      <c r="I86" s="38">
        <v>312.89999999999998</v>
      </c>
      <c r="J86" s="38"/>
      <c r="K86" s="38">
        <v>263.2</v>
      </c>
      <c r="L86" s="39">
        <v>306.5</v>
      </c>
      <c r="M86" s="39">
        <v>290</v>
      </c>
      <c r="N86" s="38">
        <v>311.66666666666669</v>
      </c>
      <c r="O86" s="39">
        <v>270.6925</v>
      </c>
      <c r="P86" s="38">
        <v>327.51</v>
      </c>
      <c r="Q86" s="38"/>
      <c r="R86" s="75">
        <v>294.95904761904757</v>
      </c>
      <c r="S86" s="75">
        <f t="shared" si="0"/>
        <v>330</v>
      </c>
      <c r="T86" s="75">
        <f t="shared" si="1"/>
        <v>263.2</v>
      </c>
    </row>
    <row r="87" spans="1:20" ht="15" thickBot="1" x14ac:dyDescent="0.4">
      <c r="A87" s="62">
        <v>5</v>
      </c>
      <c r="B87" s="38">
        <v>270.2</v>
      </c>
      <c r="C87" s="39">
        <v>264.34000000000003</v>
      </c>
      <c r="D87" s="38">
        <v>294.60000000000002</v>
      </c>
      <c r="E87" s="38">
        <v>305</v>
      </c>
      <c r="F87" s="38">
        <v>311.85750000000002</v>
      </c>
      <c r="G87" s="38">
        <v>289.51</v>
      </c>
      <c r="H87" s="40">
        <v>270</v>
      </c>
      <c r="I87" s="38">
        <v>305.56666666666666</v>
      </c>
      <c r="J87" s="38"/>
      <c r="K87" s="38">
        <v>274.73</v>
      </c>
      <c r="L87" s="39">
        <v>305</v>
      </c>
      <c r="M87" s="39"/>
      <c r="N87" s="38">
        <v>311.66666666666669</v>
      </c>
      <c r="O87" s="39">
        <v>286.03500000000003</v>
      </c>
      <c r="P87" s="38">
        <v>322.29000000000002</v>
      </c>
      <c r="Q87" s="38">
        <v>269.45999999999998</v>
      </c>
      <c r="R87" s="75">
        <v>291.44684523809525</v>
      </c>
      <c r="S87" s="75">
        <f t="shared" si="0"/>
        <v>322.29000000000002</v>
      </c>
      <c r="T87" s="75">
        <f t="shared" si="1"/>
        <v>264.34000000000003</v>
      </c>
    </row>
    <row r="88" spans="1:20" ht="15" thickBot="1" x14ac:dyDescent="0.4">
      <c r="A88" s="62">
        <v>6</v>
      </c>
      <c r="B88" s="38">
        <v>274.89999999999998</v>
      </c>
      <c r="C88" s="39">
        <v>263.31799999999998</v>
      </c>
      <c r="D88" s="38">
        <v>294.625</v>
      </c>
      <c r="E88" s="38">
        <v>330</v>
      </c>
      <c r="F88" s="38">
        <v>311.26750000000004</v>
      </c>
      <c r="G88" s="38">
        <v>294.26</v>
      </c>
      <c r="H88" s="40">
        <v>280</v>
      </c>
      <c r="I88" s="38">
        <v>301.89999999999998</v>
      </c>
      <c r="J88" s="38"/>
      <c r="K88" s="38">
        <v>245</v>
      </c>
      <c r="L88" s="39">
        <v>307</v>
      </c>
      <c r="M88" s="39">
        <v>267.5</v>
      </c>
      <c r="N88" s="38">
        <v>305</v>
      </c>
      <c r="O88" s="39">
        <v>259.8125</v>
      </c>
      <c r="P88" s="38">
        <v>337.91</v>
      </c>
      <c r="Q88" s="38">
        <v>267.83</v>
      </c>
      <c r="R88" s="75">
        <v>289.35486666666668</v>
      </c>
      <c r="S88" s="75">
        <f t="shared" si="0"/>
        <v>337.91</v>
      </c>
      <c r="T88" s="75">
        <f t="shared" si="1"/>
        <v>245</v>
      </c>
    </row>
    <row r="89" spans="1:20" ht="15" thickBot="1" x14ac:dyDescent="0.4">
      <c r="A89" s="62">
        <v>7</v>
      </c>
      <c r="B89" s="38">
        <v>285.2</v>
      </c>
      <c r="C89" s="39">
        <v>269.70999999999998</v>
      </c>
      <c r="D89" s="38">
        <v>306.75</v>
      </c>
      <c r="E89" s="38">
        <v>330</v>
      </c>
      <c r="F89" s="38">
        <v>313.5675</v>
      </c>
      <c r="G89" s="38">
        <v>306.84500000000003</v>
      </c>
      <c r="H89" s="40">
        <v>290</v>
      </c>
      <c r="I89" s="38">
        <v>302.56666666666666</v>
      </c>
      <c r="J89" s="38"/>
      <c r="K89" s="38">
        <v>247.90333333333331</v>
      </c>
      <c r="L89" s="39">
        <v>310.5</v>
      </c>
      <c r="M89" s="39">
        <v>267.51</v>
      </c>
      <c r="N89" s="38">
        <v>313</v>
      </c>
      <c r="O89" s="39">
        <v>262.85000000000002</v>
      </c>
      <c r="P89" s="38">
        <v>306.51</v>
      </c>
      <c r="Q89" s="38"/>
      <c r="R89" s="75">
        <v>293.77946428571425</v>
      </c>
      <c r="S89" s="75">
        <f t="shared" si="0"/>
        <v>330</v>
      </c>
      <c r="T89" s="75">
        <f t="shared" si="1"/>
        <v>247.90333333333331</v>
      </c>
    </row>
    <row r="90" spans="1:20" ht="15" thickBot="1" x14ac:dyDescent="0.4">
      <c r="A90" s="62">
        <v>8</v>
      </c>
      <c r="B90" s="38">
        <v>282.5</v>
      </c>
      <c r="C90" s="39">
        <v>270.13666666666666</v>
      </c>
      <c r="D90" s="38">
        <v>294.83333333333331</v>
      </c>
      <c r="E90" s="38">
        <v>330</v>
      </c>
      <c r="F90" s="38">
        <v>312.8075</v>
      </c>
      <c r="G90" s="38">
        <v>301.01</v>
      </c>
      <c r="H90" s="40">
        <v>285</v>
      </c>
      <c r="I90" s="38">
        <v>303.56666666666666</v>
      </c>
      <c r="J90" s="38">
        <v>268.26</v>
      </c>
      <c r="K90" s="38">
        <v>248.76</v>
      </c>
      <c r="L90" s="39">
        <v>308.5</v>
      </c>
      <c r="M90" s="39">
        <v>272.5</v>
      </c>
      <c r="N90" s="38">
        <v>303</v>
      </c>
      <c r="O90" s="39">
        <v>255.5575</v>
      </c>
      <c r="P90" s="38">
        <v>332.98</v>
      </c>
      <c r="Q90" s="38">
        <v>218.83</v>
      </c>
      <c r="R90" s="75">
        <v>286.76510416666667</v>
      </c>
      <c r="S90" s="75">
        <f t="shared" si="0"/>
        <v>332.98</v>
      </c>
      <c r="T90" s="75">
        <f t="shared" si="1"/>
        <v>218.83</v>
      </c>
    </row>
    <row r="91" spans="1:20" ht="15" thickBot="1" x14ac:dyDescent="0.4">
      <c r="A91" s="62">
        <v>9</v>
      </c>
      <c r="B91" s="38">
        <v>267.39999999999998</v>
      </c>
      <c r="C91" s="39">
        <v>270.13666666666666</v>
      </c>
      <c r="D91" s="38">
        <v>288.5</v>
      </c>
      <c r="E91" s="38">
        <v>325</v>
      </c>
      <c r="F91" s="38">
        <v>309.45749999999998</v>
      </c>
      <c r="G91" s="38">
        <v>294.19</v>
      </c>
      <c r="H91" s="40">
        <v>275</v>
      </c>
      <c r="I91" s="38">
        <v>301.23333333333335</v>
      </c>
      <c r="J91" s="38">
        <v>359.06</v>
      </c>
      <c r="K91" s="38">
        <v>257.69749999999999</v>
      </c>
      <c r="L91" s="39">
        <v>299</v>
      </c>
      <c r="M91" s="39">
        <v>267.5</v>
      </c>
      <c r="N91" s="38">
        <v>300</v>
      </c>
      <c r="O91" s="39">
        <v>259.86500000000001</v>
      </c>
      <c r="P91" s="38">
        <v>302.64</v>
      </c>
      <c r="Q91" s="38"/>
      <c r="R91" s="75">
        <v>291.77866666666671</v>
      </c>
      <c r="S91" s="75">
        <f t="shared" si="0"/>
        <v>359.06</v>
      </c>
      <c r="T91" s="75">
        <f t="shared" si="1"/>
        <v>257.69749999999999</v>
      </c>
    </row>
    <row r="92" spans="1:20" ht="15" thickBot="1" x14ac:dyDescent="0.4">
      <c r="A92" s="62">
        <v>10</v>
      </c>
      <c r="B92" s="38">
        <v>255.7</v>
      </c>
      <c r="C92" s="39">
        <v>255.90666666666667</v>
      </c>
      <c r="D92" s="38">
        <v>281.66666666666669</v>
      </c>
      <c r="E92" s="38">
        <v>325</v>
      </c>
      <c r="F92" s="38">
        <v>305.59249999999997</v>
      </c>
      <c r="G92" s="38">
        <v>281.565</v>
      </c>
      <c r="H92" s="40">
        <v>290</v>
      </c>
      <c r="I92" s="38">
        <v>297.67777777777775</v>
      </c>
      <c r="J92" s="38"/>
      <c r="K92" s="38">
        <v>241.065</v>
      </c>
      <c r="L92" s="39">
        <v>291</v>
      </c>
      <c r="M92" s="39">
        <v>252.5</v>
      </c>
      <c r="N92" s="38">
        <v>290</v>
      </c>
      <c r="O92" s="39">
        <v>254.89749999999998</v>
      </c>
      <c r="P92" s="38">
        <v>328.2</v>
      </c>
      <c r="Q92" s="38"/>
      <c r="R92" s="75">
        <v>282.1979365079365</v>
      </c>
      <c r="S92" s="75">
        <f t="shared" si="0"/>
        <v>328.2</v>
      </c>
      <c r="T92" s="75">
        <f t="shared" si="1"/>
        <v>241.065</v>
      </c>
    </row>
    <row r="93" spans="1:20" ht="15" thickBot="1" x14ac:dyDescent="0.4">
      <c r="A93" s="62">
        <v>11</v>
      </c>
      <c r="B93" s="38">
        <v>251.6</v>
      </c>
      <c r="C93" s="39">
        <v>247.26399999999998</v>
      </c>
      <c r="D93" s="38">
        <v>282.5</v>
      </c>
      <c r="E93" s="38">
        <v>325</v>
      </c>
      <c r="F93" s="38">
        <v>298.88249999999999</v>
      </c>
      <c r="G93" s="38">
        <v>275.815</v>
      </c>
      <c r="H93" s="40">
        <v>265</v>
      </c>
      <c r="I93" s="38">
        <v>291.23333333333335</v>
      </c>
      <c r="J93" s="38"/>
      <c r="K93" s="38">
        <v>235.16</v>
      </c>
      <c r="L93" s="39">
        <v>283</v>
      </c>
      <c r="M93" s="39"/>
      <c r="N93" s="38">
        <v>285</v>
      </c>
      <c r="O93" s="39">
        <v>251.03</v>
      </c>
      <c r="P93" s="38">
        <v>324.39</v>
      </c>
      <c r="Q93" s="38">
        <v>243.46</v>
      </c>
      <c r="R93" s="75">
        <v>275.66677380952382</v>
      </c>
      <c r="S93" s="75">
        <f t="shared" si="0"/>
        <v>325</v>
      </c>
      <c r="T93" s="75">
        <f t="shared" si="1"/>
        <v>235.16</v>
      </c>
    </row>
    <row r="94" spans="1:20" ht="15" thickBot="1" x14ac:dyDescent="0.4">
      <c r="A94" s="62">
        <v>12</v>
      </c>
      <c r="B94" s="38">
        <v>240</v>
      </c>
      <c r="C94" s="39">
        <v>233.66199999999998</v>
      </c>
      <c r="D94" s="38">
        <v>252.125</v>
      </c>
      <c r="E94" s="38">
        <v>320</v>
      </c>
      <c r="F94" s="38">
        <v>283.39999999999998</v>
      </c>
      <c r="G94" s="38">
        <v>267.94</v>
      </c>
      <c r="H94" s="40">
        <v>265</v>
      </c>
      <c r="I94" s="38">
        <v>283.12222222222221</v>
      </c>
      <c r="J94" s="38"/>
      <c r="K94" s="38">
        <v>239.8</v>
      </c>
      <c r="L94" s="39">
        <v>271.5</v>
      </c>
      <c r="M94" s="39"/>
      <c r="N94" s="38">
        <v>275</v>
      </c>
      <c r="O94" s="39">
        <v>252</v>
      </c>
      <c r="P94" s="38">
        <v>328.66</v>
      </c>
      <c r="Q94" s="38"/>
      <c r="R94" s="75">
        <v>270.16994017094015</v>
      </c>
      <c r="S94" s="75">
        <f t="shared" si="0"/>
        <v>328.66</v>
      </c>
      <c r="T94" s="75">
        <f t="shared" si="1"/>
        <v>233.66199999999998</v>
      </c>
    </row>
    <row r="95" spans="1:20" ht="15" thickBot="1" x14ac:dyDescent="0.4">
      <c r="A95" s="62">
        <v>13</v>
      </c>
      <c r="B95" s="38">
        <v>244.9</v>
      </c>
      <c r="C95" s="39">
        <v>232.12800000000001</v>
      </c>
      <c r="D95" s="38">
        <v>255.33333333333334</v>
      </c>
      <c r="E95" s="38">
        <v>285</v>
      </c>
      <c r="F95" s="38">
        <v>286.14999999999998</v>
      </c>
      <c r="G95" s="38">
        <v>265.62</v>
      </c>
      <c r="H95" s="40">
        <v>240</v>
      </c>
      <c r="I95" s="38">
        <v>276.12222222222221</v>
      </c>
      <c r="J95" s="38"/>
      <c r="K95" s="38">
        <v>231.5</v>
      </c>
      <c r="L95" s="39">
        <v>262.5</v>
      </c>
      <c r="M95" s="39">
        <v>225</v>
      </c>
      <c r="N95" s="38">
        <v>275</v>
      </c>
      <c r="O95" s="39">
        <v>256.48750000000001</v>
      </c>
      <c r="P95" s="38">
        <v>317.95999999999998</v>
      </c>
      <c r="Q95" s="38"/>
      <c r="R95" s="75">
        <v>260.97864682539682</v>
      </c>
      <c r="S95" s="75">
        <f t="shared" si="0"/>
        <v>317.95999999999998</v>
      </c>
      <c r="T95" s="75">
        <f t="shared" si="1"/>
        <v>225</v>
      </c>
    </row>
    <row r="96" spans="1:20" ht="15" thickBot="1" x14ac:dyDescent="0.4">
      <c r="A96" s="62">
        <v>14</v>
      </c>
      <c r="B96" s="38">
        <v>237.5</v>
      </c>
      <c r="C96" s="39">
        <v>228.55</v>
      </c>
      <c r="D96" s="38">
        <v>247</v>
      </c>
      <c r="E96" s="38">
        <v>280</v>
      </c>
      <c r="F96" s="38">
        <v>286.39249999999998</v>
      </c>
      <c r="G96" s="38">
        <v>267.37</v>
      </c>
      <c r="H96" s="40">
        <v>255</v>
      </c>
      <c r="I96" s="38">
        <v>275.45555555555552</v>
      </c>
      <c r="J96" s="38">
        <v>341.43</v>
      </c>
      <c r="K96" s="38">
        <v>237.75666666666666</v>
      </c>
      <c r="L96" s="39">
        <v>265</v>
      </c>
      <c r="M96" s="39"/>
      <c r="N96" s="38">
        <v>270</v>
      </c>
      <c r="O96" s="39">
        <v>247.30500000000001</v>
      </c>
      <c r="P96" s="38">
        <v>329.11</v>
      </c>
      <c r="Q96" s="38"/>
      <c r="R96" s="75">
        <v>269.13355158730155</v>
      </c>
      <c r="S96" s="75">
        <f t="shared" si="0"/>
        <v>341.43</v>
      </c>
      <c r="T96" s="75">
        <f t="shared" si="1"/>
        <v>228.55</v>
      </c>
    </row>
    <row r="97" spans="1:20" ht="15" thickBot="1" x14ac:dyDescent="0.4">
      <c r="A97" s="62">
        <v>15</v>
      </c>
      <c r="B97" s="38">
        <v>227.33</v>
      </c>
      <c r="C97" s="39">
        <v>228.55</v>
      </c>
      <c r="D97" s="38">
        <v>260</v>
      </c>
      <c r="E97" s="38">
        <v>320</v>
      </c>
      <c r="F97" s="38">
        <v>286.5675</v>
      </c>
      <c r="G97" s="38">
        <v>260.12</v>
      </c>
      <c r="H97" s="40">
        <v>235</v>
      </c>
      <c r="I97" s="38">
        <v>273.12222222222221</v>
      </c>
      <c r="J97" s="38"/>
      <c r="K97" s="38">
        <v>230.80500000000001</v>
      </c>
      <c r="L97" s="39">
        <v>264.5</v>
      </c>
      <c r="M97" s="39"/>
      <c r="N97" s="38">
        <v>270</v>
      </c>
      <c r="O97" s="39">
        <v>250.55333333333337</v>
      </c>
      <c r="P97" s="38">
        <v>309.87</v>
      </c>
      <c r="Q97" s="38"/>
      <c r="R97" s="75">
        <v>262.80138888888888</v>
      </c>
      <c r="S97" s="75">
        <f t="shared" si="0"/>
        <v>320</v>
      </c>
      <c r="T97" s="75">
        <f t="shared" si="1"/>
        <v>227.33</v>
      </c>
    </row>
    <row r="98" spans="1:20" ht="15" thickBot="1" x14ac:dyDescent="0.4">
      <c r="A98" s="62">
        <v>16</v>
      </c>
      <c r="B98" s="38">
        <v>228.2</v>
      </c>
      <c r="C98" s="39">
        <v>222.416</v>
      </c>
      <c r="D98" s="38">
        <v>257</v>
      </c>
      <c r="E98" s="38">
        <v>280</v>
      </c>
      <c r="F98" s="38">
        <v>287.14999999999998</v>
      </c>
      <c r="G98" s="38">
        <v>258.62</v>
      </c>
      <c r="H98" s="40">
        <v>230</v>
      </c>
      <c r="I98" s="38">
        <v>270.84444444444443</v>
      </c>
      <c r="J98" s="38"/>
      <c r="K98" s="38">
        <v>221.19333333333336</v>
      </c>
      <c r="L98" s="39">
        <v>265</v>
      </c>
      <c r="M98" s="39">
        <v>231</v>
      </c>
      <c r="N98" s="38">
        <v>260</v>
      </c>
      <c r="O98" s="39">
        <v>232.54</v>
      </c>
      <c r="P98" s="38">
        <v>300.10000000000002</v>
      </c>
      <c r="Q98" s="38"/>
      <c r="R98" s="75">
        <v>253.14741269841267</v>
      </c>
      <c r="S98" s="75">
        <f t="shared" si="0"/>
        <v>300.10000000000002</v>
      </c>
      <c r="T98" s="75">
        <f t="shared" si="1"/>
        <v>221.19333333333336</v>
      </c>
    </row>
    <row r="99" spans="1:20" ht="15" thickBot="1" x14ac:dyDescent="0.4">
      <c r="A99" s="62">
        <v>17</v>
      </c>
      <c r="B99" s="38">
        <v>220.3</v>
      </c>
      <c r="C99" s="39">
        <v>220.88200000000001</v>
      </c>
      <c r="D99" s="38">
        <v>253</v>
      </c>
      <c r="E99" s="38">
        <v>280</v>
      </c>
      <c r="F99" s="38">
        <v>284.04250000000002</v>
      </c>
      <c r="G99" s="38">
        <v>251.3</v>
      </c>
      <c r="H99" s="40">
        <v>235</v>
      </c>
      <c r="I99" s="38">
        <v>269.78571428571428</v>
      </c>
      <c r="J99" s="38"/>
      <c r="K99" s="38">
        <v>225.24666666666667</v>
      </c>
      <c r="L99" s="39">
        <v>259</v>
      </c>
      <c r="M99" s="39">
        <v>231</v>
      </c>
      <c r="N99" s="38">
        <v>265</v>
      </c>
      <c r="O99" s="39">
        <v>234.035</v>
      </c>
      <c r="P99" s="38">
        <v>288.68</v>
      </c>
      <c r="Q99" s="38"/>
      <c r="R99" s="75">
        <v>251.23370578231291</v>
      </c>
      <c r="S99" s="75">
        <f t="shared" si="0"/>
        <v>288.68</v>
      </c>
      <c r="T99" s="75">
        <f t="shared" si="1"/>
        <v>220.3</v>
      </c>
    </row>
    <row r="100" spans="1:20" ht="15" thickBot="1" x14ac:dyDescent="0.4">
      <c r="A100" s="62">
        <v>18</v>
      </c>
      <c r="B100" s="38">
        <v>209.5</v>
      </c>
      <c r="C100" s="39">
        <v>216.79000000000002</v>
      </c>
      <c r="D100" s="38">
        <v>242.5</v>
      </c>
      <c r="E100" s="38">
        <v>275</v>
      </c>
      <c r="F100" s="38">
        <v>277.125</v>
      </c>
      <c r="G100" s="38">
        <v>238.8</v>
      </c>
      <c r="H100" s="40">
        <v>235</v>
      </c>
      <c r="I100" s="38">
        <v>262.62222222222221</v>
      </c>
      <c r="J100" s="38"/>
      <c r="K100" s="38">
        <v>225.66666666666666</v>
      </c>
      <c r="L100" s="39">
        <v>254</v>
      </c>
      <c r="M100" s="39"/>
      <c r="N100" s="38">
        <v>259</v>
      </c>
      <c r="O100" s="39">
        <v>253.57749999999999</v>
      </c>
      <c r="P100" s="38">
        <v>258.66000000000003</v>
      </c>
      <c r="Q100" s="38"/>
      <c r="R100" s="75">
        <v>246.78779914529912</v>
      </c>
      <c r="S100" s="75">
        <f t="shared" si="0"/>
        <v>277.125</v>
      </c>
      <c r="T100" s="75">
        <f t="shared" si="1"/>
        <v>209.5</v>
      </c>
    </row>
    <row r="101" spans="1:20" ht="15" thickBot="1" x14ac:dyDescent="0.4">
      <c r="A101" s="62">
        <v>19</v>
      </c>
      <c r="B101" s="38">
        <v>210.4</v>
      </c>
      <c r="C101" s="39">
        <v>216.79000000000002</v>
      </c>
      <c r="D101" s="38">
        <v>240</v>
      </c>
      <c r="E101" s="38">
        <v>300</v>
      </c>
      <c r="F101" s="38">
        <v>277.5675</v>
      </c>
      <c r="G101" s="38">
        <v>236.05</v>
      </c>
      <c r="H101" s="40">
        <v>225</v>
      </c>
      <c r="I101" s="38">
        <v>256.38749999999999</v>
      </c>
      <c r="J101" s="38"/>
      <c r="K101" s="38">
        <v>209.14000000000001</v>
      </c>
      <c r="L101" s="39">
        <v>251</v>
      </c>
      <c r="M101" s="39">
        <v>210</v>
      </c>
      <c r="N101" s="38"/>
      <c r="O101" s="39">
        <v>233.7525</v>
      </c>
      <c r="P101" s="38">
        <v>265.05</v>
      </c>
      <c r="Q101" s="38"/>
      <c r="R101" s="75">
        <v>240.85673076923078</v>
      </c>
      <c r="S101" s="75">
        <f t="shared" si="0"/>
        <v>300</v>
      </c>
      <c r="T101" s="75">
        <f t="shared" si="1"/>
        <v>209.14000000000001</v>
      </c>
    </row>
    <row r="102" spans="1:20" ht="15" thickBot="1" x14ac:dyDescent="0.4">
      <c r="A102" s="62">
        <v>20</v>
      </c>
      <c r="B102" s="38">
        <v>208</v>
      </c>
      <c r="C102" s="39">
        <v>216.79000000000002</v>
      </c>
      <c r="D102" s="38">
        <v>243</v>
      </c>
      <c r="E102" s="38">
        <v>290</v>
      </c>
      <c r="F102" s="38">
        <v>274.6925</v>
      </c>
      <c r="G102" s="38">
        <v>238.3</v>
      </c>
      <c r="H102" s="40">
        <v>230</v>
      </c>
      <c r="I102" s="38">
        <v>251.34444444444443</v>
      </c>
      <c r="J102" s="38"/>
      <c r="K102" s="38">
        <v>202.94333333333336</v>
      </c>
      <c r="L102" s="39">
        <v>250</v>
      </c>
      <c r="M102" s="39">
        <v>206.5</v>
      </c>
      <c r="N102" s="38">
        <v>264</v>
      </c>
      <c r="O102" s="39">
        <v>235.83499999999998</v>
      </c>
      <c r="P102" s="38">
        <v>254.33</v>
      </c>
      <c r="Q102" s="38"/>
      <c r="R102" s="75">
        <v>240.40966269841269</v>
      </c>
      <c r="S102" s="75">
        <f t="shared" si="0"/>
        <v>290</v>
      </c>
      <c r="T102" s="75">
        <f t="shared" si="1"/>
        <v>202.94333333333336</v>
      </c>
    </row>
    <row r="103" spans="1:20" ht="15" thickBot="1" x14ac:dyDescent="0.4">
      <c r="A103" s="62">
        <v>21</v>
      </c>
      <c r="B103" s="38">
        <v>205.6</v>
      </c>
      <c r="C103" s="39">
        <v>214.74600000000001</v>
      </c>
      <c r="D103" s="38">
        <v>241.5</v>
      </c>
      <c r="E103" s="38">
        <v>255</v>
      </c>
      <c r="F103" s="38">
        <v>270.01750000000004</v>
      </c>
      <c r="G103" s="38">
        <v>227.3</v>
      </c>
      <c r="H103" s="40">
        <v>230</v>
      </c>
      <c r="I103" s="38">
        <v>247.39999999999998</v>
      </c>
      <c r="J103" s="38"/>
      <c r="K103" s="38">
        <v>201.57250000000002</v>
      </c>
      <c r="L103" s="39">
        <v>240</v>
      </c>
      <c r="M103" s="39">
        <v>200</v>
      </c>
      <c r="N103" s="38">
        <v>247</v>
      </c>
      <c r="O103" s="39">
        <v>248.07749999999999</v>
      </c>
      <c r="P103" s="38">
        <v>264.8</v>
      </c>
      <c r="Q103" s="38"/>
      <c r="R103" s="75">
        <v>235.21525</v>
      </c>
      <c r="S103" s="75">
        <f t="shared" si="0"/>
        <v>270.01750000000004</v>
      </c>
      <c r="T103" s="75">
        <f t="shared" si="1"/>
        <v>200</v>
      </c>
    </row>
    <row r="104" spans="1:20" ht="15" thickBot="1" x14ac:dyDescent="0.4">
      <c r="A104" s="62">
        <v>22</v>
      </c>
      <c r="B104" s="38">
        <v>205.3</v>
      </c>
      <c r="C104" s="39">
        <v>213.72399999999999</v>
      </c>
      <c r="D104" s="38">
        <v>226</v>
      </c>
      <c r="E104" s="38">
        <v>280</v>
      </c>
      <c r="F104" s="38">
        <v>265.3</v>
      </c>
      <c r="G104" s="38">
        <v>232.73</v>
      </c>
      <c r="H104" s="40">
        <v>200</v>
      </c>
      <c r="I104" s="38">
        <v>246.01428571428571</v>
      </c>
      <c r="J104" s="38"/>
      <c r="K104" s="38">
        <v>186.34</v>
      </c>
      <c r="L104" s="39">
        <v>242</v>
      </c>
      <c r="M104" s="39">
        <v>200</v>
      </c>
      <c r="N104" s="38">
        <v>240</v>
      </c>
      <c r="O104" s="39">
        <v>232.78750000000002</v>
      </c>
      <c r="P104" s="38">
        <v>231.14</v>
      </c>
      <c r="Q104" s="38"/>
      <c r="R104" s="75">
        <v>228.66684183673468</v>
      </c>
      <c r="S104" s="75">
        <f t="shared" si="0"/>
        <v>280</v>
      </c>
      <c r="T104" s="75">
        <f t="shared" si="1"/>
        <v>186.34</v>
      </c>
    </row>
    <row r="105" spans="1:20" ht="15" thickBot="1" x14ac:dyDescent="0.4">
      <c r="A105" s="62">
        <v>23</v>
      </c>
      <c r="B105" s="38">
        <v>210.6</v>
      </c>
      <c r="C105" s="39">
        <v>219.43333333333337</v>
      </c>
      <c r="D105" s="38">
        <v>245</v>
      </c>
      <c r="E105" s="38">
        <v>280</v>
      </c>
      <c r="F105" s="38">
        <v>264.0675</v>
      </c>
      <c r="G105" s="38">
        <v>231.24333333333334</v>
      </c>
      <c r="H105" s="40">
        <v>245</v>
      </c>
      <c r="I105" s="38">
        <v>242.88749999999999</v>
      </c>
      <c r="J105" s="38"/>
      <c r="K105" s="38">
        <v>177</v>
      </c>
      <c r="L105" s="39">
        <v>237.5</v>
      </c>
      <c r="M105" s="39">
        <v>190</v>
      </c>
      <c r="N105" s="38">
        <v>240</v>
      </c>
      <c r="O105" s="39">
        <v>207.96250000000001</v>
      </c>
      <c r="P105" s="38">
        <v>245.18</v>
      </c>
      <c r="Q105" s="38"/>
      <c r="R105" s="75">
        <v>231.13386904761904</v>
      </c>
      <c r="S105" s="75">
        <f t="shared" si="0"/>
        <v>280</v>
      </c>
      <c r="T105" s="75">
        <f t="shared" si="1"/>
        <v>177</v>
      </c>
    </row>
    <row r="106" spans="1:20" ht="15" thickBot="1" x14ac:dyDescent="0.4">
      <c r="A106" s="62">
        <v>24</v>
      </c>
      <c r="B106" s="38">
        <v>220.5</v>
      </c>
      <c r="C106" s="39">
        <v>215.17333333333332</v>
      </c>
      <c r="D106" s="38">
        <v>232.66666666666666</v>
      </c>
      <c r="E106" s="38">
        <v>270</v>
      </c>
      <c r="F106" s="38">
        <v>261.53250000000003</v>
      </c>
      <c r="G106" s="38">
        <v>237.66</v>
      </c>
      <c r="H106" s="40">
        <v>245</v>
      </c>
      <c r="I106" s="38">
        <v>239.95555555555555</v>
      </c>
      <c r="J106" s="38"/>
      <c r="K106" s="38">
        <v>182.74666666666667</v>
      </c>
      <c r="L106" s="39">
        <v>236</v>
      </c>
      <c r="M106" s="39">
        <v>190</v>
      </c>
      <c r="N106" s="38">
        <v>240</v>
      </c>
      <c r="O106" s="39">
        <v>225.65499999999997</v>
      </c>
      <c r="P106" s="38">
        <v>238.4</v>
      </c>
      <c r="Q106" s="38"/>
      <c r="R106" s="75">
        <v>231.09212301587303</v>
      </c>
      <c r="S106" s="75">
        <f t="shared" si="0"/>
        <v>270</v>
      </c>
      <c r="T106" s="75">
        <f t="shared" si="1"/>
        <v>182.74666666666667</v>
      </c>
    </row>
    <row r="107" spans="1:20" ht="15" thickBot="1" x14ac:dyDescent="0.4">
      <c r="A107" s="62">
        <v>25</v>
      </c>
      <c r="B107" s="38">
        <v>229.6</v>
      </c>
      <c r="C107" s="39">
        <v>216.28200000000001</v>
      </c>
      <c r="D107" s="38">
        <v>258.75</v>
      </c>
      <c r="E107" s="38">
        <v>270</v>
      </c>
      <c r="F107" s="38">
        <v>264.67500000000001</v>
      </c>
      <c r="G107" s="38">
        <v>256.16000000000003</v>
      </c>
      <c r="H107" s="40">
        <v>195</v>
      </c>
      <c r="I107" s="38">
        <v>244.76249999999999</v>
      </c>
      <c r="J107" s="38"/>
      <c r="K107" s="38">
        <v>185.59</v>
      </c>
      <c r="L107" s="39">
        <v>247</v>
      </c>
      <c r="M107" s="39">
        <v>190</v>
      </c>
      <c r="N107" s="38">
        <v>242</v>
      </c>
      <c r="O107" s="39">
        <v>217.92000000000002</v>
      </c>
      <c r="P107" s="38">
        <v>230.67</v>
      </c>
      <c r="Q107" s="38"/>
      <c r="R107" s="75">
        <v>232.02925000000002</v>
      </c>
      <c r="S107" s="75">
        <f t="shared" si="0"/>
        <v>270</v>
      </c>
      <c r="T107" s="75">
        <f t="shared" si="1"/>
        <v>185.59</v>
      </c>
    </row>
    <row r="108" spans="1:20" ht="15" thickBot="1" x14ac:dyDescent="0.4">
      <c r="A108" s="62">
        <v>26</v>
      </c>
      <c r="B108" s="38">
        <v>229.6</v>
      </c>
      <c r="C108" s="39">
        <v>212.19</v>
      </c>
      <c r="D108" s="38">
        <v>260</v>
      </c>
      <c r="E108" s="38">
        <v>270</v>
      </c>
      <c r="F108" s="38">
        <v>263.58249999999998</v>
      </c>
      <c r="G108" s="38">
        <v>250.66</v>
      </c>
      <c r="H108" s="40">
        <v>200</v>
      </c>
      <c r="I108" s="38">
        <v>244.73333333333332</v>
      </c>
      <c r="J108" s="38"/>
      <c r="K108" s="38">
        <v>187.16666666666666</v>
      </c>
      <c r="L108" s="39">
        <v>242</v>
      </c>
      <c r="M108" s="39">
        <v>213</v>
      </c>
      <c r="N108" s="38">
        <v>245</v>
      </c>
      <c r="O108" s="39">
        <v>218.03</v>
      </c>
      <c r="P108" s="38">
        <v>230.03</v>
      </c>
      <c r="Q108" s="38"/>
      <c r="R108" s="75">
        <v>233.28517857142859</v>
      </c>
      <c r="S108" s="75">
        <f t="shared" si="0"/>
        <v>270</v>
      </c>
      <c r="T108" s="75">
        <f t="shared" si="1"/>
        <v>187.16666666666666</v>
      </c>
    </row>
    <row r="109" spans="1:20" ht="15" thickBot="1" x14ac:dyDescent="0.4">
      <c r="A109" s="62">
        <v>27</v>
      </c>
      <c r="B109" s="38">
        <v>226.5</v>
      </c>
      <c r="C109" s="39">
        <v>202.98600000000002</v>
      </c>
      <c r="D109" s="38">
        <v>254.5</v>
      </c>
      <c r="E109" s="38">
        <v>270</v>
      </c>
      <c r="F109" s="38">
        <v>260.10000000000002</v>
      </c>
      <c r="G109" s="38">
        <v>238.81</v>
      </c>
      <c r="H109" s="40">
        <v>195</v>
      </c>
      <c r="I109" s="38">
        <v>241.375</v>
      </c>
      <c r="J109" s="38"/>
      <c r="K109" s="38">
        <v>195.95000000000002</v>
      </c>
      <c r="L109" s="39">
        <v>228</v>
      </c>
      <c r="M109" s="39">
        <v>208</v>
      </c>
      <c r="N109" s="38">
        <v>235</v>
      </c>
      <c r="O109" s="39">
        <v>197.21</v>
      </c>
      <c r="P109" s="38">
        <v>221.1</v>
      </c>
      <c r="Q109" s="38"/>
      <c r="R109" s="75">
        <v>226.75221428571427</v>
      </c>
      <c r="S109" s="75">
        <f t="shared" si="0"/>
        <v>270</v>
      </c>
      <c r="T109" s="75">
        <f t="shared" si="1"/>
        <v>195</v>
      </c>
    </row>
    <row r="110" spans="1:20" ht="15" thickBot="1" x14ac:dyDescent="0.4">
      <c r="A110" s="62">
        <v>28</v>
      </c>
      <c r="B110" s="38">
        <v>226.5</v>
      </c>
      <c r="C110" s="39">
        <v>202.98600000000002</v>
      </c>
      <c r="D110" s="38">
        <v>282.5</v>
      </c>
      <c r="E110" s="38">
        <v>270</v>
      </c>
      <c r="F110" s="38">
        <v>257.55</v>
      </c>
      <c r="G110" s="38">
        <v>238.81</v>
      </c>
      <c r="H110" s="40">
        <v>200</v>
      </c>
      <c r="I110" s="38">
        <v>238.95</v>
      </c>
      <c r="J110" s="38"/>
      <c r="K110" s="38">
        <v>198.48666666666668</v>
      </c>
      <c r="L110" s="39">
        <v>242</v>
      </c>
      <c r="M110" s="39">
        <v>221.25</v>
      </c>
      <c r="N110" s="38">
        <v>245</v>
      </c>
      <c r="O110" s="39">
        <v>205.7</v>
      </c>
      <c r="P110" s="38">
        <v>221.46</v>
      </c>
      <c r="Q110" s="38"/>
      <c r="R110" s="75">
        <v>232.22804761904763</v>
      </c>
      <c r="S110" s="75">
        <f t="shared" si="0"/>
        <v>282.5</v>
      </c>
      <c r="T110" s="75">
        <f t="shared" si="1"/>
        <v>198.48666666666668</v>
      </c>
    </row>
    <row r="111" spans="1:20" ht="15" thickBot="1" x14ac:dyDescent="0.4">
      <c r="A111" s="62">
        <v>29</v>
      </c>
      <c r="B111" s="38">
        <v>226.5</v>
      </c>
      <c r="C111" s="39">
        <v>202.39</v>
      </c>
      <c r="D111" s="38">
        <v>247.5</v>
      </c>
      <c r="E111" s="38">
        <v>270</v>
      </c>
      <c r="F111" s="38">
        <v>263.55</v>
      </c>
      <c r="G111" s="38">
        <v>237.83499999999998</v>
      </c>
      <c r="H111" s="40">
        <v>205</v>
      </c>
      <c r="I111" s="38">
        <v>240.45</v>
      </c>
      <c r="J111" s="38"/>
      <c r="K111" s="38">
        <v>202.85</v>
      </c>
      <c r="L111" s="39">
        <v>246.5</v>
      </c>
      <c r="M111" s="39"/>
      <c r="N111" s="38">
        <v>250</v>
      </c>
      <c r="O111" s="39">
        <v>185.58499999999998</v>
      </c>
      <c r="P111" s="38">
        <v>204</v>
      </c>
      <c r="Q111" s="38"/>
      <c r="R111" s="75">
        <v>229.39692307692309</v>
      </c>
      <c r="S111" s="75">
        <f t="shared" si="0"/>
        <v>270</v>
      </c>
      <c r="T111" s="75">
        <f t="shared" si="1"/>
        <v>185.58499999999998</v>
      </c>
    </row>
    <row r="112" spans="1:20" ht="15" thickBot="1" x14ac:dyDescent="0.4">
      <c r="A112" s="62">
        <v>30</v>
      </c>
      <c r="B112" s="38">
        <v>226.5</v>
      </c>
      <c r="C112" s="39">
        <v>212.19</v>
      </c>
      <c r="D112" s="38">
        <v>266.66666666666669</v>
      </c>
      <c r="E112" s="38">
        <v>285</v>
      </c>
      <c r="F112" s="38">
        <v>273.83777777777777</v>
      </c>
      <c r="G112" s="38">
        <v>263.16000000000003</v>
      </c>
      <c r="H112" s="40">
        <v>210</v>
      </c>
      <c r="I112" s="38">
        <v>249.82499999999999</v>
      </c>
      <c r="J112" s="38"/>
      <c r="K112" s="38">
        <v>199.0025</v>
      </c>
      <c r="L112" s="39">
        <v>259</v>
      </c>
      <c r="M112" s="39"/>
      <c r="N112" s="38">
        <v>250</v>
      </c>
      <c r="O112" s="39">
        <v>209.97749999999999</v>
      </c>
      <c r="P112" s="38">
        <v>207.4</v>
      </c>
      <c r="Q112" s="38"/>
      <c r="R112" s="75">
        <v>239.42764957264959</v>
      </c>
      <c r="S112" s="75">
        <f t="shared" si="0"/>
        <v>285</v>
      </c>
      <c r="T112" s="75">
        <f t="shared" si="1"/>
        <v>199.0025</v>
      </c>
    </row>
    <row r="113" spans="1:20" ht="15" thickBot="1" x14ac:dyDescent="0.4">
      <c r="A113" s="62">
        <v>31</v>
      </c>
      <c r="B113" s="38"/>
      <c r="C113" s="39">
        <v>209.63333333333333</v>
      </c>
      <c r="D113" s="38"/>
      <c r="E113" s="38"/>
      <c r="F113" s="38">
        <v>270.38249999999999</v>
      </c>
      <c r="G113" s="38">
        <v>245.66</v>
      </c>
      <c r="H113" s="40">
        <v>210</v>
      </c>
      <c r="I113" s="38">
        <v>256.32499999999999</v>
      </c>
      <c r="J113" s="38"/>
      <c r="K113" s="38">
        <v>185.35666666666665</v>
      </c>
      <c r="L113" s="39">
        <v>246.5</v>
      </c>
      <c r="M113" s="39"/>
      <c r="N113" s="38"/>
      <c r="O113" s="39">
        <v>201.58999999999997</v>
      </c>
      <c r="P113" s="38">
        <v>220.38</v>
      </c>
      <c r="Q113" s="38"/>
      <c r="R113" s="75">
        <v>227.31416666666667</v>
      </c>
      <c r="S113" s="75">
        <f t="shared" si="0"/>
        <v>270.38249999999999</v>
      </c>
      <c r="T113" s="75">
        <f t="shared" si="1"/>
        <v>185.35666666666665</v>
      </c>
    </row>
    <row r="114" spans="1:20" ht="15" thickBot="1" x14ac:dyDescent="0.4">
      <c r="A114" s="62">
        <v>32</v>
      </c>
      <c r="B114" s="38"/>
      <c r="C114" s="39">
        <v>211.33833333333334</v>
      </c>
      <c r="D114" s="38">
        <v>254.33333333333334</v>
      </c>
      <c r="E114" s="38">
        <v>300</v>
      </c>
      <c r="F114" s="38">
        <v>268.60666666666668</v>
      </c>
      <c r="G114" s="38">
        <v>229.29</v>
      </c>
      <c r="H114" s="40">
        <v>220</v>
      </c>
      <c r="I114" s="38"/>
      <c r="J114" s="38"/>
      <c r="K114" s="38">
        <v>185.63333333333333</v>
      </c>
      <c r="L114" s="39">
        <v>253.5</v>
      </c>
      <c r="M114" s="39">
        <v>210</v>
      </c>
      <c r="N114" s="38">
        <v>235</v>
      </c>
      <c r="O114" s="39">
        <v>199.07000000000002</v>
      </c>
      <c r="P114" s="38">
        <v>227.22</v>
      </c>
      <c r="Q114" s="38">
        <v>247.99</v>
      </c>
      <c r="R114" s="75">
        <v>233.99858974358975</v>
      </c>
      <c r="S114" s="75">
        <f t="shared" si="0"/>
        <v>300</v>
      </c>
      <c r="T114" s="75">
        <f t="shared" si="1"/>
        <v>185.63333333333333</v>
      </c>
    </row>
    <row r="115" spans="1:20" ht="15" thickBot="1" x14ac:dyDescent="0.4">
      <c r="A115" s="62">
        <v>33</v>
      </c>
      <c r="B115" s="38"/>
      <c r="C115" s="39">
        <v>207.93000000000004</v>
      </c>
      <c r="D115" s="38">
        <v>250</v>
      </c>
      <c r="E115" s="38">
        <v>270</v>
      </c>
      <c r="F115" s="38">
        <v>267.08249999999998</v>
      </c>
      <c r="G115" s="38">
        <v>222.79</v>
      </c>
      <c r="H115" s="39">
        <v>205</v>
      </c>
      <c r="I115" s="38"/>
      <c r="J115" s="38"/>
      <c r="K115" s="38">
        <v>187.58</v>
      </c>
      <c r="L115" s="39">
        <v>250.5</v>
      </c>
      <c r="M115" s="39">
        <v>210</v>
      </c>
      <c r="N115" s="38">
        <v>236</v>
      </c>
      <c r="O115" s="39">
        <v>193.82666666666668</v>
      </c>
      <c r="P115" s="38">
        <v>221.67</v>
      </c>
      <c r="Q115" s="38"/>
      <c r="R115" s="75">
        <v>226.86493055555556</v>
      </c>
      <c r="S115" s="75">
        <f t="shared" si="0"/>
        <v>270</v>
      </c>
      <c r="T115" s="75">
        <f t="shared" si="1"/>
        <v>187.58</v>
      </c>
    </row>
    <row r="116" spans="1:20" ht="15" thickBot="1" x14ac:dyDescent="0.4">
      <c r="A116" s="62">
        <v>34</v>
      </c>
      <c r="B116" s="38"/>
      <c r="C116" s="39">
        <v>209.20833333333334</v>
      </c>
      <c r="D116" s="38">
        <v>255.5</v>
      </c>
      <c r="E116" s="38">
        <v>270</v>
      </c>
      <c r="F116" s="38">
        <v>267.14</v>
      </c>
      <c r="G116" s="38">
        <v>220.79</v>
      </c>
      <c r="H116" s="39">
        <v>205</v>
      </c>
      <c r="I116" s="38">
        <v>241.82</v>
      </c>
      <c r="J116" s="38"/>
      <c r="K116" s="38">
        <v>165.13</v>
      </c>
      <c r="L116" s="39">
        <v>229</v>
      </c>
      <c r="M116" s="39">
        <v>219</v>
      </c>
      <c r="N116" s="38">
        <v>237</v>
      </c>
      <c r="O116" s="39">
        <v>179.63666666666668</v>
      </c>
      <c r="P116" s="38">
        <v>222.34</v>
      </c>
      <c r="Q116" s="38"/>
      <c r="R116" s="75">
        <v>224.73576923076922</v>
      </c>
      <c r="S116" s="75">
        <f t="shared" si="0"/>
        <v>270</v>
      </c>
      <c r="T116" s="75">
        <f t="shared" si="1"/>
        <v>165.13</v>
      </c>
    </row>
    <row r="117" spans="1:20" ht="15" thickBot="1" x14ac:dyDescent="0.4">
      <c r="A117" s="62">
        <v>35</v>
      </c>
      <c r="B117" s="38"/>
      <c r="C117" s="39">
        <v>209.63499999999999</v>
      </c>
      <c r="D117" s="38">
        <v>248.25</v>
      </c>
      <c r="E117" s="38">
        <v>270</v>
      </c>
      <c r="F117" s="38">
        <v>262.58249999999998</v>
      </c>
      <c r="G117" s="38">
        <v>212.79</v>
      </c>
      <c r="H117" s="39">
        <v>210</v>
      </c>
      <c r="I117" s="38">
        <v>240.38749999999999</v>
      </c>
      <c r="J117" s="38"/>
      <c r="K117" s="38">
        <v>169.42250000000001</v>
      </c>
      <c r="L117" s="39">
        <v>234.5</v>
      </c>
      <c r="M117" s="39">
        <v>211.5</v>
      </c>
      <c r="N117" s="38">
        <v>239</v>
      </c>
      <c r="O117" s="39">
        <v>187.78666666666666</v>
      </c>
      <c r="P117" s="38">
        <v>216.34</v>
      </c>
      <c r="Q117" s="38"/>
      <c r="R117" s="75">
        <v>224.01493589743592</v>
      </c>
      <c r="S117" s="75">
        <f t="shared" si="0"/>
        <v>270</v>
      </c>
      <c r="T117" s="75">
        <f t="shared" si="1"/>
        <v>169.42250000000001</v>
      </c>
    </row>
    <row r="118" spans="1:20" ht="15" thickBot="1" x14ac:dyDescent="0.4">
      <c r="A118" s="62">
        <v>36</v>
      </c>
      <c r="B118" s="38"/>
      <c r="C118" s="39">
        <v>208.18500000000003</v>
      </c>
      <c r="D118" s="38">
        <v>248.5</v>
      </c>
      <c r="E118" s="38">
        <v>265</v>
      </c>
      <c r="F118" s="38">
        <v>259.42500000000001</v>
      </c>
      <c r="G118" s="38">
        <v>217.66499999999999</v>
      </c>
      <c r="H118" s="39">
        <v>209.1</v>
      </c>
      <c r="I118" s="38">
        <v>226.82499999999999</v>
      </c>
      <c r="J118" s="38"/>
      <c r="K118" s="38">
        <v>164.05666666666664</v>
      </c>
      <c r="L118" s="39">
        <v>230</v>
      </c>
      <c r="M118" s="39">
        <v>220</v>
      </c>
      <c r="N118" s="38">
        <v>242</v>
      </c>
      <c r="O118" s="39">
        <v>195.07333333333335</v>
      </c>
      <c r="P118" s="38">
        <v>211.85</v>
      </c>
      <c r="Q118" s="38"/>
      <c r="R118" s="75">
        <v>222.89846153846153</v>
      </c>
      <c r="S118" s="75">
        <f t="shared" si="0"/>
        <v>265</v>
      </c>
      <c r="T118" s="75">
        <f t="shared" si="1"/>
        <v>164.05666666666664</v>
      </c>
    </row>
    <row r="119" spans="1:20" ht="15" thickBot="1" x14ac:dyDescent="0.4">
      <c r="A119" s="62">
        <v>37</v>
      </c>
      <c r="B119" s="38"/>
      <c r="C119" s="39">
        <v>202.27</v>
      </c>
      <c r="D119" s="38">
        <v>246.25</v>
      </c>
      <c r="E119" s="38">
        <v>265</v>
      </c>
      <c r="F119" s="38">
        <v>255.35750000000002</v>
      </c>
      <c r="G119" s="38">
        <v>218.54</v>
      </c>
      <c r="H119" s="39">
        <v>194.8</v>
      </c>
      <c r="I119" s="38">
        <v>220.32499999999999</v>
      </c>
      <c r="J119" s="38"/>
      <c r="K119" s="38">
        <v>155.20000000000002</v>
      </c>
      <c r="L119" s="39">
        <v>227</v>
      </c>
      <c r="M119" s="39"/>
      <c r="N119" s="38">
        <v>240</v>
      </c>
      <c r="O119" s="39">
        <v>199.38250000000002</v>
      </c>
      <c r="P119" s="38">
        <v>203.36</v>
      </c>
      <c r="Q119" s="38">
        <v>168.1</v>
      </c>
      <c r="R119" s="75">
        <v>215.04500000000004</v>
      </c>
      <c r="S119" s="75">
        <f t="shared" si="0"/>
        <v>265</v>
      </c>
      <c r="T119" s="75">
        <f t="shared" si="1"/>
        <v>155.20000000000002</v>
      </c>
    </row>
    <row r="120" spans="1:20" ht="15" thickBot="1" x14ac:dyDescent="0.4">
      <c r="A120" s="62">
        <v>38</v>
      </c>
      <c r="B120" s="38"/>
      <c r="C120" s="39">
        <v>201.75799999999998</v>
      </c>
      <c r="D120" s="38">
        <v>213.75</v>
      </c>
      <c r="E120" s="38">
        <v>232.5</v>
      </c>
      <c r="F120" s="38">
        <v>253.4325</v>
      </c>
      <c r="G120" s="38">
        <v>211.72</v>
      </c>
      <c r="H120" s="39">
        <v>175.7</v>
      </c>
      <c r="I120" s="38">
        <v>216.95999999999998</v>
      </c>
      <c r="J120" s="38"/>
      <c r="K120" s="38">
        <v>150.01</v>
      </c>
      <c r="L120" s="39">
        <v>231.5</v>
      </c>
      <c r="M120" s="39">
        <v>200</v>
      </c>
      <c r="N120" s="38">
        <v>229</v>
      </c>
      <c r="O120" s="39">
        <v>181.3475</v>
      </c>
      <c r="P120" s="38">
        <v>177.23</v>
      </c>
      <c r="Q120" s="38"/>
      <c r="R120" s="75">
        <v>205.76215384615384</v>
      </c>
      <c r="S120" s="75">
        <f t="shared" si="0"/>
        <v>253.4325</v>
      </c>
      <c r="T120" s="75">
        <f t="shared" si="1"/>
        <v>150.01</v>
      </c>
    </row>
    <row r="121" spans="1:20" ht="15" thickBot="1" x14ac:dyDescent="0.4">
      <c r="A121" s="62">
        <v>39</v>
      </c>
      <c r="B121" s="38"/>
      <c r="C121" s="39">
        <v>197.95833333333329</v>
      </c>
      <c r="D121" s="38">
        <v>207</v>
      </c>
      <c r="E121" s="38">
        <v>250</v>
      </c>
      <c r="F121" s="38">
        <v>256.60750000000002</v>
      </c>
      <c r="G121" s="38">
        <v>209.1575</v>
      </c>
      <c r="H121" s="39">
        <v>167.25</v>
      </c>
      <c r="I121" s="38">
        <v>211.26</v>
      </c>
      <c r="J121" s="38"/>
      <c r="K121" s="38">
        <v>145.47333333333333</v>
      </c>
      <c r="L121" s="39">
        <v>225.5</v>
      </c>
      <c r="M121" s="39"/>
      <c r="N121" s="38">
        <v>224.5</v>
      </c>
      <c r="O121" s="39">
        <v>166.6</v>
      </c>
      <c r="P121" s="38">
        <v>143.57</v>
      </c>
      <c r="Q121" s="38"/>
      <c r="R121" s="75">
        <v>200.40638888888893</v>
      </c>
      <c r="S121" s="75">
        <f t="shared" si="0"/>
        <v>256.60750000000002</v>
      </c>
      <c r="T121" s="75">
        <f t="shared" si="1"/>
        <v>143.57</v>
      </c>
    </row>
    <row r="122" spans="1:20" ht="15" thickBot="1" x14ac:dyDescent="0.4">
      <c r="A122" s="62">
        <v>40</v>
      </c>
      <c r="B122" s="38">
        <v>192.5</v>
      </c>
      <c r="C122" s="39">
        <v>196.93499999999997</v>
      </c>
      <c r="D122" s="38">
        <v>217.5</v>
      </c>
      <c r="E122" s="38">
        <v>250</v>
      </c>
      <c r="F122" s="38">
        <v>253.00749999999999</v>
      </c>
      <c r="G122" s="38">
        <v>210.22</v>
      </c>
      <c r="H122" s="39">
        <v>167.85000000000002</v>
      </c>
      <c r="I122" s="38">
        <v>214.60999999999999</v>
      </c>
      <c r="J122" s="38"/>
      <c r="K122" s="38">
        <v>142.92750000000001</v>
      </c>
      <c r="L122" s="39">
        <v>223</v>
      </c>
      <c r="M122" s="39">
        <v>177.5</v>
      </c>
      <c r="N122" s="38">
        <v>224</v>
      </c>
      <c r="O122" s="39">
        <v>179.79</v>
      </c>
      <c r="P122" s="38">
        <v>146.32</v>
      </c>
      <c r="Q122" s="38"/>
      <c r="R122" s="75">
        <v>199.72571428571428</v>
      </c>
      <c r="S122" s="75">
        <f t="shared" si="0"/>
        <v>253.00749999999999</v>
      </c>
      <c r="T122" s="75">
        <f t="shared" si="1"/>
        <v>142.92750000000001</v>
      </c>
    </row>
    <row r="123" spans="1:20" ht="15" thickBot="1" x14ac:dyDescent="0.4">
      <c r="A123" s="62">
        <v>41</v>
      </c>
      <c r="B123" s="38">
        <v>191.3</v>
      </c>
      <c r="C123" s="39">
        <v>197.27666666666664</v>
      </c>
      <c r="D123" s="38">
        <v>213.25</v>
      </c>
      <c r="E123" s="38">
        <v>220</v>
      </c>
      <c r="F123" s="38">
        <v>249.23250000000002</v>
      </c>
      <c r="G123" s="38">
        <v>203.22</v>
      </c>
      <c r="H123" s="39">
        <v>164.85</v>
      </c>
      <c r="I123" s="38">
        <v>214.41</v>
      </c>
      <c r="J123" s="38"/>
      <c r="K123" s="38">
        <v>140.61000000000001</v>
      </c>
      <c r="L123" s="39">
        <v>222</v>
      </c>
      <c r="M123" s="39"/>
      <c r="N123" s="38">
        <v>236.5</v>
      </c>
      <c r="O123" s="39">
        <v>186.14999999999998</v>
      </c>
      <c r="P123" s="38">
        <v>155.91999999999999</v>
      </c>
      <c r="Q123" s="38"/>
      <c r="R123" s="75">
        <v>199.59378205128206</v>
      </c>
      <c r="S123" s="75">
        <f t="shared" si="0"/>
        <v>249.23250000000002</v>
      </c>
      <c r="T123" s="75">
        <f t="shared" si="1"/>
        <v>140.61000000000001</v>
      </c>
    </row>
    <row r="124" spans="1:20" ht="15" thickBot="1" x14ac:dyDescent="0.4">
      <c r="A124" s="62">
        <v>42</v>
      </c>
      <c r="B124" s="38">
        <v>191.3</v>
      </c>
      <c r="C124" s="39">
        <v>196.42333333333332</v>
      </c>
      <c r="D124" s="38">
        <v>215</v>
      </c>
      <c r="E124" s="38">
        <v>250</v>
      </c>
      <c r="F124" s="38">
        <v>245.98250000000002</v>
      </c>
      <c r="G124" s="38">
        <v>200.22</v>
      </c>
      <c r="H124" s="39">
        <v>155.30000000000001</v>
      </c>
      <c r="I124" s="38">
        <v>214.41</v>
      </c>
      <c r="J124" s="38"/>
      <c r="K124" s="38">
        <v>140.4725</v>
      </c>
      <c r="L124" s="39">
        <v>219</v>
      </c>
      <c r="M124" s="39">
        <v>167.5</v>
      </c>
      <c r="N124" s="38">
        <v>234</v>
      </c>
      <c r="O124" s="39">
        <v>177.28500000000003</v>
      </c>
      <c r="P124" s="38">
        <v>155.46</v>
      </c>
      <c r="Q124" s="38">
        <v>165.1</v>
      </c>
      <c r="R124" s="75">
        <v>195.16355555555555</v>
      </c>
      <c r="S124" s="75">
        <f t="shared" si="0"/>
        <v>250</v>
      </c>
      <c r="T124" s="75">
        <f t="shared" si="1"/>
        <v>140.4725</v>
      </c>
    </row>
    <row r="125" spans="1:20" ht="15" thickBot="1" x14ac:dyDescent="0.4">
      <c r="A125" s="62">
        <v>43</v>
      </c>
      <c r="B125" s="38"/>
      <c r="C125" s="39">
        <v>198.98000000000002</v>
      </c>
      <c r="D125" s="38">
        <v>220</v>
      </c>
      <c r="E125" s="38">
        <v>220</v>
      </c>
      <c r="F125" s="38">
        <v>245.08250000000001</v>
      </c>
      <c r="G125" s="38">
        <v>205.72</v>
      </c>
      <c r="H125" s="39">
        <v>151.85000000000002</v>
      </c>
      <c r="I125" s="38">
        <v>215.20999999999998</v>
      </c>
      <c r="J125" s="38"/>
      <c r="K125" s="38">
        <v>144.03</v>
      </c>
      <c r="L125" s="39">
        <v>223.5</v>
      </c>
      <c r="M125" s="39"/>
      <c r="N125" s="38">
        <v>234</v>
      </c>
      <c r="O125" s="39">
        <v>180.03750000000002</v>
      </c>
      <c r="P125" s="38">
        <v>158.62</v>
      </c>
      <c r="Q125" s="38">
        <v>147.65</v>
      </c>
      <c r="R125" s="75">
        <v>195.7446153846154</v>
      </c>
      <c r="S125" s="75">
        <f t="shared" si="0"/>
        <v>245.08250000000001</v>
      </c>
      <c r="T125" s="75">
        <f t="shared" si="1"/>
        <v>144.03</v>
      </c>
    </row>
    <row r="126" spans="1:20" ht="15" thickBot="1" x14ac:dyDescent="0.4">
      <c r="A126" s="62">
        <v>44</v>
      </c>
      <c r="B126" s="38">
        <v>190.63</v>
      </c>
      <c r="C126" s="39">
        <v>198.55333333333337</v>
      </c>
      <c r="D126" s="38">
        <v>215.25</v>
      </c>
      <c r="E126" s="38">
        <v>250</v>
      </c>
      <c r="F126" s="38">
        <v>241.75749999999999</v>
      </c>
      <c r="G126" s="38">
        <v>206.44</v>
      </c>
      <c r="H126" s="39">
        <v>155.85000000000002</v>
      </c>
      <c r="I126" s="38">
        <v>215.88749999999999</v>
      </c>
      <c r="J126" s="38"/>
      <c r="K126" s="38">
        <v>146.64500000000001</v>
      </c>
      <c r="L126" s="39">
        <v>222</v>
      </c>
      <c r="M126" s="39"/>
      <c r="N126" s="38">
        <v>233</v>
      </c>
      <c r="O126" s="39">
        <v>177.66500000000002</v>
      </c>
      <c r="P126" s="38">
        <v>165.02</v>
      </c>
      <c r="Q126" s="38">
        <v>154.97999999999999</v>
      </c>
      <c r="R126" s="75">
        <v>198.11988095238095</v>
      </c>
      <c r="S126" s="75">
        <f t="shared" si="0"/>
        <v>250</v>
      </c>
      <c r="T126" s="75">
        <f t="shared" si="1"/>
        <v>146.64500000000001</v>
      </c>
    </row>
    <row r="127" spans="1:20" ht="15" thickBot="1" x14ac:dyDescent="0.4">
      <c r="A127" s="62">
        <v>45</v>
      </c>
      <c r="B127" s="38">
        <v>190.63</v>
      </c>
      <c r="C127" s="39">
        <v>198.55333333333337</v>
      </c>
      <c r="D127" s="38">
        <v>226.25</v>
      </c>
      <c r="E127" s="38"/>
      <c r="F127" s="38">
        <v>240.1925</v>
      </c>
      <c r="G127" s="38">
        <v>212.22</v>
      </c>
      <c r="H127" s="39">
        <v>151.6</v>
      </c>
      <c r="I127" s="38">
        <v>222.34444444444443</v>
      </c>
      <c r="J127" s="38"/>
      <c r="K127" s="38">
        <v>149.78500000000003</v>
      </c>
      <c r="L127" s="39">
        <v>221.5</v>
      </c>
      <c r="M127" s="39">
        <v>172</v>
      </c>
      <c r="N127" s="38">
        <v>233.33333333333334</v>
      </c>
      <c r="O127" s="39">
        <v>180.97749999999999</v>
      </c>
      <c r="P127" s="38">
        <v>157.4</v>
      </c>
      <c r="Q127" s="38">
        <v>150.57</v>
      </c>
      <c r="R127" s="75">
        <v>193.38257936507938</v>
      </c>
      <c r="S127" s="75">
        <f t="shared" si="0"/>
        <v>240.1925</v>
      </c>
      <c r="T127" s="75">
        <f t="shared" si="1"/>
        <v>149.78500000000003</v>
      </c>
    </row>
    <row r="128" spans="1:20" ht="15" thickBot="1" x14ac:dyDescent="0.4">
      <c r="A128" s="62">
        <v>46</v>
      </c>
      <c r="B128" s="38">
        <v>194</v>
      </c>
      <c r="C128" s="39">
        <v>201.11</v>
      </c>
      <c r="D128" s="38">
        <v>211</v>
      </c>
      <c r="E128" s="38">
        <v>250</v>
      </c>
      <c r="F128" s="38">
        <v>238.875</v>
      </c>
      <c r="G128" s="38">
        <v>207.72</v>
      </c>
      <c r="H128" s="39">
        <v>154.55000000000001</v>
      </c>
      <c r="I128" s="38">
        <v>223.81</v>
      </c>
      <c r="J128" s="38"/>
      <c r="K128" s="38">
        <v>144.535</v>
      </c>
      <c r="L128" s="39">
        <v>221.5</v>
      </c>
      <c r="M128" s="39">
        <v>172</v>
      </c>
      <c r="N128" s="38">
        <v>232.66666666666666</v>
      </c>
      <c r="O128" s="39">
        <v>174.95999999999998</v>
      </c>
      <c r="P128" s="38">
        <v>174.93</v>
      </c>
      <c r="Q128" s="38">
        <v>152.21</v>
      </c>
      <c r="R128" s="75">
        <v>196.92444444444445</v>
      </c>
      <c r="S128" s="75">
        <f t="shared" si="0"/>
        <v>250</v>
      </c>
      <c r="T128" s="75">
        <f t="shared" si="1"/>
        <v>144.535</v>
      </c>
    </row>
    <row r="129" spans="1:20" ht="15" thickBot="1" x14ac:dyDescent="0.4">
      <c r="A129" s="62">
        <v>47</v>
      </c>
      <c r="B129" s="38">
        <v>192.6</v>
      </c>
      <c r="C129" s="39">
        <v>201.11</v>
      </c>
      <c r="D129" s="38">
        <v>212.75</v>
      </c>
      <c r="E129" s="38">
        <v>215</v>
      </c>
      <c r="F129" s="38">
        <v>237.08250000000001</v>
      </c>
      <c r="G129" s="38">
        <v>203.72</v>
      </c>
      <c r="H129" s="39">
        <v>164</v>
      </c>
      <c r="I129" s="38">
        <v>223.60999999999999</v>
      </c>
      <c r="J129" s="38"/>
      <c r="K129" s="38">
        <v>149.10999999999999</v>
      </c>
      <c r="L129" s="39">
        <v>221</v>
      </c>
      <c r="M129" s="39"/>
      <c r="N129" s="38">
        <v>230.33333333333334</v>
      </c>
      <c r="O129" s="39">
        <v>167.17666666666665</v>
      </c>
      <c r="P129" s="38">
        <v>171.7</v>
      </c>
      <c r="Q129" s="38">
        <v>155.94</v>
      </c>
      <c r="R129" s="75">
        <v>196.08089285714283</v>
      </c>
      <c r="S129" s="75">
        <f t="shared" si="0"/>
        <v>237.08250000000001</v>
      </c>
      <c r="T129" s="75">
        <f t="shared" si="1"/>
        <v>149.10999999999999</v>
      </c>
    </row>
    <row r="130" spans="1:20" ht="15" thickBot="1" x14ac:dyDescent="0.4">
      <c r="A130" s="62">
        <v>48</v>
      </c>
      <c r="B130" s="38">
        <v>188.3</v>
      </c>
      <c r="C130" s="39">
        <v>196.85000000000002</v>
      </c>
      <c r="D130" s="38">
        <v>217</v>
      </c>
      <c r="E130" s="38">
        <v>250</v>
      </c>
      <c r="F130" s="38">
        <v>235.4325</v>
      </c>
      <c r="G130" s="38">
        <v>200.88499999999999</v>
      </c>
      <c r="H130" s="39">
        <v>165.05</v>
      </c>
      <c r="I130" s="38">
        <v>222.70999999999998</v>
      </c>
      <c r="J130" s="38"/>
      <c r="K130" s="38">
        <v>146.89249999999998</v>
      </c>
      <c r="L130" s="39">
        <v>220.5</v>
      </c>
      <c r="M130" s="39">
        <v>190</v>
      </c>
      <c r="N130" s="38">
        <v>232.66666666666666</v>
      </c>
      <c r="O130" s="39">
        <v>178.82</v>
      </c>
      <c r="P130" s="38">
        <v>178.51</v>
      </c>
      <c r="Q130" s="38">
        <v>149.79</v>
      </c>
      <c r="R130" s="75">
        <v>198.22711111111113</v>
      </c>
      <c r="S130" s="75">
        <f t="shared" si="0"/>
        <v>250</v>
      </c>
      <c r="T130" s="75">
        <f t="shared" si="1"/>
        <v>146.89249999999998</v>
      </c>
    </row>
    <row r="131" spans="1:20" ht="15" thickBot="1" x14ac:dyDescent="0.4">
      <c r="A131" s="62">
        <v>49</v>
      </c>
      <c r="B131" s="38">
        <v>189.1</v>
      </c>
      <c r="C131" s="39">
        <v>196.85</v>
      </c>
      <c r="D131" s="38">
        <v>219.5</v>
      </c>
      <c r="E131" s="38">
        <v>215</v>
      </c>
      <c r="F131" s="38">
        <v>267.14</v>
      </c>
      <c r="G131" s="38">
        <v>204.22</v>
      </c>
      <c r="H131" s="39">
        <v>164</v>
      </c>
      <c r="I131" s="38">
        <v>224.32499999999999</v>
      </c>
      <c r="J131" s="38"/>
      <c r="K131" s="38">
        <v>149.435</v>
      </c>
      <c r="L131" s="39">
        <v>223</v>
      </c>
      <c r="M131" s="39">
        <v>172.5</v>
      </c>
      <c r="N131" s="38">
        <v>231</v>
      </c>
      <c r="O131" s="39">
        <v>184.32</v>
      </c>
      <c r="P131" s="38">
        <v>175.13</v>
      </c>
      <c r="Q131" s="38">
        <v>159.83000000000001</v>
      </c>
      <c r="R131" s="75">
        <v>198.35666666666668</v>
      </c>
      <c r="S131" s="75">
        <f t="shared" si="0"/>
        <v>267.14</v>
      </c>
      <c r="T131" s="75">
        <f t="shared" si="1"/>
        <v>149.435</v>
      </c>
    </row>
    <row r="132" spans="1:20" ht="15" thickBot="1" x14ac:dyDescent="0.4">
      <c r="A132" s="62">
        <v>50</v>
      </c>
      <c r="B132" s="38"/>
      <c r="C132" s="39">
        <v>194.804</v>
      </c>
      <c r="D132" s="38">
        <v>219.83333333333334</v>
      </c>
      <c r="E132" s="38">
        <v>240</v>
      </c>
      <c r="F132" s="38">
        <v>238.11750000000001</v>
      </c>
      <c r="G132" s="38">
        <v>205.15</v>
      </c>
      <c r="H132" s="39">
        <v>164.5</v>
      </c>
      <c r="I132" s="38">
        <v>221.01</v>
      </c>
      <c r="J132" s="38"/>
      <c r="K132" s="38">
        <v>152.23499999999999</v>
      </c>
      <c r="L132" s="39">
        <v>223</v>
      </c>
      <c r="M132" s="39"/>
      <c r="N132" s="38">
        <v>232</v>
      </c>
      <c r="O132" s="39">
        <v>173.745</v>
      </c>
      <c r="P132" s="38">
        <v>160</v>
      </c>
      <c r="Q132" s="38">
        <v>151.12</v>
      </c>
      <c r="R132" s="75">
        <v>198.11652564102562</v>
      </c>
      <c r="S132" s="75">
        <f t="shared" si="0"/>
        <v>240</v>
      </c>
      <c r="T132" s="75">
        <f t="shared" si="1"/>
        <v>151.12</v>
      </c>
    </row>
    <row r="133" spans="1:20" ht="15" thickBot="1" x14ac:dyDescent="0.4">
      <c r="A133" s="62">
        <v>51</v>
      </c>
      <c r="B133" s="38">
        <v>185.6</v>
      </c>
      <c r="C133" s="39">
        <v>192.58666666666667</v>
      </c>
      <c r="D133" s="38">
        <v>218.25</v>
      </c>
      <c r="E133" s="38"/>
      <c r="F133" s="38">
        <v>237.32499999999999</v>
      </c>
      <c r="G133" s="38">
        <v>201.77500000000001</v>
      </c>
      <c r="H133" s="39">
        <v>160.25</v>
      </c>
      <c r="I133" s="38"/>
      <c r="J133" s="38"/>
      <c r="K133" s="38"/>
      <c r="L133" s="39">
        <v>218.5</v>
      </c>
      <c r="M133" s="39">
        <v>170</v>
      </c>
      <c r="N133" s="38">
        <v>234</v>
      </c>
      <c r="O133" s="39">
        <v>200.39</v>
      </c>
      <c r="P133" s="38">
        <v>155.06</v>
      </c>
      <c r="Q133" s="38">
        <v>145.58000000000001</v>
      </c>
      <c r="R133" s="75">
        <v>193.27638888888887</v>
      </c>
      <c r="S133" s="75">
        <f t="shared" si="0"/>
        <v>237.32499999999999</v>
      </c>
      <c r="T133" s="75">
        <f t="shared" si="1"/>
        <v>145.58000000000001</v>
      </c>
    </row>
    <row r="134" spans="1:20" ht="15" thickBot="1" x14ac:dyDescent="0.4">
      <c r="A134" s="59">
        <v>52</v>
      </c>
      <c r="B134" s="42">
        <v>185.6</v>
      </c>
      <c r="C134" s="43">
        <v>192.58666666666667</v>
      </c>
      <c r="D134" s="42"/>
      <c r="E134" s="42"/>
      <c r="F134" s="42">
        <v>237.32499999999999</v>
      </c>
      <c r="G134" s="42"/>
      <c r="H134" s="43">
        <v>162</v>
      </c>
      <c r="I134" s="42"/>
      <c r="J134" s="42"/>
      <c r="K134" s="42"/>
      <c r="L134" s="43"/>
      <c r="M134" s="43"/>
      <c r="N134" s="42">
        <v>230.66666666666666</v>
      </c>
      <c r="O134" s="43">
        <v>211.94</v>
      </c>
      <c r="P134" s="42"/>
      <c r="Q134" s="42">
        <v>145.58000000000001</v>
      </c>
      <c r="R134" s="76">
        <v>195.09976190476189</v>
      </c>
      <c r="S134" s="75">
        <f t="shared" si="0"/>
        <v>237.32499999999999</v>
      </c>
      <c r="T134" s="75">
        <f t="shared" si="1"/>
        <v>145.58000000000001</v>
      </c>
    </row>
    <row r="136" spans="1:20" x14ac:dyDescent="0.35">
      <c r="A136" s="33"/>
    </row>
  </sheetData>
  <pageMargins left="0.7" right="0.7" top="0.75" bottom="0.75" header="0.3" footer="0.3"/>
  <pageSetup paperSize="9" orientation="portrait" r:id="rId1"/>
  <ignoredErrors>
    <ignoredError sqref="S1:S1048576 T1:T71 T74:T104857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15</vt:i4>
      </vt:variant>
    </vt:vector>
  </HeadingPairs>
  <TitlesOfParts>
    <vt:vector size="20" baseType="lpstr">
      <vt:lpstr>Letno poročilo 2023</vt:lpstr>
      <vt:lpstr>Uvod-žita</vt:lpstr>
      <vt:lpstr>Pšenica</vt:lpstr>
      <vt:lpstr>Odkup pšenice v času žetve</vt:lpstr>
      <vt:lpstr>Koruza</vt:lpstr>
      <vt:lpstr>'Odkup pšenice v času žetve'!_Toc351108475</vt:lpstr>
      <vt:lpstr>Pšenica!_Toc351108479</vt:lpstr>
      <vt:lpstr>Pšenica!_Toc351108480</vt:lpstr>
      <vt:lpstr>Pšenica!_Toc351108481</vt:lpstr>
      <vt:lpstr>'Odkup pšenice v času žetve'!_Toc351108482</vt:lpstr>
      <vt:lpstr>Koruza!_Toc351108483</vt:lpstr>
      <vt:lpstr>Koruza!_Toc351108484</vt:lpstr>
      <vt:lpstr>Koruza!_Toc351108485</vt:lpstr>
      <vt:lpstr>Pšenica!_Toc351108486</vt:lpstr>
      <vt:lpstr>Pšenica!_Toc351108487</vt:lpstr>
      <vt:lpstr>Pšenica!_Toc351108488</vt:lpstr>
      <vt:lpstr>'Odkup pšenice v času žetve'!_Toc351108489</vt:lpstr>
      <vt:lpstr>'Odkup pšenice v času žetve'!_Toc351108491</vt:lpstr>
      <vt:lpstr>Koruza!_Toc351108492</vt:lpstr>
      <vt:lpstr>Koruza!_Toc351108493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2021-03-15T11:57:41Z</cp:lastPrinted>
  <dcterms:created xsi:type="dcterms:W3CDTF">2021-03-04T06:42:54Z</dcterms:created>
  <dcterms:modified xsi:type="dcterms:W3CDTF">2025-03-17T11:04:44Z</dcterms:modified>
</cp:coreProperties>
</file>