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LETNO POROČILO\"/>
    </mc:Choice>
  </mc:AlternateContent>
  <xr:revisionPtr revIDLastSave="0" documentId="13_ncr:1_{327F709B-F118-4510-829A-1A0E5CFEA389}" xr6:coauthVersionLast="47" xr6:coauthVersionMax="47" xr10:uidLastSave="{00000000-0000-0000-0000-000000000000}"/>
  <bookViews>
    <workbookView xWindow="-11880" yWindow="-21720" windowWidth="51840" windowHeight="21240" xr2:uid="{00000000-000D-0000-FFFF-FFFF00000000}"/>
  </bookViews>
  <sheets>
    <sheet name="OSNOVNO POROČILO" sheetId="1" r:id="rId1"/>
    <sheet name="SADJE - KOLIČINE CENE" sheetId="2" r:id="rId2"/>
    <sheet name="JABOLKA" sheetId="6" r:id="rId3"/>
    <sheet name="JABOLKA PO SORTAH" sheetId="3" r:id="rId4"/>
    <sheet name="HRUŠKE" sheetId="4" r:id="rId5"/>
    <sheet name="BRESKVE" sheetId="5" r:id="rId6"/>
    <sheet name="JAGODE" sheetId="7" r:id="rId7"/>
  </sheets>
  <externalReferences>
    <externalReference r:id="rId8"/>
  </externalReferences>
  <definedNames>
    <definedName name="_xlnm._FilterDatabase" localSheetId="4" hidden="1">HRUŠKE!$B$4:$D$52</definedName>
    <definedName name="_ftn1" localSheetId="0">'OSNOVNO POROČILO'!$B$18</definedName>
    <definedName name="_ftnref1" localSheetId="0">'OSNOVNO POROČILO'!$B$15</definedName>
    <definedName name="_Toc435089997" localSheetId="1">'SADJE - KOLIČINE CENE'!$B$3</definedName>
    <definedName name="_Toc435089998" localSheetId="1">'SADJE - KOLIČINE CENE'!#REF!</definedName>
    <definedName name="_Toc87166020" localSheetId="1">JABOLKA!$F$2</definedName>
    <definedName name="OLE_LINK5" localSheetId="1">JABOLKA!$G$24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7" l="1"/>
  <c r="C23" i="5" l="1"/>
  <c r="D18" i="2" l="1"/>
  <c r="E18" i="2" s="1"/>
  <c r="D17" i="2"/>
  <c r="E17" i="2" s="1"/>
  <c r="F18" i="2" l="1"/>
  <c r="F17" i="2"/>
  <c r="D16" i="2" l="1"/>
  <c r="D15" i="2"/>
  <c r="F15" i="2" l="1"/>
  <c r="F16" i="2"/>
  <c r="E16" i="2" l="1"/>
  <c r="E15" i="2"/>
</calcChain>
</file>

<file path=xl/sharedStrings.xml><?xml version="1.0" encoding="utf-8"?>
<sst xmlns="http://schemas.openxmlformats.org/spreadsheetml/2006/main" count="287" uniqueCount="140">
  <si>
    <t xml:space="preserve">Reprezentativni trg predstavljajo pridelovalci sadja, ki imajo v Registru kmetijskih gospodarstev  vpisanih površin najmanj: </t>
  </si>
  <si>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</si>
  <si>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</si>
  <si>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</si>
  <si>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</si>
  <si>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</si>
  <si>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</si>
  <si>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F: 01 478 92 94</t>
  </si>
  <si>
    <t>www.arsktrp.gov.si</t>
  </si>
  <si>
    <t>Sadna vrsta</t>
  </si>
  <si>
    <t>Prodana količina (kg)</t>
  </si>
  <si>
    <t>Povprečna cena (€/100kg)</t>
  </si>
  <si>
    <t>Jabolka</t>
  </si>
  <si>
    <t>Hruške</t>
  </si>
  <si>
    <t>Teden</t>
  </si>
  <si>
    <t>Količine skupaj</t>
  </si>
  <si>
    <t>Povprečna cena</t>
  </si>
  <si>
    <t>TEDEN</t>
  </si>
  <si>
    <t>Sorta</t>
  </si>
  <si>
    <t>idared</t>
  </si>
  <si>
    <t>jonagold</t>
  </si>
  <si>
    <t>zlati delišes</t>
  </si>
  <si>
    <t>gala</t>
  </si>
  <si>
    <t>braeburn</t>
  </si>
  <si>
    <t>granny smith</t>
  </si>
  <si>
    <t>royal gala</t>
  </si>
  <si>
    <t>carjevič</t>
  </si>
  <si>
    <t>elstar</t>
  </si>
  <si>
    <t>topaz</t>
  </si>
  <si>
    <t>fuji</t>
  </si>
  <si>
    <t>fuji kiku</t>
  </si>
  <si>
    <t>bio jonagold</t>
  </si>
  <si>
    <t>evelina</t>
  </si>
  <si>
    <t>pinova</t>
  </si>
  <si>
    <t>bio zlati delišes</t>
  </si>
  <si>
    <t>Jagode</t>
  </si>
  <si>
    <t>Breskve</t>
  </si>
  <si>
    <t>gloster</t>
  </si>
  <si>
    <t>Idared</t>
  </si>
  <si>
    <t>Jonagold</t>
  </si>
  <si>
    <t>Zlati delišes</t>
  </si>
  <si>
    <t>Gala</t>
  </si>
  <si>
    <t>Braeburn</t>
  </si>
  <si>
    <t>Granny smith</t>
  </si>
  <si>
    <t>bio elstar</t>
  </si>
  <si>
    <t>bio royal gala</t>
  </si>
  <si>
    <t>bio sunrise</t>
  </si>
  <si>
    <t>bonita</t>
  </si>
  <si>
    <t>cripps pink</t>
  </si>
  <si>
    <t>gala must</t>
  </si>
  <si>
    <t>introdukcija</t>
  </si>
  <si>
    <t>mairac</t>
  </si>
  <si>
    <t>majda</t>
  </si>
  <si>
    <t>melrose</t>
  </si>
  <si>
    <t>mutsu</t>
  </si>
  <si>
    <t>opal</t>
  </si>
  <si>
    <t>rdeči boskop</t>
  </si>
  <si>
    <t>rdeči delišes</t>
  </si>
  <si>
    <t>rubens</t>
  </si>
  <si>
    <t>summerred</t>
  </si>
  <si>
    <t>Cena (EUR/100 kg)</t>
  </si>
  <si>
    <t>Skupaj</t>
  </si>
  <si>
    <t>* tedni v katerih ni bilo prodaje niso prikazani</t>
  </si>
  <si>
    <t>Sorte</t>
  </si>
  <si>
    <t>LETNO TRŽNO POROČILO  ZA SVEŽE SADJE - CENE NA DOMAČEM TRGU</t>
  </si>
  <si>
    <t>pakhams</t>
  </si>
  <si>
    <t>conferans</t>
  </si>
  <si>
    <t>viljamovka</t>
  </si>
  <si>
    <t>sweet sensation</t>
  </si>
  <si>
    <t>abate fetel</t>
  </si>
  <si>
    <t>clery</t>
  </si>
  <si>
    <t>elsanter</t>
  </si>
  <si>
    <t>malling allure</t>
  </si>
  <si>
    <t>capri</t>
  </si>
  <si>
    <t>antares eko</t>
  </si>
  <si>
    <t>bio braeburn</t>
  </si>
  <si>
    <t>bio fuji</t>
  </si>
  <si>
    <t>bio idared</t>
  </si>
  <si>
    <t>bio opal</t>
  </si>
  <si>
    <t>bio pinova</t>
  </si>
  <si>
    <t>bio topaz</t>
  </si>
  <si>
    <t>sevniška voščenka</t>
  </si>
  <si>
    <t>Agencija RS za kmetijske trge in razvoj podeželja</t>
  </si>
  <si>
    <t>Oddelek za tržne ukrepe</t>
  </si>
  <si>
    <t>E: tis.aktrp@gov.si</t>
  </si>
  <si>
    <t>Pridelovalci oziroma organizacije pridelovalcev sadja sporočajo količine prodanega sadja, če dnevna količina kakovostnega razreda I presega 300 kg, (cene so brez DDV), in sicer za:</t>
  </si>
  <si>
    <t>[1] Pravilnik o tržno-informacijskem sistemu za trg s svežim sadjem, Ur.l. RS, št. 83, 23.12.2016</t>
  </si>
  <si>
    <t>Sprememba od prejšnjega leta (v EUR)</t>
  </si>
  <si>
    <t>Sprememba od prejšnjega leta (v %)</t>
  </si>
  <si>
    <t>Odkupna cena 2022 (EUR/100 kg)</t>
  </si>
  <si>
    <t>bio bonita</t>
  </si>
  <si>
    <t xml:space="preserve">Prodane količine (kg) 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</si>
  <si>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</si>
  <si>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</si>
  <si>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</si>
  <si>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</si>
  <si>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</si>
  <si>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</si>
  <si>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</si>
  <si>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t>ambassy</t>
  </si>
  <si>
    <t>druge sorte</t>
  </si>
  <si>
    <t>Povprečna cena (v EUR)</t>
  </si>
  <si>
    <t>* tedni v katerih ni bilo prodaje, niso prikazani</t>
  </si>
  <si>
    <t>maria marta</t>
  </si>
  <si>
    <t>redhaven</t>
  </si>
  <si>
    <t>royal gem</t>
  </si>
  <si>
    <t>royal glory</t>
  </si>
  <si>
    <t>Številka: 3305-12/2024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</si>
  <si>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v letu 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</si>
  <si>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po tednih, od leta 2021 dalje</t>
    </r>
  </si>
  <si>
    <t>Razlika 2022/2023 (€)</t>
  </si>
  <si>
    <t>Razlika 2022/2023 (%)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</si>
  <si>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ponderiranih cenah sadnih vrst v letu 2023</t>
    </r>
  </si>
  <si>
    <t>Odkupna cena 2023 (EUR/100 kg)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</si>
  <si>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Cene in količine po tednih v letu 2023</t>
    </r>
  </si>
  <si>
    <t>Datum: 11.11.2024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</si>
  <si>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po tednih v letu 2023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</si>
  <si>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</si>
  <si>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Cena glavnih sort jabolk po tednih v letu 2023, v EUR na 100 kg</t>
    </r>
  </si>
  <si>
    <t>N.P.</t>
  </si>
  <si>
    <t>sirius</t>
  </si>
  <si>
    <t>21 - 32</t>
  </si>
  <si>
    <t>Sweet sensation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</si>
  <si>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Cene in količine po sortah po tednih v letu 2023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</si>
  <si>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po tednih v letu 2023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</si>
  <si>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Cene in količine po sortah v letu 2023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</si>
  <si>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Cene in količine po tednih v letu 2023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</si>
  <si>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Cene in količine po sortah v letu 2023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</si>
  <si>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Cene in količine po sortah po tednih v letu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</si>
  <si>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po tednih v letu 2023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</si>
  <si>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 glavnih sort jabolk po tednih v letu 2023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</si>
  <si>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Cene in količine po tednih v letu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</si>
  <si>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letu 2023</t>
    </r>
  </si>
  <si>
    <t>murano</t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</si>
  <si>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Cene in količine po sortah v letu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</si>
  <si>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Cene in količine po sortah po tednih v letu 2023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</si>
  <si>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Cene jabolk po sortah v letu 2023</t>
    </r>
  </si>
  <si>
    <t>CIV 323 ISAAQ</t>
  </si>
  <si>
    <t>sunrise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</si>
  <si>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ponderiranih cen sadnih vrst med leti 2023 in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</si>
</sst>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S_I_T"/>
    <numFmt numFmtId="165" formatCode="0.00;[Red]0.00"/>
    <numFmt numFmtId="166" formatCode="0;[Red]0"/>
    <numFmt numFmtId="167" formatCode="#,##0.00_ ;[Red]\-#,##0.00\ 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1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26" applyNumberFormat="0" applyFill="0" applyAlignment="0" applyProtection="0"/>
    <xf numFmtId="0" fontId="8" fillId="0" borderId="27" applyNumberFormat="0" applyFill="0" applyAlignment="0" applyProtection="0"/>
    <xf numFmtId="0" fontId="9" fillId="0" borderId="28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9" applyNumberFormat="0" applyAlignment="0" applyProtection="0"/>
    <xf numFmtId="0" fontId="14" fillId="6" borderId="30" applyNumberFormat="0" applyAlignment="0" applyProtection="0"/>
    <xf numFmtId="0" fontId="15" fillId="6" borderId="29" applyNumberFormat="0" applyAlignment="0" applyProtection="0"/>
    <xf numFmtId="0" fontId="16" fillId="0" borderId="31" applyNumberFormat="0" applyFill="0" applyAlignment="0" applyProtection="0"/>
    <xf numFmtId="0" fontId="17" fillId="7" borderId="3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34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8" borderId="33" applyNumberFormat="0" applyFont="0" applyAlignment="0" applyProtection="0"/>
    <xf numFmtId="0" fontId="1" fillId="0" borderId="0"/>
    <xf numFmtId="0" fontId="1" fillId="8" borderId="3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" fillId="0" borderId="0"/>
  </cellStyleXfs>
  <cellXfs count="21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0" fontId="2" fillId="34" borderId="37" xfId="0" applyFont="1" applyFill="1" applyBorder="1" applyAlignment="1">
      <alignment horizontal="center" vertical="center" wrapText="1"/>
    </xf>
    <xf numFmtId="0" fontId="2" fillId="34" borderId="11" xfId="0" applyFont="1" applyFill="1" applyBorder="1" applyAlignment="1">
      <alignment horizontal="center" vertical="center" wrapText="1"/>
    </xf>
    <xf numFmtId="0" fontId="2" fillId="34" borderId="12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3" borderId="37" xfId="0" applyNumberFormat="1" applyFont="1" applyFill="1" applyBorder="1" applyAlignment="1">
      <alignment horizontal="center" vertical="center" wrapText="1"/>
    </xf>
    <xf numFmtId="4" fontId="22" fillId="33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3" fontId="0" fillId="0" borderId="35" xfId="0" applyNumberFormat="1" applyFont="1" applyBorder="1" applyAlignment="1">
      <alignment horizontal="center" wrapText="1"/>
    </xf>
    <xf numFmtId="0" fontId="2" fillId="34" borderId="16" xfId="0" applyFont="1" applyFill="1" applyBorder="1" applyAlignment="1">
      <alignment horizontal="center" vertical="center" wrapText="1"/>
    </xf>
    <xf numFmtId="4" fontId="23" fillId="33" borderId="37" xfId="0" applyNumberFormat="1" applyFont="1" applyFill="1" applyBorder="1" applyAlignment="1">
      <alignment horizontal="center" vertical="center" wrapText="1"/>
    </xf>
    <xf numFmtId="10" fontId="23" fillId="33" borderId="37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center"/>
    </xf>
    <xf numFmtId="2" fontId="0" fillId="0" borderId="15" xfId="0" applyNumberFormat="1" applyFont="1" applyBorder="1" applyAlignment="1">
      <alignment horizontal="center"/>
    </xf>
    <xf numFmtId="3" fontId="0" fillId="0" borderId="35" xfId="0" applyNumberFormat="1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3" fontId="0" fillId="0" borderId="35" xfId="1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26" fillId="34" borderId="1" xfId="2" applyFont="1" applyFill="1" applyBorder="1" applyAlignment="1">
      <alignment horizontal="center" vertical="center" wrapText="1"/>
    </xf>
    <xf numFmtId="0" fontId="26" fillId="34" borderId="45" xfId="2" applyFont="1" applyFill="1" applyBorder="1" applyAlignment="1">
      <alignment horizontal="center" vertical="center" wrapText="1"/>
    </xf>
    <xf numFmtId="2" fontId="26" fillId="34" borderId="23" xfId="2" applyNumberFormat="1" applyFont="1" applyFill="1" applyBorder="1" applyAlignment="1">
      <alignment horizontal="center" vertical="center" wrapText="1"/>
    </xf>
    <xf numFmtId="0" fontId="0" fillId="0" borderId="15" xfId="1" applyFont="1" applyBorder="1" applyAlignment="1">
      <alignment horizontal="center"/>
    </xf>
    <xf numFmtId="3" fontId="23" fillId="0" borderId="35" xfId="45" applyNumberFormat="1" applyFont="1" applyBorder="1" applyAlignment="1">
      <alignment horizontal="center"/>
    </xf>
    <xf numFmtId="2" fontId="23" fillId="0" borderId="15" xfId="45" applyNumberFormat="1" applyFont="1" applyBorder="1" applyAlignment="1">
      <alignment horizontal="center"/>
    </xf>
    <xf numFmtId="0" fontId="27" fillId="34" borderId="45" xfId="2" applyFont="1" applyFill="1" applyBorder="1" applyAlignment="1">
      <alignment horizontal="center" wrapText="1"/>
    </xf>
    <xf numFmtId="0" fontId="26" fillId="34" borderId="22" xfId="2" applyFont="1" applyFill="1" applyBorder="1" applyAlignment="1">
      <alignment horizontal="center" wrapText="1"/>
    </xf>
    <xf numFmtId="0" fontId="26" fillId="34" borderId="23" xfId="2" applyFont="1" applyFill="1" applyBorder="1" applyAlignment="1">
      <alignment horizontal="center" wrapText="1"/>
    </xf>
    <xf numFmtId="164" fontId="23" fillId="0" borderId="5" xfId="0" applyNumberFormat="1" applyFont="1" applyBorder="1" applyAlignment="1" applyProtection="1">
      <alignment horizontal="center" vertical="center"/>
      <protection locked="0"/>
    </xf>
    <xf numFmtId="164" fontId="23" fillId="0" borderId="6" xfId="0" applyNumberFormat="1" applyFont="1" applyBorder="1" applyAlignment="1" applyProtection="1">
      <alignment horizontal="center" vertical="center"/>
      <protection locked="0"/>
    </xf>
    <xf numFmtId="164" fontId="23" fillId="0" borderId="39" xfId="0" applyNumberFormat="1" applyFont="1" applyBorder="1" applyAlignment="1" applyProtection="1">
      <alignment horizontal="center" vertical="center"/>
      <protection locked="0"/>
    </xf>
    <xf numFmtId="164" fontId="23" fillId="0" borderId="13" xfId="0" applyNumberFormat="1" applyFont="1" applyBorder="1" applyAlignment="1" applyProtection="1">
      <alignment horizontal="center" vertical="center"/>
      <protection locked="0"/>
    </xf>
    <xf numFmtId="164" fontId="23" fillId="0" borderId="3" xfId="0" applyNumberFormat="1" applyFont="1" applyBorder="1" applyAlignment="1" applyProtection="1">
      <alignment horizontal="center" vertical="center"/>
      <protection locked="0"/>
    </xf>
    <xf numFmtId="164" fontId="23" fillId="0" borderId="41" xfId="0" applyNumberFormat="1" applyFont="1" applyBorder="1" applyAlignment="1" applyProtection="1">
      <alignment horizontal="center" vertical="center"/>
      <protection locked="0"/>
    </xf>
    <xf numFmtId="164" fontId="23" fillId="0" borderId="38" xfId="0" applyNumberFormat="1" applyFont="1" applyBorder="1" applyAlignment="1" applyProtection="1">
      <alignment horizontal="center" vertical="center"/>
      <protection locked="0"/>
    </xf>
    <xf numFmtId="164" fontId="23" fillId="0" borderId="9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4" fontId="0" fillId="0" borderId="7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4" fontId="0" fillId="0" borderId="15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8" fillId="34" borderId="17" xfId="0" applyFont="1" applyFill="1" applyBorder="1" applyAlignment="1">
      <alignment horizontal="center" vertical="center" wrapText="1"/>
    </xf>
    <xf numFmtId="0" fontId="28" fillId="34" borderId="22" xfId="0" applyFont="1" applyFill="1" applyBorder="1" applyAlignment="1">
      <alignment horizontal="center" vertical="center" wrapText="1"/>
    </xf>
    <xf numFmtId="0" fontId="28" fillId="34" borderId="23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/>
    </xf>
    <xf numFmtId="0" fontId="2" fillId="34" borderId="45" xfId="0" applyFont="1" applyFill="1" applyBorder="1" applyAlignment="1">
      <alignment horizontal="center"/>
    </xf>
    <xf numFmtId="0" fontId="2" fillId="34" borderId="22" xfId="0" applyFont="1" applyFill="1" applyBorder="1" applyAlignment="1">
      <alignment horizontal="center"/>
    </xf>
    <xf numFmtId="0" fontId="2" fillId="34" borderId="23" xfId="0" applyFont="1" applyFill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0" fontId="28" fillId="34" borderId="37" xfId="0" applyFont="1" applyFill="1" applyBorder="1" applyAlignment="1">
      <alignment horizontal="center" vertical="center" wrapText="1"/>
    </xf>
    <xf numFmtId="0" fontId="28" fillId="34" borderId="42" xfId="0" applyFont="1" applyFill="1" applyBorder="1" applyAlignment="1">
      <alignment horizontal="center" vertical="center" wrapText="1"/>
    </xf>
    <xf numFmtId="0" fontId="28" fillId="34" borderId="18" xfId="0" applyFont="1" applyFill="1" applyBorder="1" applyAlignment="1">
      <alignment horizontal="center" vertical="center" wrapText="1"/>
    </xf>
    <xf numFmtId="0" fontId="28" fillId="34" borderId="4" xfId="0" applyFont="1" applyFill="1" applyBorder="1" applyAlignment="1">
      <alignment horizontal="center" vertical="center" wrapText="1"/>
    </xf>
    <xf numFmtId="3" fontId="0" fillId="0" borderId="21" xfId="0" applyNumberFormat="1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 wrapText="1"/>
    </xf>
    <xf numFmtId="0" fontId="4" fillId="34" borderId="1" xfId="0" applyFont="1" applyFill="1" applyBorder="1" applyAlignment="1">
      <alignment horizontal="center" vertical="center"/>
    </xf>
    <xf numFmtId="0" fontId="4" fillId="34" borderId="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34" borderId="4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" fontId="2" fillId="34" borderId="22" xfId="0" applyNumberFormat="1" applyFont="1" applyFill="1" applyBorder="1" applyAlignment="1">
      <alignment horizontal="center"/>
    </xf>
    <xf numFmtId="4" fontId="2" fillId="34" borderId="23" xfId="0" applyNumberFormat="1" applyFont="1" applyFill="1" applyBorder="1" applyAlignment="1">
      <alignment horizontal="center"/>
    </xf>
    <xf numFmtId="0" fontId="2" fillId="34" borderId="1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4" fontId="0" fillId="0" borderId="25" xfId="0" applyNumberFormat="1" applyFont="1" applyBorder="1" applyAlignment="1">
      <alignment horizontal="center"/>
    </xf>
    <xf numFmtId="0" fontId="28" fillId="34" borderId="19" xfId="0" applyFont="1" applyFill="1" applyBorder="1" applyAlignment="1">
      <alignment horizontal="center" vertical="center" wrapText="1"/>
    </xf>
    <xf numFmtId="0" fontId="28" fillId="34" borderId="20" xfId="0" applyFont="1" applyFill="1" applyBorder="1" applyAlignment="1">
      <alignment horizontal="center" vertical="center" wrapText="1"/>
    </xf>
    <xf numFmtId="0" fontId="0" fillId="0" borderId="40" xfId="0" applyFont="1" applyBorder="1" applyAlignment="1">
      <alignment horizontal="center"/>
    </xf>
    <xf numFmtId="0" fontId="28" fillId="34" borderId="45" xfId="0" applyFont="1" applyFill="1" applyBorder="1" applyAlignment="1">
      <alignment horizontal="center" vertical="center" wrapText="1"/>
    </xf>
    <xf numFmtId="3" fontId="0" fillId="0" borderId="46" xfId="0" applyNumberFormat="1" applyFont="1" applyBorder="1" applyAlignment="1">
      <alignment horizontal="center"/>
    </xf>
    <xf numFmtId="0" fontId="28" fillId="34" borderId="1" xfId="0" applyFont="1" applyFill="1" applyBorder="1" applyAlignment="1">
      <alignment horizontal="center" vertical="center" wrapText="1"/>
    </xf>
    <xf numFmtId="0" fontId="2" fillId="34" borderId="16" xfId="0" applyFont="1" applyFill="1" applyBorder="1" applyAlignment="1">
      <alignment horizontal="center"/>
    </xf>
    <xf numFmtId="0" fontId="2" fillId="34" borderId="11" xfId="0" applyFont="1" applyFill="1" applyBorder="1" applyAlignment="1">
      <alignment horizontal="center"/>
    </xf>
    <xf numFmtId="0" fontId="2" fillId="34" borderId="12" xfId="0" applyFont="1" applyFill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26" fillId="34" borderId="37" xfId="62" applyFont="1" applyFill="1" applyBorder="1" applyAlignment="1">
      <alignment horizontal="center" wrapText="1"/>
    </xf>
    <xf numFmtId="0" fontId="2" fillId="34" borderId="37" xfId="0" applyFont="1" applyFill="1" applyBorder="1" applyAlignment="1">
      <alignment horizontal="center"/>
    </xf>
    <xf numFmtId="0" fontId="2" fillId="35" borderId="16" xfId="0" applyFont="1" applyFill="1" applyBorder="1" applyAlignment="1">
      <alignment horizontal="center"/>
    </xf>
    <xf numFmtId="0" fontId="2" fillId="35" borderId="11" xfId="0" applyFont="1" applyFill="1" applyBorder="1" applyAlignment="1">
      <alignment horizontal="center"/>
    </xf>
    <xf numFmtId="0" fontId="2" fillId="35" borderId="12" xfId="0" applyFont="1" applyFill="1" applyBorder="1" applyAlignment="1">
      <alignment horizontal="center"/>
    </xf>
    <xf numFmtId="3" fontId="2" fillId="34" borderId="37" xfId="0" applyNumberFormat="1" applyFont="1" applyFill="1" applyBorder="1" applyAlignment="1">
      <alignment horizontal="center" wrapText="1"/>
    </xf>
    <xf numFmtId="3" fontId="2" fillId="34" borderId="16" xfId="0" applyNumberFormat="1" applyFont="1" applyFill="1" applyBorder="1" applyAlignment="1">
      <alignment horizontal="center" wrapText="1"/>
    </xf>
    <xf numFmtId="3" fontId="2" fillId="34" borderId="2" xfId="0" applyNumberFormat="1" applyFont="1" applyFill="1" applyBorder="1" applyAlignment="1">
      <alignment horizontal="center" wrapText="1"/>
    </xf>
    <xf numFmtId="0" fontId="2" fillId="34" borderId="1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4" fontId="22" fillId="33" borderId="11" xfId="0" applyNumberFormat="1" applyFont="1" applyFill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0" fontId="4" fillId="34" borderId="1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10" fontId="23" fillId="0" borderId="7" xfId="0" applyNumberFormat="1" applyFont="1" applyBorder="1" applyAlignment="1" applyProtection="1">
      <alignment horizontal="center" vertical="center"/>
      <protection locked="0"/>
    </xf>
    <xf numFmtId="10" fontId="23" fillId="0" borderId="40" xfId="0" applyNumberFormat="1" applyFont="1" applyBorder="1" applyAlignment="1" applyProtection="1">
      <alignment horizontal="center" vertical="center"/>
      <protection locked="0"/>
    </xf>
    <xf numFmtId="10" fontId="23" fillId="0" borderId="15" xfId="0" applyNumberFormat="1" applyFont="1" applyBorder="1" applyAlignment="1" applyProtection="1">
      <alignment horizontal="center" vertical="center"/>
      <protection locked="0"/>
    </xf>
    <xf numFmtId="10" fontId="23" fillId="0" borderId="10" xfId="0" applyNumberFormat="1" applyFont="1" applyBorder="1" applyAlignment="1" applyProtection="1">
      <alignment horizontal="center" vertical="center"/>
      <protection locked="0"/>
    </xf>
    <xf numFmtId="3" fontId="0" fillId="0" borderId="5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28" fillId="34" borderId="48" xfId="0" applyFont="1" applyFill="1" applyBorder="1" applyAlignment="1">
      <alignment horizontal="center" vertical="center" wrapText="1"/>
    </xf>
    <xf numFmtId="2" fontId="0" fillId="0" borderId="52" xfId="0" applyNumberFormat="1" applyFont="1" applyBorder="1" applyAlignment="1">
      <alignment horizontal="center" wrapText="1"/>
    </xf>
    <xf numFmtId="2" fontId="0" fillId="0" borderId="53" xfId="0" applyNumberFormat="1" applyFont="1" applyBorder="1" applyAlignment="1">
      <alignment horizontal="center" wrapText="1"/>
    </xf>
    <xf numFmtId="2" fontId="0" fillId="0" borderId="54" xfId="0" applyNumberFormat="1" applyFont="1" applyBorder="1" applyAlignment="1">
      <alignment horizontal="center" wrapText="1"/>
    </xf>
    <xf numFmtId="3" fontId="0" fillId="0" borderId="16" xfId="0" applyNumberFormat="1" applyFont="1" applyBorder="1" applyAlignment="1">
      <alignment horizontal="center" wrapText="1"/>
    </xf>
    <xf numFmtId="3" fontId="0" fillId="0" borderId="11" xfId="0" applyNumberFormat="1" applyFont="1" applyBorder="1" applyAlignment="1">
      <alignment horizontal="center" wrapText="1"/>
    </xf>
    <xf numFmtId="3" fontId="0" fillId="0" borderId="12" xfId="0" applyNumberFormat="1" applyFont="1" applyBorder="1" applyAlignment="1">
      <alignment horizontal="center" wrapText="1"/>
    </xf>
    <xf numFmtId="0" fontId="2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34" borderId="4" xfId="0" applyFont="1" applyFill="1" applyBorder="1" applyAlignment="1">
      <alignment horizontal="center" vertical="center"/>
    </xf>
    <xf numFmtId="3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0" fontId="4" fillId="34" borderId="2" xfId="0" applyFont="1" applyFill="1" applyBorder="1" applyAlignment="1">
      <alignment horizontal="center" vertical="center"/>
    </xf>
    <xf numFmtId="167" fontId="0" fillId="0" borderId="46" xfId="0" applyNumberFormat="1" applyFont="1" applyBorder="1" applyAlignment="1">
      <alignment horizontal="center"/>
    </xf>
    <xf numFmtId="167" fontId="0" fillId="0" borderId="13" xfId="0" applyNumberFormat="1" applyFont="1" applyBorder="1" applyAlignment="1">
      <alignment horizontal="center"/>
    </xf>
    <xf numFmtId="167" fontId="0" fillId="0" borderId="40" xfId="0" applyNumberFormat="1" applyFont="1" applyBorder="1" applyAlignment="1">
      <alignment horizontal="center"/>
    </xf>
    <xf numFmtId="167" fontId="0" fillId="0" borderId="35" xfId="0" applyNumberFormat="1" applyFont="1" applyBorder="1" applyAlignment="1">
      <alignment horizontal="center"/>
    </xf>
    <xf numFmtId="167" fontId="0" fillId="0" borderId="3" xfId="0" applyNumberFormat="1" applyFont="1" applyBorder="1" applyAlignment="1">
      <alignment horizontal="center"/>
    </xf>
    <xf numFmtId="167" fontId="0" fillId="0" borderId="15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4" fontId="0" fillId="0" borderId="0" xfId="0" applyNumberFormat="1" applyFont="1"/>
    <xf numFmtId="0" fontId="23" fillId="0" borderId="0" xfId="0" applyFont="1"/>
    <xf numFmtId="4" fontId="23" fillId="33" borderId="16" xfId="0" applyNumberFormat="1" applyFont="1" applyFill="1" applyBorder="1" applyAlignment="1">
      <alignment horizontal="center" vertical="center" wrapText="1"/>
    </xf>
    <xf numFmtId="10" fontId="23" fillId="33" borderId="16" xfId="0" applyNumberFormat="1" applyFont="1" applyFill="1" applyBorder="1" applyAlignment="1">
      <alignment horizontal="center" vertical="center" wrapText="1"/>
    </xf>
    <xf numFmtId="4" fontId="23" fillId="33" borderId="11" xfId="0" applyNumberFormat="1" applyFont="1" applyFill="1" applyBorder="1" applyAlignment="1">
      <alignment horizontal="center" vertical="center" wrapText="1"/>
    </xf>
    <xf numFmtId="10" fontId="23" fillId="33" borderId="36" xfId="0" applyNumberFormat="1" applyFont="1" applyFill="1" applyBorder="1" applyAlignment="1">
      <alignment horizontal="center" vertical="center" wrapText="1"/>
    </xf>
    <xf numFmtId="4" fontId="23" fillId="33" borderId="2" xfId="0" applyNumberFormat="1" applyFont="1" applyFill="1" applyBorder="1" applyAlignment="1">
      <alignment horizontal="center" vertical="center" wrapText="1"/>
    </xf>
    <xf numFmtId="10" fontId="23" fillId="33" borderId="1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0" fontId="26" fillId="34" borderId="1" xfId="62" applyFont="1" applyFill="1" applyBorder="1" applyAlignment="1">
      <alignment horizontal="center" wrapText="1"/>
    </xf>
    <xf numFmtId="2" fontId="0" fillId="0" borderId="48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8" xfId="0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2" xfId="0" applyBorder="1"/>
    <xf numFmtId="0" fontId="0" fillId="0" borderId="36" xfId="0" applyBorder="1"/>
    <xf numFmtId="0" fontId="0" fillId="0" borderId="37" xfId="0" applyBorder="1"/>
    <xf numFmtId="0" fontId="0" fillId="0" borderId="12" xfId="0" applyBorder="1"/>
    <xf numFmtId="0" fontId="0" fillId="0" borderId="57" xfId="0" applyBorder="1" applyAlignment="1">
      <alignment horizontal="center"/>
    </xf>
    <xf numFmtId="0" fontId="0" fillId="0" borderId="54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34" borderId="4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4" fillId="34" borderId="4" xfId="0" applyFont="1" applyFill="1" applyBorder="1" applyAlignment="1">
      <alignment horizontal="center" vertical="center"/>
    </xf>
    <xf numFmtId="0" fontId="4" fillId="34" borderId="2" xfId="0" applyFont="1" applyFill="1" applyBorder="1" applyAlignment="1">
      <alignment horizontal="center" vertical="center"/>
    </xf>
    <xf numFmtId="0" fontId="4" fillId="34" borderId="36" xfId="0" applyFont="1" applyFill="1" applyBorder="1" applyAlignment="1">
      <alignment horizontal="center" vertical="center"/>
    </xf>
    <xf numFmtId="0" fontId="4" fillId="34" borderId="37" xfId="0" applyFont="1" applyFill="1" applyBorder="1" applyAlignment="1">
      <alignment horizontal="center" vertical="center" wrapText="1"/>
    </xf>
    <xf numFmtId="0" fontId="4" fillId="34" borderId="11" xfId="0" applyFont="1" applyFill="1" applyBorder="1" applyAlignment="1">
      <alignment horizontal="center" vertical="center" wrapText="1"/>
    </xf>
    <xf numFmtId="0" fontId="4" fillId="34" borderId="37" xfId="0" applyFont="1" applyFill="1" applyBorder="1" applyAlignment="1">
      <alignment horizontal="center" vertical="center"/>
    </xf>
    <xf numFmtId="0" fontId="4" fillId="34" borderId="11" xfId="0" applyFont="1" applyFill="1" applyBorder="1" applyAlignment="1">
      <alignment horizontal="center" vertical="center"/>
    </xf>
    <xf numFmtId="0" fontId="4" fillId="34" borderId="5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4" borderId="12" xfId="0" applyFont="1" applyFill="1" applyBorder="1" applyAlignment="1">
      <alignment horizontal="center" vertical="center"/>
    </xf>
    <xf numFmtId="0" fontId="4" fillId="34" borderId="44" xfId="0" applyFont="1" applyFill="1" applyBorder="1" applyAlignment="1">
      <alignment horizontal="center" vertical="center"/>
    </xf>
  </cellXfs>
  <cellStyles count="63">
    <cellStyle name="20 % – Poudarek1" xfId="20" builtinId="30" customBuiltin="1"/>
    <cellStyle name="20 % – Poudarek1 2" xfId="50" xr:uid="{00000000-0005-0000-0000-000001000000}"/>
    <cellStyle name="20 % – Poudarek2" xfId="24" builtinId="34" customBuiltin="1"/>
    <cellStyle name="20 % – Poudarek2 2" xfId="52" xr:uid="{00000000-0005-0000-0000-000003000000}"/>
    <cellStyle name="20 % – Poudarek3" xfId="28" builtinId="38" customBuiltin="1"/>
    <cellStyle name="20 % – Poudarek3 2" xfId="54" xr:uid="{00000000-0005-0000-0000-000005000000}"/>
    <cellStyle name="20 % – Poudarek4" xfId="32" builtinId="42" customBuiltin="1"/>
    <cellStyle name="20 % – Poudarek4 2" xfId="56" xr:uid="{00000000-0005-0000-0000-000007000000}"/>
    <cellStyle name="20 % – Poudarek5" xfId="36" builtinId="46" customBuiltin="1"/>
    <cellStyle name="20 % – Poudarek5 2" xfId="58" xr:uid="{00000000-0005-0000-0000-000009000000}"/>
    <cellStyle name="20 % – Poudarek6" xfId="40" builtinId="50" customBuiltin="1"/>
    <cellStyle name="20 % – Poudarek6 2" xfId="60" xr:uid="{00000000-0005-0000-0000-00000B000000}"/>
    <cellStyle name="40 % – Poudarek1" xfId="21" builtinId="31" customBuiltin="1"/>
    <cellStyle name="40 % – Poudarek1 2" xfId="51" xr:uid="{00000000-0005-0000-0000-00000D000000}"/>
    <cellStyle name="40 % – Poudarek2" xfId="25" builtinId="35" customBuiltin="1"/>
    <cellStyle name="40 % – Poudarek2 2" xfId="53" xr:uid="{00000000-0005-0000-0000-00000F000000}"/>
    <cellStyle name="40 % – Poudarek3" xfId="29" builtinId="39" customBuiltin="1"/>
    <cellStyle name="40 % – Poudarek3 2" xfId="55" xr:uid="{00000000-0005-0000-0000-000011000000}"/>
    <cellStyle name="40 % – Poudarek4" xfId="33" builtinId="43" customBuiltin="1"/>
    <cellStyle name="40 % – Poudarek4 2" xfId="57" xr:uid="{00000000-0005-0000-0000-000013000000}"/>
    <cellStyle name="40 % – Poudarek5" xfId="37" builtinId="47" customBuiltin="1"/>
    <cellStyle name="40 % – Poudarek5 2" xfId="59" xr:uid="{00000000-0005-0000-0000-000015000000}"/>
    <cellStyle name="40 % – Poudarek6" xfId="41" builtinId="51" customBuiltin="1"/>
    <cellStyle name="40 % – Poudarek6 2" xfId="61" xr:uid="{00000000-0005-0000-0000-000017000000}"/>
    <cellStyle name="60 % – Poudarek1" xfId="22" builtinId="32" customBuiltin="1"/>
    <cellStyle name="60 % – Poudarek2" xfId="26" builtinId="36" customBuiltin="1"/>
    <cellStyle name="60 % – Poudarek3" xfId="30" builtinId="40" customBuiltin="1"/>
    <cellStyle name="60 % – Poudarek4" xfId="34" builtinId="44" customBuiltin="1"/>
    <cellStyle name="60 % – Poudarek5" xfId="38" builtinId="48" customBuiltin="1"/>
    <cellStyle name="60 % – Poudarek6" xfId="42" builtinId="52" customBuiltin="1"/>
    <cellStyle name="Dobro" xfId="8" builtinId="26" customBuiltin="1"/>
    <cellStyle name="Izhod" xfId="12" builtinId="21" customBuiltin="1"/>
    <cellStyle name="Naslov" xfId="3" builtinId="15" customBuiltin="1"/>
    <cellStyle name="Naslov 1" xfId="4" builtinId="16" customBuiltin="1"/>
    <cellStyle name="Naslov 2" xfId="5" builtinId="17" customBuiltin="1"/>
    <cellStyle name="Naslov 3" xfId="6" builtinId="18" customBuiltin="1"/>
    <cellStyle name="Naslov 4" xfId="7" builtinId="19" customBuiltin="1"/>
    <cellStyle name="Naslov 5" xfId="44" xr:uid="{00000000-0005-0000-0000-000025000000}"/>
    <cellStyle name="Navadno" xfId="0" builtinId="0"/>
    <cellStyle name="Navadno 2" xfId="45" xr:uid="{00000000-0005-0000-0000-000027000000}"/>
    <cellStyle name="Navadno 3" xfId="1" xr:uid="{00000000-0005-0000-0000-000028000000}"/>
    <cellStyle name="Navadno 4" xfId="48" xr:uid="{00000000-0005-0000-0000-000029000000}"/>
    <cellStyle name="Navadno 5" xfId="43" xr:uid="{00000000-0005-0000-0000-00002A000000}"/>
    <cellStyle name="Navadno_Breskve" xfId="62" xr:uid="{00000000-0005-0000-0000-00002B000000}"/>
    <cellStyle name="Navadno_Hruške" xfId="2" xr:uid="{00000000-0005-0000-0000-00002C000000}"/>
    <cellStyle name="Nevtralno" xfId="10" builtinId="28" customBuiltin="1"/>
    <cellStyle name="Odstotek 2" xfId="46" xr:uid="{00000000-0005-0000-0000-00002E000000}"/>
    <cellStyle name="Opomba 2" xfId="47" xr:uid="{00000000-0005-0000-0000-00002F000000}"/>
    <cellStyle name="Opomba 3" xfId="49" xr:uid="{00000000-0005-0000-0000-000030000000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3" builtinId="33" customBuiltin="1"/>
    <cellStyle name="Poudarek3" xfId="27" builtinId="37" customBuiltin="1"/>
    <cellStyle name="Poudarek4" xfId="31" builtinId="41" customBuiltin="1"/>
    <cellStyle name="Poudarek5" xfId="35" builtinId="45" customBuiltin="1"/>
    <cellStyle name="Poudarek6" xfId="39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9" builtinId="27" customBuiltin="1"/>
    <cellStyle name="Vnos" xfId="11" builtinId="20" customBuiltin="1"/>
    <cellStyle name="Vsota" xfId="18" builtinId="25" customBuiltin="1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912954910486934E-2"/>
          <c:y val="1.9857265672593528E-2"/>
          <c:w val="0.92979737141066321"/>
          <c:h val="0.81055305993475324"/>
        </c:manualLayout>
      </c:layout>
      <c:lineChart>
        <c:grouping val="standard"/>
        <c:varyColors val="0"/>
        <c:ser>
          <c:idx val="2"/>
          <c:order val="0"/>
          <c:tx>
            <c:strRef>
              <c:f>JABOLKA!$E$61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'[1]SADJE - KOLIČINE CENE'!$B$87:$B$139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JABOLKA!$E$62:$E$113</c:f>
              <c:numCache>
                <c:formatCode>#,##0.00\ _S_I_T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D9-427E-9FB3-4261A4ECD539}"/>
            </c:ext>
          </c:extLst>
        </c:ser>
        <c:ser>
          <c:idx val="1"/>
          <c:order val="1"/>
          <c:tx>
            <c:strRef>
              <c:f>JABOLKA!$D$61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'[1]SADJE - KOLIČINE CENE'!$B$87:$B$139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JABOLKA!$D$62:$D$113</c:f>
              <c:numCache>
                <c:formatCode>#,##0.00\ _S_I_T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D9-427E-9FB3-4261A4ECD539}"/>
            </c:ext>
          </c:extLst>
        </c:ser>
        <c:ser>
          <c:idx val="3"/>
          <c:order val="2"/>
          <c:tx>
            <c:strRef>
              <c:f>JABOLKA!$C$61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JABOLKA!$C$62:$C$113</c:f>
              <c:numCache>
                <c:formatCode>#,##0.00\ _S_I_T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D9-427E-9FB3-4261A4ECD539}"/>
            </c:ext>
          </c:extLst>
        </c:ser>
        <c:ser>
          <c:idx val="0"/>
          <c:order val="3"/>
          <c:tx>
            <c:strRef>
              <c:f>JABOLKA!$E$61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4D9-427E-9FB3-4261A4ECD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784624"/>
        <c:axId val="718785016"/>
      </c:lineChart>
      <c:catAx>
        <c:axId val="718784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51183655596477862"/>
              <c:y val="0.885859793556174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8785016"/>
        <c:crossesAt val="0"/>
        <c:auto val="1"/>
        <c:lblAlgn val="ctr"/>
        <c:lblOffset val="100"/>
        <c:tickLblSkip val="2"/>
        <c:noMultiLvlLbl val="0"/>
      </c:catAx>
      <c:valAx>
        <c:axId val="718785016"/>
        <c:scaling>
          <c:orientation val="minMax"/>
          <c:max val="11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6416098640654989E-3"/>
              <c:y val="0.278807909315023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8784624"/>
        <c:crossesAt val="1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27733164528829063"/>
          <c:y val="0.9268374126769946"/>
          <c:w val="0.46680067839302353"/>
          <c:h val="7.13282258604008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72092875183052E-2"/>
          <c:y val="2.0995870355655085E-2"/>
          <c:w val="0.87983256220330952"/>
          <c:h val="0.796951226853524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JABOLKA!$C$4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'[1]SADJE - KOLIČINE CENE'!$B$25:$B$76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JABOLKA!$C$5:$C$56</c:f>
              <c:numCache>
                <c:formatCode>#,##0</c:formatCode>
                <c:ptCount val="52"/>
                <c:pt idx="0">
                  <c:v>137621</c:v>
                </c:pt>
                <c:pt idx="1">
                  <c:v>253923</c:v>
                </c:pt>
                <c:pt idx="2">
                  <c:v>257437</c:v>
                </c:pt>
                <c:pt idx="3">
                  <c:v>336601</c:v>
                </c:pt>
                <c:pt idx="4">
                  <c:v>301039</c:v>
                </c:pt>
                <c:pt idx="5">
                  <c:v>205960</c:v>
                </c:pt>
                <c:pt idx="6">
                  <c:v>278619</c:v>
                </c:pt>
                <c:pt idx="7">
                  <c:v>217523</c:v>
                </c:pt>
                <c:pt idx="8">
                  <c:v>248505</c:v>
                </c:pt>
                <c:pt idx="9">
                  <c:v>229566</c:v>
                </c:pt>
                <c:pt idx="10">
                  <c:v>262133</c:v>
                </c:pt>
                <c:pt idx="11">
                  <c:v>222960</c:v>
                </c:pt>
                <c:pt idx="12">
                  <c:v>255094</c:v>
                </c:pt>
                <c:pt idx="13">
                  <c:v>289803</c:v>
                </c:pt>
                <c:pt idx="14">
                  <c:v>237452</c:v>
                </c:pt>
                <c:pt idx="15">
                  <c:v>198178</c:v>
                </c:pt>
                <c:pt idx="16">
                  <c:v>207508</c:v>
                </c:pt>
                <c:pt idx="17">
                  <c:v>181549</c:v>
                </c:pt>
                <c:pt idx="18">
                  <c:v>230549</c:v>
                </c:pt>
                <c:pt idx="19">
                  <c:v>314916</c:v>
                </c:pt>
                <c:pt idx="20">
                  <c:v>168842</c:v>
                </c:pt>
                <c:pt idx="21">
                  <c:v>157847</c:v>
                </c:pt>
                <c:pt idx="22">
                  <c:v>161168</c:v>
                </c:pt>
                <c:pt idx="23">
                  <c:v>220505</c:v>
                </c:pt>
                <c:pt idx="24">
                  <c:v>181034</c:v>
                </c:pt>
                <c:pt idx="25">
                  <c:v>194143</c:v>
                </c:pt>
                <c:pt idx="26">
                  <c:v>186498</c:v>
                </c:pt>
                <c:pt idx="27">
                  <c:v>159385</c:v>
                </c:pt>
                <c:pt idx="28">
                  <c:v>106259</c:v>
                </c:pt>
                <c:pt idx="29">
                  <c:v>115136</c:v>
                </c:pt>
                <c:pt idx="30">
                  <c:v>135749</c:v>
                </c:pt>
                <c:pt idx="31">
                  <c:v>124681</c:v>
                </c:pt>
                <c:pt idx="32">
                  <c:v>135946</c:v>
                </c:pt>
                <c:pt idx="33">
                  <c:v>131298</c:v>
                </c:pt>
                <c:pt idx="34">
                  <c:v>150829</c:v>
                </c:pt>
                <c:pt idx="35">
                  <c:v>253688</c:v>
                </c:pt>
                <c:pt idx="36">
                  <c:v>238530</c:v>
                </c:pt>
                <c:pt idx="37">
                  <c:v>261109</c:v>
                </c:pt>
                <c:pt idx="38">
                  <c:v>324533</c:v>
                </c:pt>
                <c:pt idx="39">
                  <c:v>265941</c:v>
                </c:pt>
                <c:pt idx="40">
                  <c:v>230899</c:v>
                </c:pt>
                <c:pt idx="41">
                  <c:v>220379</c:v>
                </c:pt>
                <c:pt idx="42">
                  <c:v>247352</c:v>
                </c:pt>
                <c:pt idx="43">
                  <c:v>199862</c:v>
                </c:pt>
                <c:pt idx="44">
                  <c:v>323014</c:v>
                </c:pt>
                <c:pt idx="45">
                  <c:v>297561</c:v>
                </c:pt>
                <c:pt idx="46">
                  <c:v>234160</c:v>
                </c:pt>
                <c:pt idx="47">
                  <c:v>315941</c:v>
                </c:pt>
                <c:pt idx="48">
                  <c:v>191595</c:v>
                </c:pt>
                <c:pt idx="49">
                  <c:v>273431</c:v>
                </c:pt>
                <c:pt idx="50">
                  <c:v>182819</c:v>
                </c:pt>
                <c:pt idx="51">
                  <c:v>198131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C-47FE-93B9-93EB91E7B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568432"/>
        <c:axId val="716568824"/>
      </c:barChart>
      <c:lineChart>
        <c:grouping val="standard"/>
        <c:varyColors val="0"/>
        <c:ser>
          <c:idx val="2"/>
          <c:order val="1"/>
          <c:tx>
            <c:strRef>
              <c:f>JABOLKA!$D$4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'[1]SADJE - KOLIČINE CENE'!$B$25:$B$76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JABOLKA!$D$5:$D$56</c:f>
              <c:numCache>
                <c:formatCode>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 formatCode="General">
                  <c:v>87.08</c:v>
                </c:pt>
                <c:pt idx="7" formatCode="General">
                  <c:v>89.21</c:v>
                </c:pt>
                <c:pt idx="8">
                  <c:v>86.2</c:v>
                </c:pt>
                <c:pt idx="9">
                  <c:v>88.12</c:v>
                </c:pt>
                <c:pt idx="10" formatCode="General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 formatCode="General">
                  <c:v>80.19</c:v>
                </c:pt>
                <c:pt idx="14" formatCode="General">
                  <c:v>82.22</c:v>
                </c:pt>
                <c:pt idx="15" formatCode="General">
                  <c:v>80.790000000000006</c:v>
                </c:pt>
                <c:pt idx="16" formatCode="General">
                  <c:v>75.39</c:v>
                </c:pt>
                <c:pt idx="17" formatCode="General">
                  <c:v>82.34</c:v>
                </c:pt>
                <c:pt idx="18" formatCode="General">
                  <c:v>79.5</c:v>
                </c:pt>
                <c:pt idx="19" formatCode="General">
                  <c:v>71.430000000000007</c:v>
                </c:pt>
                <c:pt idx="20" formatCode="General">
                  <c:v>77.02</c:v>
                </c:pt>
                <c:pt idx="21" formatCode="General">
                  <c:v>77.400000000000006</c:v>
                </c:pt>
                <c:pt idx="22">
                  <c:v>77.81</c:v>
                </c:pt>
                <c:pt idx="23" formatCode="General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 formatCode="General">
                  <c:v>79.239999999999995</c:v>
                </c:pt>
                <c:pt idx="29">
                  <c:v>80.599999999999994</c:v>
                </c:pt>
                <c:pt idx="30" formatCode="General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CC-47FE-93B9-93EB91E7B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566864"/>
        <c:axId val="716567648"/>
      </c:lineChart>
      <c:catAx>
        <c:axId val="716566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</a:t>
                </a:r>
              </a:p>
            </c:rich>
          </c:tx>
          <c:layout>
            <c:manualLayout>
              <c:xMode val="edge"/>
              <c:yMode val="edge"/>
              <c:x val="0.46323211464238612"/>
              <c:y val="0.888004421045002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6567648"/>
        <c:crosses val="autoZero"/>
        <c:auto val="1"/>
        <c:lblAlgn val="ctr"/>
        <c:lblOffset val="100"/>
        <c:noMultiLvlLbl val="0"/>
      </c:catAx>
      <c:valAx>
        <c:axId val="71656764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6566864"/>
        <c:crosses val="autoZero"/>
        <c:crossBetween val="between"/>
        <c:majorUnit val="10"/>
      </c:valAx>
      <c:valAx>
        <c:axId val="716568824"/>
        <c:scaling>
          <c:orientation val="minMax"/>
          <c:max val="32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39029449676995"/>
              <c:y val="0.318229731031327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6568432"/>
        <c:crosses val="max"/>
        <c:crossBetween val="between"/>
      </c:valAx>
      <c:catAx>
        <c:axId val="716568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16568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72432363864973"/>
          <c:y val="0.92523800649179211"/>
          <c:w val="0.21692049590072035"/>
          <c:h val="7.3682972815750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-5400000" spcFirstLastPara="1" vertOverflow="ellipsis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 EUR / 100 KG</a:t>
            </a:r>
          </a:p>
        </c:rich>
      </c:tx>
      <c:layout>
        <c:manualLayout>
          <c:xMode val="edge"/>
          <c:yMode val="edge"/>
          <c:x val="3.7520037172409505E-3"/>
          <c:y val="0.47104680151692663"/>
        </c:manualLayout>
      </c:layout>
      <c:overlay val="0"/>
      <c:spPr>
        <a:noFill/>
        <a:ln>
          <a:noFill/>
        </a:ln>
        <a:effectLst/>
      </c:spPr>
      <c:txPr>
        <a:bodyPr rot="-5400000" spcFirstLastPara="1" vertOverflow="ellipsis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5.1271734286365743E-2"/>
          <c:y val="1.5492418143153009E-2"/>
          <c:w val="0.94316028528787887"/>
          <c:h val="0.86696908956640983"/>
        </c:manualLayout>
      </c:layout>
      <c:lineChart>
        <c:grouping val="standard"/>
        <c:varyColors val="0"/>
        <c:ser>
          <c:idx val="1"/>
          <c:order val="0"/>
          <c:tx>
            <c:strRef>
              <c:f>'JABOLKA PO SORTAH'!#REF!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E2-4057-8BCC-47BDFB8E6BB8}"/>
            </c:ext>
          </c:extLst>
        </c:ser>
        <c:ser>
          <c:idx val="2"/>
          <c:order val="1"/>
          <c:tx>
            <c:strRef>
              <c:f>'JABOLKA PO SORTAH'!$G$4</c:f>
              <c:strCache>
                <c:ptCount val="1"/>
                <c:pt idx="0">
                  <c:v>Idared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SORTAH'!$G$5:$G$56</c:f>
              <c:numCache>
                <c:formatCode>General</c:formatCode>
                <c:ptCount val="52"/>
                <c:pt idx="0" formatCode="#,##0.00_ ;[Red]\-#,##0.00\ ">
                  <c:v>76.53</c:v>
                </c:pt>
                <c:pt idx="1">
                  <c:v>66.34</c:v>
                </c:pt>
                <c:pt idx="2" formatCode="#,##0.00_ ;[Red]\-#,##0.00\ ">
                  <c:v>70.03</c:v>
                </c:pt>
                <c:pt idx="3" formatCode="#,##0.00_ ;[Red]\-#,##0.00\ ">
                  <c:v>80.36</c:v>
                </c:pt>
                <c:pt idx="4" formatCode="#,##0.00_ ;[Red]\-#,##0.00\ ">
                  <c:v>76.930000000000007</c:v>
                </c:pt>
                <c:pt idx="5" formatCode="#,##0.00_ ;[Red]\-#,##0.00\ ">
                  <c:v>71.77</c:v>
                </c:pt>
                <c:pt idx="6" formatCode="#,##0.00_ ;[Red]\-#,##0.00\ ">
                  <c:v>68.39</c:v>
                </c:pt>
                <c:pt idx="7" formatCode="#,##0.00_ ;[Red]\-#,##0.00\ ">
                  <c:v>83.82</c:v>
                </c:pt>
                <c:pt idx="8" formatCode="#,##0.00_ ;[Red]\-#,##0.00\ ">
                  <c:v>80.48</c:v>
                </c:pt>
                <c:pt idx="9" formatCode="#,##0.00_ ;[Red]\-#,##0.00\ ">
                  <c:v>72.28</c:v>
                </c:pt>
                <c:pt idx="10" formatCode="#,##0.00_ ;[Red]\-#,##0.00\ ">
                  <c:v>75.650000000000006</c:v>
                </c:pt>
                <c:pt idx="11" formatCode="#,##0.00_ ;[Red]\-#,##0.00\ ">
                  <c:v>70.06</c:v>
                </c:pt>
                <c:pt idx="12" formatCode="#,##0.00_ ;[Red]\-#,##0.00\ ">
                  <c:v>63.44</c:v>
                </c:pt>
                <c:pt idx="13" formatCode="#,##0.00_ ;[Red]\-#,##0.00\ ">
                  <c:v>68.569999999999993</c:v>
                </c:pt>
                <c:pt idx="14" formatCode="#,##0.00_ ;[Red]\-#,##0.00\ ">
                  <c:v>74.88</c:v>
                </c:pt>
                <c:pt idx="15" formatCode="#,##0.00_ ;[Red]\-#,##0.00\ ">
                  <c:v>81.98</c:v>
                </c:pt>
                <c:pt idx="16" formatCode="#,##0.00_ ;[Red]\-#,##0.00\ ">
                  <c:v>73.94</c:v>
                </c:pt>
                <c:pt idx="17" formatCode="#,##0.00_ ;[Red]\-#,##0.00\ ">
                  <c:v>82.59</c:v>
                </c:pt>
                <c:pt idx="18" formatCode="#,##0.00_ ;[Red]\-#,##0.00\ ">
                  <c:v>71.849999999999994</c:v>
                </c:pt>
                <c:pt idx="19" formatCode="#,##0.00_ ;[Red]\-#,##0.00\ ">
                  <c:v>80.55</c:v>
                </c:pt>
                <c:pt idx="20" formatCode="#,##0.00_ ;[Red]\-#,##0.00\ ">
                  <c:v>77.180000000000007</c:v>
                </c:pt>
                <c:pt idx="21" formatCode="#,##0.00_ ;[Red]\-#,##0.00\ ">
                  <c:v>74.53</c:v>
                </c:pt>
                <c:pt idx="22" formatCode="#,##0.00_ ;[Red]\-#,##0.00\ ">
                  <c:v>66.88</c:v>
                </c:pt>
                <c:pt idx="23" formatCode="#,##0.00_ ;[Red]\-#,##0.00\ ">
                  <c:v>73.13</c:v>
                </c:pt>
                <c:pt idx="24" formatCode="#,##0.00_ ;[Red]\-#,##0.00\ ">
                  <c:v>77.72</c:v>
                </c:pt>
                <c:pt idx="25" formatCode="#,##0.00_ ;[Red]\-#,##0.00\ ">
                  <c:v>72.56</c:v>
                </c:pt>
                <c:pt idx="26" formatCode="#,##0.00_ ;[Red]\-#,##0.00\ ">
                  <c:v>75.63</c:v>
                </c:pt>
                <c:pt idx="27" formatCode="#,##0.00_ ;[Red]\-#,##0.00\ ">
                  <c:v>83.93</c:v>
                </c:pt>
                <c:pt idx="28" formatCode="#,##0.00_ ;[Red]\-#,##0.00\ ">
                  <c:v>82.69</c:v>
                </c:pt>
                <c:pt idx="29" formatCode="#,##0.00_ ;[Red]\-#,##0.00\ ">
                  <c:v>81.61</c:v>
                </c:pt>
                <c:pt idx="30" formatCode="#,##0.00_ ;[Red]\-#,##0.00\ ">
                  <c:v>74.66</c:v>
                </c:pt>
                <c:pt idx="31" formatCode="#,##0.00_ ;[Red]\-#,##0.00\ ">
                  <c:v>77.510000000000005</c:v>
                </c:pt>
                <c:pt idx="32" formatCode="#,##0.00_ ;[Red]\-#,##0.00\ ">
                  <c:v>77.94</c:v>
                </c:pt>
                <c:pt idx="33" formatCode="#,##0.00_ ;[Red]\-#,##0.00\ ">
                  <c:v>77.64</c:v>
                </c:pt>
                <c:pt idx="34" formatCode="#,##0.00_ ;[Red]\-#,##0.00\ ">
                  <c:v>68.11</c:v>
                </c:pt>
                <c:pt idx="35" formatCode="#,##0.00_ ;[Red]\-#,##0.00\ ">
                  <c:v>63.32</c:v>
                </c:pt>
                <c:pt idx="36" formatCode="#,##0.00_ ;[Red]\-#,##0.00\ ">
                  <c:v>64.12</c:v>
                </c:pt>
                <c:pt idx="38" formatCode="#,##0.00_ ;[Red]\-#,##0.00\ ">
                  <c:v>77.56</c:v>
                </c:pt>
                <c:pt idx="39" formatCode="#,##0.00_ ;[Red]\-#,##0.00\ ">
                  <c:v>90.17</c:v>
                </c:pt>
                <c:pt idx="40" formatCode="#,##0.00_ ;[Red]\-#,##0.00\ ">
                  <c:v>92.24</c:v>
                </c:pt>
                <c:pt idx="41" formatCode="#,##0.00_ ;[Red]\-#,##0.00\ ">
                  <c:v>100.71</c:v>
                </c:pt>
                <c:pt idx="42" formatCode="#,##0.00_ ;[Red]\-#,##0.00\ ">
                  <c:v>84.08</c:v>
                </c:pt>
                <c:pt idx="43" formatCode="#,##0.00_ ;[Red]\-#,##0.00\ ">
                  <c:v>99.29</c:v>
                </c:pt>
                <c:pt idx="44" formatCode="#,##0.00_ ;[Red]\-#,##0.00\ ">
                  <c:v>75.14</c:v>
                </c:pt>
                <c:pt idx="45" formatCode="#,##0.00_ ;[Red]\-#,##0.00\ ">
                  <c:v>84.46</c:v>
                </c:pt>
                <c:pt idx="46" formatCode="#,##0.00_ ;[Red]\-#,##0.00\ ">
                  <c:v>93.43</c:v>
                </c:pt>
                <c:pt idx="47" formatCode="#,##0.00_ ;[Red]\-#,##0.00\ ">
                  <c:v>97.02</c:v>
                </c:pt>
                <c:pt idx="48" formatCode="#,##0.00_ ;[Red]\-#,##0.00\ ">
                  <c:v>104.42</c:v>
                </c:pt>
                <c:pt idx="49" formatCode="#,##0.00_ ;[Red]\-#,##0.00\ ">
                  <c:v>96.92</c:v>
                </c:pt>
                <c:pt idx="50" formatCode="#,##0.00_ ;[Red]\-#,##0.00\ ">
                  <c:v>94.54</c:v>
                </c:pt>
                <c:pt idx="51" formatCode="#,##0.00_ ;[Red]\-#,##0.00\ ">
                  <c:v>101.88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E2-4057-8BCC-47BDFB8E6BB8}"/>
            </c:ext>
          </c:extLst>
        </c:ser>
        <c:ser>
          <c:idx val="3"/>
          <c:order val="2"/>
          <c:tx>
            <c:strRef>
              <c:f>'JABOLKA PO SORTAH'!$H$4</c:f>
              <c:strCache>
                <c:ptCount val="1"/>
                <c:pt idx="0">
                  <c:v>Jonagold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SORTAH'!$H$5:$H$56</c:f>
              <c:numCache>
                <c:formatCode>General</c:formatCode>
                <c:ptCount val="52"/>
                <c:pt idx="0" formatCode="#,##0.00_ ;[Red]\-#,##0.00\ ">
                  <c:v>102.5</c:v>
                </c:pt>
                <c:pt idx="1">
                  <c:v>70.099999999999994</c:v>
                </c:pt>
                <c:pt idx="2" formatCode="#,##0.00_ ;[Red]\-#,##0.00\ ">
                  <c:v>88.76</c:v>
                </c:pt>
                <c:pt idx="3" formatCode="#,##0.00_ ;[Red]\-#,##0.00\ ">
                  <c:v>75.94</c:v>
                </c:pt>
                <c:pt idx="4" formatCode="#,##0.00_ ;[Red]\-#,##0.00\ ">
                  <c:v>64.819999999999993</c:v>
                </c:pt>
                <c:pt idx="5" formatCode="#,##0.00_ ;[Red]\-#,##0.00\ ">
                  <c:v>64.989999999999995</c:v>
                </c:pt>
                <c:pt idx="6" formatCode="#,##0.00_ ;[Red]\-#,##0.00\ ">
                  <c:v>73.45</c:v>
                </c:pt>
                <c:pt idx="7" formatCode="#,##0.00_ ;[Red]\-#,##0.00\ ">
                  <c:v>67.95</c:v>
                </c:pt>
                <c:pt idx="8" formatCode="#,##0.00_ ;[Red]\-#,##0.00\ ">
                  <c:v>65.69</c:v>
                </c:pt>
                <c:pt idx="9" formatCode="#,##0.00_ ;[Red]\-#,##0.00\ ">
                  <c:v>61.85</c:v>
                </c:pt>
                <c:pt idx="10" formatCode="#,##0.00_ ;[Red]\-#,##0.00\ ">
                  <c:v>75.650000000000006</c:v>
                </c:pt>
                <c:pt idx="11" formatCode="#,##0.00_ ;[Red]\-#,##0.00\ ">
                  <c:v>71.34</c:v>
                </c:pt>
                <c:pt idx="12" formatCode="#,##0.00_ ;[Red]\-#,##0.00\ ">
                  <c:v>67.73</c:v>
                </c:pt>
                <c:pt idx="13" formatCode="#,##0.00_ ;[Red]\-#,##0.00\ ">
                  <c:v>80.92</c:v>
                </c:pt>
                <c:pt idx="14" formatCode="#,##0.00_ ;[Red]\-#,##0.00\ ">
                  <c:v>76.7</c:v>
                </c:pt>
                <c:pt idx="15" formatCode="#,##0.00_ ;[Red]\-#,##0.00\ ">
                  <c:v>70.28</c:v>
                </c:pt>
                <c:pt idx="16" formatCode="#,##0.00_ ;[Red]\-#,##0.00\ ">
                  <c:v>83.86</c:v>
                </c:pt>
                <c:pt idx="17" formatCode="#,##0.00_ ;[Red]\-#,##0.00\ ">
                  <c:v>84.75</c:v>
                </c:pt>
                <c:pt idx="18" formatCode="#,##0.00_ ;[Red]\-#,##0.00\ ">
                  <c:v>87.14</c:v>
                </c:pt>
                <c:pt idx="19" formatCode="#,##0.00_ ;[Red]\-#,##0.00\ ">
                  <c:v>82.81</c:v>
                </c:pt>
                <c:pt idx="20" formatCode="#,##0.00_ ;[Red]\-#,##0.00\ ">
                  <c:v>67.540000000000006</c:v>
                </c:pt>
                <c:pt idx="21" formatCode="#,##0.00_ ;[Red]\-#,##0.00\ ">
                  <c:v>65.95</c:v>
                </c:pt>
                <c:pt idx="22" formatCode="#,##0.00_ ;[Red]\-#,##0.00\ ">
                  <c:v>74.34</c:v>
                </c:pt>
                <c:pt idx="23" formatCode="#,##0.00_ ;[Red]\-#,##0.00\ ">
                  <c:v>70.040000000000006</c:v>
                </c:pt>
                <c:pt idx="24" formatCode="#,##0.00_ ;[Red]\-#,##0.00\ ">
                  <c:v>69.44</c:v>
                </c:pt>
                <c:pt idx="25" formatCode="#,##0.00_ ;[Red]\-#,##0.00\ ">
                  <c:v>68.27</c:v>
                </c:pt>
                <c:pt idx="26" formatCode="#,##0.00_ ;[Red]\-#,##0.00\ ">
                  <c:v>77.36</c:v>
                </c:pt>
                <c:pt idx="27" formatCode="#,##0.00_ ;[Red]\-#,##0.00\ ">
                  <c:v>70.7</c:v>
                </c:pt>
                <c:pt idx="28" formatCode="#,##0.00_ ;[Red]\-#,##0.00\ ">
                  <c:v>71.12</c:v>
                </c:pt>
                <c:pt idx="29" formatCode="#,##0.00_ ;[Red]\-#,##0.00\ ">
                  <c:v>76.36</c:v>
                </c:pt>
                <c:pt idx="30" formatCode="#,##0.00_ ;[Red]\-#,##0.00\ ">
                  <c:v>73.06</c:v>
                </c:pt>
                <c:pt idx="31" formatCode="#,##0.00_ ;[Red]\-#,##0.00\ ">
                  <c:v>80.239999999999995</c:v>
                </c:pt>
                <c:pt idx="32" formatCode="#,##0.00_ ;[Red]\-#,##0.00\ ">
                  <c:v>88.3</c:v>
                </c:pt>
                <c:pt idx="33" formatCode="#,##0.00_ ;[Red]\-#,##0.00\ ">
                  <c:v>85.26</c:v>
                </c:pt>
                <c:pt idx="34" formatCode="#,##0.00_ ;[Red]\-#,##0.00\ ">
                  <c:v>63</c:v>
                </c:pt>
                <c:pt idx="36" formatCode="#,##0.00_ ;[Red]\-#,##0.00\ ">
                  <c:v>112.29</c:v>
                </c:pt>
                <c:pt idx="37" formatCode="#,##0.00_ ;[Red]\-#,##0.00\ ">
                  <c:v>97.18</c:v>
                </c:pt>
                <c:pt idx="38" formatCode="#,##0.00_ ;[Red]\-#,##0.00\ ">
                  <c:v>94.87</c:v>
                </c:pt>
                <c:pt idx="39" formatCode="#,##0.00_ ;[Red]\-#,##0.00\ ">
                  <c:v>98.36</c:v>
                </c:pt>
                <c:pt idx="40" formatCode="#,##0.00_ ;[Red]\-#,##0.00\ ">
                  <c:v>108.99</c:v>
                </c:pt>
                <c:pt idx="41" formatCode="#,##0.00_ ;[Red]\-#,##0.00\ ">
                  <c:v>92.78</c:v>
                </c:pt>
                <c:pt idx="42" formatCode="#,##0.00_ ;[Red]\-#,##0.00\ ">
                  <c:v>89.41</c:v>
                </c:pt>
                <c:pt idx="43" formatCode="#,##0.00_ ;[Red]\-#,##0.00\ ">
                  <c:v>91.46</c:v>
                </c:pt>
                <c:pt idx="44" formatCode="#,##0.00_ ;[Red]\-#,##0.00\ ">
                  <c:v>86.1</c:v>
                </c:pt>
                <c:pt idx="45" formatCode="#,##0.00_ ;[Red]\-#,##0.00\ ">
                  <c:v>85.9</c:v>
                </c:pt>
                <c:pt idx="46" formatCode="#,##0.00_ ;[Red]\-#,##0.00\ ">
                  <c:v>81.66</c:v>
                </c:pt>
                <c:pt idx="47" formatCode="#,##0.00_ ;[Red]\-#,##0.00\ ">
                  <c:v>81</c:v>
                </c:pt>
                <c:pt idx="48" formatCode="#,##0.00_ ;[Red]\-#,##0.00\ ">
                  <c:v>82.5</c:v>
                </c:pt>
                <c:pt idx="49" formatCode="#,##0.00_ ;[Red]\-#,##0.00\ ">
                  <c:v>80.33</c:v>
                </c:pt>
                <c:pt idx="50" formatCode="#,##0.00_ ;[Red]\-#,##0.00\ ">
                  <c:v>85.52</c:v>
                </c:pt>
                <c:pt idx="51" formatCode="#,##0.00_ ;[Red]\-#,##0.00\ ">
                  <c:v>86.27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E2-4057-8BCC-47BDFB8E6BB8}"/>
            </c:ext>
          </c:extLst>
        </c:ser>
        <c:ser>
          <c:idx val="4"/>
          <c:order val="3"/>
          <c:tx>
            <c:strRef>
              <c:f>'JABOLKA PO SORTAH'!$I$4</c:f>
              <c:strCache>
                <c:ptCount val="1"/>
                <c:pt idx="0">
                  <c:v>Zlati delišes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SORTAH'!$I$5:$I$56</c:f>
              <c:numCache>
                <c:formatCode>General</c:formatCode>
                <c:ptCount val="52"/>
                <c:pt idx="0" formatCode="#,##0.00_ ;[Red]\-#,##0.00\ ">
                  <c:v>82.42</c:v>
                </c:pt>
                <c:pt idx="1">
                  <c:v>78.459999999999994</c:v>
                </c:pt>
                <c:pt idx="2" formatCode="#,##0.00_ ;[Red]\-#,##0.00\ ">
                  <c:v>83.25</c:v>
                </c:pt>
                <c:pt idx="3" formatCode="#,##0.00_ ;[Red]\-#,##0.00\ ">
                  <c:v>76.290000000000006</c:v>
                </c:pt>
                <c:pt idx="4" formatCode="#,##0.00_ ;[Red]\-#,##0.00\ ">
                  <c:v>77.72</c:v>
                </c:pt>
                <c:pt idx="5" formatCode="#,##0.00_ ;[Red]\-#,##0.00\ ">
                  <c:v>78.77</c:v>
                </c:pt>
                <c:pt idx="6" formatCode="#,##0.00_ ;[Red]\-#,##0.00\ ">
                  <c:v>74.069999999999993</c:v>
                </c:pt>
                <c:pt idx="7" formatCode="#,##0.00_ ;[Red]\-#,##0.00\ ">
                  <c:v>64.290000000000006</c:v>
                </c:pt>
                <c:pt idx="8" formatCode="#,##0.00_ ;[Red]\-#,##0.00\ ">
                  <c:v>77.38</c:v>
                </c:pt>
                <c:pt idx="9" formatCode="#,##0.00_ ;[Red]\-#,##0.00\ ">
                  <c:v>78.150000000000006</c:v>
                </c:pt>
                <c:pt idx="10" formatCode="#,##0.00_ ;[Red]\-#,##0.00\ ">
                  <c:v>78.42</c:v>
                </c:pt>
                <c:pt idx="11" formatCode="#,##0.00_ ;[Red]\-#,##0.00\ ">
                  <c:v>69.98</c:v>
                </c:pt>
                <c:pt idx="12" formatCode="#,##0.00_ ;[Red]\-#,##0.00\ ">
                  <c:v>70.64</c:v>
                </c:pt>
                <c:pt idx="13" formatCode="#,##0.00_ ;[Red]\-#,##0.00\ ">
                  <c:v>77.83</c:v>
                </c:pt>
                <c:pt idx="14" formatCode="#,##0.00_ ;[Red]\-#,##0.00\ ">
                  <c:v>77.03</c:v>
                </c:pt>
                <c:pt idx="15" formatCode="#,##0.00_ ;[Red]\-#,##0.00\ ">
                  <c:v>75.86</c:v>
                </c:pt>
                <c:pt idx="16" formatCode="#,##0.00_ ;[Red]\-#,##0.00\ ">
                  <c:v>71.459999999999994</c:v>
                </c:pt>
                <c:pt idx="17" formatCode="#,##0.00_ ;[Red]\-#,##0.00\ ">
                  <c:v>71.599999999999994</c:v>
                </c:pt>
                <c:pt idx="18" formatCode="#,##0.00_ ;[Red]\-#,##0.00\ ">
                  <c:v>74.98</c:v>
                </c:pt>
                <c:pt idx="19" formatCode="#,##0.00_ ;[Red]\-#,##0.00\ ">
                  <c:v>70.489999999999995</c:v>
                </c:pt>
                <c:pt idx="20" formatCode="#,##0.00_ ;[Red]\-#,##0.00\ ">
                  <c:v>71.05</c:v>
                </c:pt>
                <c:pt idx="21" formatCode="#,##0.00_ ;[Red]\-#,##0.00\ ">
                  <c:v>75.05</c:v>
                </c:pt>
                <c:pt idx="22" formatCode="#,##0.00_ ;[Red]\-#,##0.00\ ">
                  <c:v>75.59</c:v>
                </c:pt>
                <c:pt idx="23" formatCode="#,##0.00_ ;[Red]\-#,##0.00\ ">
                  <c:v>69.13</c:v>
                </c:pt>
                <c:pt idx="24" formatCode="#,##0.00_ ;[Red]\-#,##0.00\ ">
                  <c:v>73.3</c:v>
                </c:pt>
                <c:pt idx="25" formatCode="#,##0.00_ ;[Red]\-#,##0.00\ ">
                  <c:v>75.08</c:v>
                </c:pt>
                <c:pt idx="26" formatCode="#,##0.00_ ;[Red]\-#,##0.00\ ">
                  <c:v>71.900000000000006</c:v>
                </c:pt>
                <c:pt idx="27" formatCode="#,##0.00_ ;[Red]\-#,##0.00\ ">
                  <c:v>78</c:v>
                </c:pt>
                <c:pt idx="28" formatCode="#,##0.00_ ;[Red]\-#,##0.00\ ">
                  <c:v>79.06</c:v>
                </c:pt>
                <c:pt idx="29" formatCode="#,##0.00_ ;[Red]\-#,##0.00\ ">
                  <c:v>98.54</c:v>
                </c:pt>
                <c:pt idx="30" formatCode="#,##0.00_ ;[Red]\-#,##0.00\ ">
                  <c:v>91.89</c:v>
                </c:pt>
                <c:pt idx="31" formatCode="#,##0.00_ ;[Red]\-#,##0.00\ ">
                  <c:v>139.91999999999999</c:v>
                </c:pt>
                <c:pt idx="32" formatCode="#,##0.00_ ;[Red]\-#,##0.00\ ">
                  <c:v>137</c:v>
                </c:pt>
                <c:pt idx="33" formatCode="#,##0.00_ ;[Red]\-#,##0.00\ ">
                  <c:v>80.819999999999993</c:v>
                </c:pt>
                <c:pt idx="34" formatCode="#,##0.00_ ;[Red]\-#,##0.00\ ">
                  <c:v>90</c:v>
                </c:pt>
                <c:pt idx="35" formatCode="#,##0.00_ ;[Red]\-#,##0.00\ ">
                  <c:v>80.62</c:v>
                </c:pt>
                <c:pt idx="36" formatCode="#,##0.00_ ;[Red]\-#,##0.00\ ">
                  <c:v>100.17</c:v>
                </c:pt>
                <c:pt idx="37" formatCode="#,##0.00_ ;[Red]\-#,##0.00\ ">
                  <c:v>96.34</c:v>
                </c:pt>
                <c:pt idx="38" formatCode="#,##0.00_ ;[Red]\-#,##0.00\ ">
                  <c:v>92.96</c:v>
                </c:pt>
                <c:pt idx="39" formatCode="#,##0.00_ ;[Red]\-#,##0.00\ ">
                  <c:v>89.42</c:v>
                </c:pt>
                <c:pt idx="40" formatCode="#,##0.00_ ;[Red]\-#,##0.00\ ">
                  <c:v>56.03</c:v>
                </c:pt>
                <c:pt idx="41" formatCode="#,##0.00_ ;[Red]\-#,##0.00\ ">
                  <c:v>90.46</c:v>
                </c:pt>
                <c:pt idx="42" formatCode="#,##0.00_ ;[Red]\-#,##0.00\ ">
                  <c:v>97.04</c:v>
                </c:pt>
                <c:pt idx="43" formatCode="#,##0.00_ ;[Red]\-#,##0.00\ ">
                  <c:v>84.11</c:v>
                </c:pt>
                <c:pt idx="44" formatCode="#,##0.00_ ;[Red]\-#,##0.00\ ">
                  <c:v>96.13</c:v>
                </c:pt>
                <c:pt idx="45" formatCode="#,##0.00_ ;[Red]\-#,##0.00\ ">
                  <c:v>82.8</c:v>
                </c:pt>
                <c:pt idx="46" formatCode="#,##0.00_ ;[Red]\-#,##0.00\ ">
                  <c:v>91.09</c:v>
                </c:pt>
                <c:pt idx="47" formatCode="#,##0.00_ ;[Red]\-#,##0.00\ ">
                  <c:v>95.79</c:v>
                </c:pt>
                <c:pt idx="48" formatCode="#,##0.00_ ;[Red]\-#,##0.00\ ">
                  <c:v>90.43</c:v>
                </c:pt>
                <c:pt idx="49" formatCode="#,##0.00_ ;[Red]\-#,##0.00\ ">
                  <c:v>87.83</c:v>
                </c:pt>
                <c:pt idx="50" formatCode="#,##0.00_ ;[Red]\-#,##0.00\ ">
                  <c:v>93.39</c:v>
                </c:pt>
                <c:pt idx="51" formatCode="#,##0.00_ ;[Red]\-#,##0.00\ ">
                  <c:v>94.07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E2-4057-8BCC-47BDFB8E6BB8}"/>
            </c:ext>
          </c:extLst>
        </c:ser>
        <c:ser>
          <c:idx val="5"/>
          <c:order val="4"/>
          <c:tx>
            <c:strRef>
              <c:f>'JABOLKA PO SORTAH'!$J$4</c:f>
              <c:strCache>
                <c:ptCount val="1"/>
                <c:pt idx="0">
                  <c:v>Gala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SORTAH'!$J$5:$J$56</c:f>
              <c:numCache>
                <c:formatCode>0.00</c:formatCode>
                <c:ptCount val="52"/>
                <c:pt idx="0" formatCode="#,##0.00_ ;[Red]\-#,##0.00\ ">
                  <c:v>71.19</c:v>
                </c:pt>
                <c:pt idx="1">
                  <c:v>74.569999999999993</c:v>
                </c:pt>
                <c:pt idx="2" formatCode="#,##0.00_ ;[Red]\-#,##0.00\ ">
                  <c:v>69.47</c:v>
                </c:pt>
                <c:pt idx="3" formatCode="#,##0.00_ ;[Red]\-#,##0.00\ ">
                  <c:v>83.28</c:v>
                </c:pt>
                <c:pt idx="4" formatCode="#,##0.00_ ;[Red]\-#,##0.00\ ">
                  <c:v>88.09</c:v>
                </c:pt>
                <c:pt idx="5" formatCode="#,##0.00_ ;[Red]\-#,##0.00\ ">
                  <c:v>74.760000000000005</c:v>
                </c:pt>
                <c:pt idx="6" formatCode="#,##0.00_ ;[Red]\-#,##0.00\ ">
                  <c:v>94.65</c:v>
                </c:pt>
                <c:pt idx="7" formatCode="#,##0.00_ ;[Red]\-#,##0.00\ ">
                  <c:v>85.23</c:v>
                </c:pt>
                <c:pt idx="8" formatCode="#,##0.00_ ;[Red]\-#,##0.00\ ">
                  <c:v>72.34</c:v>
                </c:pt>
                <c:pt idx="9" formatCode="#,##0.00_ ;[Red]\-#,##0.00\ ">
                  <c:v>75.569999999999993</c:v>
                </c:pt>
                <c:pt idx="10" formatCode="#,##0.00_ ;[Red]\-#,##0.00\ ">
                  <c:v>81.38</c:v>
                </c:pt>
                <c:pt idx="11" formatCode="#,##0.00_ ;[Red]\-#,##0.00\ ">
                  <c:v>77.05</c:v>
                </c:pt>
                <c:pt idx="12" formatCode="#,##0.00_ ;[Red]\-#,##0.00\ ">
                  <c:v>77.08</c:v>
                </c:pt>
                <c:pt idx="13" formatCode="#,##0.00_ ;[Red]\-#,##0.00\ ">
                  <c:v>72.56</c:v>
                </c:pt>
                <c:pt idx="14" formatCode="#,##0.00_ ;[Red]\-#,##0.00\ ">
                  <c:v>78.45</c:v>
                </c:pt>
                <c:pt idx="15" formatCode="#,##0.00_ ;[Red]\-#,##0.00\ ">
                  <c:v>69.13</c:v>
                </c:pt>
                <c:pt idx="16" formatCode="#,##0.00_ ;[Red]\-#,##0.00\ ">
                  <c:v>73.64</c:v>
                </c:pt>
                <c:pt idx="17" formatCode="#,##0.00_ ;[Red]\-#,##0.00\ ">
                  <c:v>76.989999999999995</c:v>
                </c:pt>
                <c:pt idx="18" formatCode="#,##0.00_ ;[Red]\-#,##0.00\ ">
                  <c:v>77.89</c:v>
                </c:pt>
                <c:pt idx="19" formatCode="#,##0.00_ ;[Red]\-#,##0.00\ ">
                  <c:v>78.8</c:v>
                </c:pt>
                <c:pt idx="20" formatCode="#,##0.00_ ;[Red]\-#,##0.00\ ">
                  <c:v>76.86</c:v>
                </c:pt>
                <c:pt idx="21" formatCode="#,##0.00_ ;[Red]\-#,##0.00\ ">
                  <c:v>73</c:v>
                </c:pt>
                <c:pt idx="22" formatCode="#,##0.00_ ;[Red]\-#,##0.00\ ">
                  <c:v>76.62</c:v>
                </c:pt>
                <c:pt idx="23" formatCode="#,##0.00_ ;[Red]\-#,##0.00\ ">
                  <c:v>74.62</c:v>
                </c:pt>
                <c:pt idx="24" formatCode="#,##0.00_ ;[Red]\-#,##0.00\ ">
                  <c:v>75.180000000000007</c:v>
                </c:pt>
                <c:pt idx="25" formatCode="#,##0.00_ ;[Red]\-#,##0.00\ ">
                  <c:v>82.72</c:v>
                </c:pt>
                <c:pt idx="26" formatCode="#,##0.00_ ;[Red]\-#,##0.00\ ">
                  <c:v>79.650000000000006</c:v>
                </c:pt>
                <c:pt idx="27" formatCode="#,##0.00_ ;[Red]\-#,##0.00\ ">
                  <c:v>73.739999999999995</c:v>
                </c:pt>
                <c:pt idx="30" formatCode="#,##0.00_ ;[Red]\-#,##0.00\ ">
                  <c:v>57</c:v>
                </c:pt>
                <c:pt idx="34" formatCode="#,##0.00_ ;[Red]\-#,##0.00\ ">
                  <c:v>93.35</c:v>
                </c:pt>
                <c:pt idx="35" formatCode="#,##0.00_ ;[Red]\-#,##0.00\ ">
                  <c:v>93.13</c:v>
                </c:pt>
                <c:pt idx="36" formatCode="#,##0.00_ ;[Red]\-#,##0.00\ ">
                  <c:v>98.96</c:v>
                </c:pt>
                <c:pt idx="37" formatCode="#,##0.00_ ;[Red]\-#,##0.00\ ">
                  <c:v>88.96</c:v>
                </c:pt>
                <c:pt idx="38" formatCode="#,##0.00_ ;[Red]\-#,##0.00\ ">
                  <c:v>95.7</c:v>
                </c:pt>
                <c:pt idx="39" formatCode="#,##0.00_ ;[Red]\-#,##0.00\ ">
                  <c:v>98.05</c:v>
                </c:pt>
                <c:pt idx="40" formatCode="#,##0.00_ ;[Red]\-#,##0.00\ ">
                  <c:v>65.48</c:v>
                </c:pt>
                <c:pt idx="41" formatCode="#,##0.00_ ;[Red]\-#,##0.00\ ">
                  <c:v>83.81</c:v>
                </c:pt>
                <c:pt idx="42" formatCode="#,##0.00_ ;[Red]\-#,##0.00\ ">
                  <c:v>96.12</c:v>
                </c:pt>
                <c:pt idx="43" formatCode="#,##0.00_ ;[Red]\-#,##0.00\ ">
                  <c:v>94.7</c:v>
                </c:pt>
                <c:pt idx="44" formatCode="#,##0.00_ ;[Red]\-#,##0.00\ ">
                  <c:v>94.14</c:v>
                </c:pt>
                <c:pt idx="45" formatCode="#,##0.00_ ;[Red]\-#,##0.00\ ">
                  <c:v>93.07</c:v>
                </c:pt>
                <c:pt idx="46" formatCode="#,##0.00_ ;[Red]\-#,##0.00\ ">
                  <c:v>95.08</c:v>
                </c:pt>
                <c:pt idx="47" formatCode="#,##0.00_ ;[Red]\-#,##0.00\ ">
                  <c:v>70.84</c:v>
                </c:pt>
                <c:pt idx="48" formatCode="#,##0.00_ ;[Red]\-#,##0.00\ ">
                  <c:v>96.32</c:v>
                </c:pt>
                <c:pt idx="49" formatCode="#,##0.00_ ;[Red]\-#,##0.00\ ">
                  <c:v>88.5</c:v>
                </c:pt>
                <c:pt idx="50" formatCode="#,##0.00_ ;[Red]\-#,##0.00\ ">
                  <c:v>90.42</c:v>
                </c:pt>
                <c:pt idx="51" formatCode="#,##0.00_ ;[Red]\-#,##0.00\ ">
                  <c:v>104.62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8E2-4057-8BCC-47BDFB8E6BB8}"/>
            </c:ext>
          </c:extLst>
        </c:ser>
        <c:ser>
          <c:idx val="6"/>
          <c:order val="5"/>
          <c:tx>
            <c:strRef>
              <c:f>'JABOLKA PO SORTAH'!$K$4</c:f>
              <c:strCache>
                <c:ptCount val="1"/>
                <c:pt idx="0">
                  <c:v>Braeburn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SORTAH'!$K$5:$K$56</c:f>
              <c:numCache>
                <c:formatCode>0.00</c:formatCode>
                <c:ptCount val="52"/>
                <c:pt idx="0" formatCode="#,##0.00_ ;[Red]\-#,##0.00\ ">
                  <c:v>90.16</c:v>
                </c:pt>
                <c:pt idx="1">
                  <c:v>92.37</c:v>
                </c:pt>
                <c:pt idx="2" formatCode="#,##0.00_ ;[Red]\-#,##0.00\ ">
                  <c:v>94.26</c:v>
                </c:pt>
                <c:pt idx="3" formatCode="#,##0.00_ ;[Red]\-#,##0.00\ ">
                  <c:v>92.36</c:v>
                </c:pt>
                <c:pt idx="4" formatCode="#,##0.00_ ;[Red]\-#,##0.00\ ">
                  <c:v>89.81</c:v>
                </c:pt>
                <c:pt idx="5" formatCode="#,##0.00_ ;[Red]\-#,##0.00\ ">
                  <c:v>98.78</c:v>
                </c:pt>
                <c:pt idx="6" formatCode="#,##0.00_ ;[Red]\-#,##0.00\ ">
                  <c:v>81.010000000000005</c:v>
                </c:pt>
                <c:pt idx="7" formatCode="#,##0.00_ ;[Red]\-#,##0.00\ ">
                  <c:v>83.21</c:v>
                </c:pt>
                <c:pt idx="8" formatCode="#,##0.00_ ;[Red]\-#,##0.00\ ">
                  <c:v>87.99</c:v>
                </c:pt>
                <c:pt idx="9" formatCode="#,##0.00_ ;[Red]\-#,##0.00\ ">
                  <c:v>90.22</c:v>
                </c:pt>
                <c:pt idx="10" formatCode="#,##0.00_ ;[Red]\-#,##0.00\ ">
                  <c:v>84.85</c:v>
                </c:pt>
                <c:pt idx="11" formatCode="#,##0.00_ ;[Red]\-#,##0.00\ ">
                  <c:v>80.430000000000007</c:v>
                </c:pt>
                <c:pt idx="12" formatCode="#,##0.00_ ;[Red]\-#,##0.00\ ">
                  <c:v>94.03</c:v>
                </c:pt>
                <c:pt idx="13" formatCode="#,##0.00_ ;[Red]\-#,##0.00\ ">
                  <c:v>82.28</c:v>
                </c:pt>
                <c:pt idx="14" formatCode="#,##0.00_ ;[Red]\-#,##0.00\ ">
                  <c:v>86.74</c:v>
                </c:pt>
                <c:pt idx="15" formatCode="#,##0.00_ ;[Red]\-#,##0.00\ ">
                  <c:v>88.75</c:v>
                </c:pt>
                <c:pt idx="16" formatCode="#,##0.00_ ;[Red]\-#,##0.00\ ">
                  <c:v>65.16</c:v>
                </c:pt>
                <c:pt idx="17" formatCode="#,##0.00_ ;[Red]\-#,##0.00\ ">
                  <c:v>82.31</c:v>
                </c:pt>
                <c:pt idx="18" formatCode="#,##0.00_ ;[Red]\-#,##0.00\ ">
                  <c:v>78.739999999999995</c:v>
                </c:pt>
                <c:pt idx="19" formatCode="#,##0.00_ ;[Red]\-#,##0.00\ ">
                  <c:v>63.35</c:v>
                </c:pt>
                <c:pt idx="20" formatCode="#,##0.00_ ;[Red]\-#,##0.00\ ">
                  <c:v>65.05</c:v>
                </c:pt>
                <c:pt idx="21" formatCode="#,##0.00_ ;[Red]\-#,##0.00\ ">
                  <c:v>63</c:v>
                </c:pt>
                <c:pt idx="22" formatCode="#,##0.00_ ;[Red]\-#,##0.00\ ">
                  <c:v>63</c:v>
                </c:pt>
                <c:pt idx="23" formatCode="#,##0.00_ ;[Red]\-#,##0.00\ ">
                  <c:v>63.93</c:v>
                </c:pt>
                <c:pt idx="24" formatCode="#,##0.00_ ;[Red]\-#,##0.00\ ">
                  <c:v>63</c:v>
                </c:pt>
                <c:pt idx="25" formatCode="#,##0.00_ ;[Red]\-#,##0.00\ ">
                  <c:v>64</c:v>
                </c:pt>
                <c:pt idx="26" formatCode="#,##0.00_ ;[Red]\-#,##0.00\ ">
                  <c:v>65</c:v>
                </c:pt>
                <c:pt idx="27" formatCode="#,##0.00_ ;[Red]\-#,##0.00\ ">
                  <c:v>73</c:v>
                </c:pt>
                <c:pt idx="28" formatCode="#,##0.00_ ;[Red]\-#,##0.00\ ">
                  <c:v>65</c:v>
                </c:pt>
                <c:pt idx="29" formatCode="#,##0.00_ ;[Red]\-#,##0.00\ ">
                  <c:v>60</c:v>
                </c:pt>
                <c:pt idx="30" formatCode="#,##0.00_ ;[Red]\-#,##0.00\ ">
                  <c:v>64</c:v>
                </c:pt>
                <c:pt idx="31" formatCode="#,##0.00_ ;[Red]\-#,##0.00\ ">
                  <c:v>63</c:v>
                </c:pt>
                <c:pt idx="33" formatCode="#,##0.00_ ;[Red]\-#,##0.00\ ">
                  <c:v>63</c:v>
                </c:pt>
                <c:pt idx="40" formatCode="#,##0.00_ ;[Red]\-#,##0.00\ ">
                  <c:v>106.96</c:v>
                </c:pt>
                <c:pt idx="41" formatCode="#,##0.00_ ;[Red]\-#,##0.00\ ">
                  <c:v>110.41</c:v>
                </c:pt>
                <c:pt idx="42" formatCode="#,##0.00_ ;[Red]\-#,##0.00\ ">
                  <c:v>87.81</c:v>
                </c:pt>
                <c:pt idx="43" formatCode="#,##0.00_ ;[Red]\-#,##0.00\ ">
                  <c:v>83.58</c:v>
                </c:pt>
                <c:pt idx="44" formatCode="#,##0.00_ ;[Red]\-#,##0.00\ ">
                  <c:v>84.78</c:v>
                </c:pt>
                <c:pt idx="45" formatCode="#,##0.00_ ;[Red]\-#,##0.00\ ">
                  <c:v>80.209999999999994</c:v>
                </c:pt>
                <c:pt idx="46" formatCode="#,##0.00_ ;[Red]\-#,##0.00\ ">
                  <c:v>84.79</c:v>
                </c:pt>
                <c:pt idx="47" formatCode="#,##0.00_ ;[Red]\-#,##0.00\ ">
                  <c:v>111.81</c:v>
                </c:pt>
                <c:pt idx="48" formatCode="#,##0.00_ ;[Red]\-#,##0.00\ ">
                  <c:v>91.68</c:v>
                </c:pt>
                <c:pt idx="49" formatCode="#,##0.00_ ;[Red]\-#,##0.00\ ">
                  <c:v>85.17</c:v>
                </c:pt>
                <c:pt idx="50" formatCode="#,##0.00_ ;[Red]\-#,##0.00\ ">
                  <c:v>90.61</c:v>
                </c:pt>
                <c:pt idx="51" formatCode="#,##0.00_ ;[Red]\-#,##0.00\ ">
                  <c:v>84.42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8E2-4057-8BCC-47BDFB8E6BB8}"/>
            </c:ext>
          </c:extLst>
        </c:ser>
        <c:ser>
          <c:idx val="7"/>
          <c:order val="6"/>
          <c:tx>
            <c:strRef>
              <c:f>'JABOLKA PO SORTAH'!$L$4</c:f>
              <c:strCache>
                <c:ptCount val="1"/>
                <c:pt idx="0">
                  <c:v>Granny smith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SORTAH'!$L$5:$L$56</c:f>
              <c:numCache>
                <c:formatCode>0.00</c:formatCode>
                <c:ptCount val="52"/>
                <c:pt idx="0" formatCode="#,##0.00_ ;[Red]\-#,##0.00\ ">
                  <c:v>77.3</c:v>
                </c:pt>
                <c:pt idx="1">
                  <c:v>71.62</c:v>
                </c:pt>
                <c:pt idx="2" formatCode="#,##0.00_ ;[Red]\-#,##0.00\ ">
                  <c:v>73.709999999999994</c:v>
                </c:pt>
                <c:pt idx="3" formatCode="#,##0.00_ ;[Red]\-#,##0.00\ ">
                  <c:v>68.239999999999995</c:v>
                </c:pt>
                <c:pt idx="4" formatCode="#,##0.00_ ;[Red]\-#,##0.00\ ">
                  <c:v>79.56</c:v>
                </c:pt>
                <c:pt idx="5" formatCode="#,##0.00_ ;[Red]\-#,##0.00\ ">
                  <c:v>88.41</c:v>
                </c:pt>
                <c:pt idx="6" formatCode="#,##0.00_ ;[Red]\-#,##0.00\ ">
                  <c:v>70.45</c:v>
                </c:pt>
                <c:pt idx="7" formatCode="#,##0.00_ ;[Red]\-#,##0.00\ ">
                  <c:v>98.8</c:v>
                </c:pt>
                <c:pt idx="8" formatCode="#,##0.00_ ;[Red]\-#,##0.00\ ">
                  <c:v>82.08</c:v>
                </c:pt>
                <c:pt idx="9" formatCode="#,##0.00_ ;[Red]\-#,##0.00\ ">
                  <c:v>96.53</c:v>
                </c:pt>
                <c:pt idx="10" formatCode="#,##0.00_ ;[Red]\-#,##0.00\ ">
                  <c:v>91.37</c:v>
                </c:pt>
                <c:pt idx="11" formatCode="#,##0.00_ ;[Red]\-#,##0.00\ ">
                  <c:v>89.94</c:v>
                </c:pt>
                <c:pt idx="12" formatCode="#,##0.00_ ;[Red]\-#,##0.00\ ">
                  <c:v>92.54</c:v>
                </c:pt>
                <c:pt idx="13" formatCode="#,##0.00_ ;[Red]\-#,##0.00\ ">
                  <c:v>71.86</c:v>
                </c:pt>
                <c:pt idx="14" formatCode="#,##0.00_ ;[Red]\-#,##0.00\ ">
                  <c:v>77.16</c:v>
                </c:pt>
                <c:pt idx="15" formatCode="#,##0.00_ ;[Red]\-#,##0.00\ ">
                  <c:v>75.78</c:v>
                </c:pt>
                <c:pt idx="16" formatCode="#,##0.00_ ;[Red]\-#,##0.00\ ">
                  <c:v>90.94</c:v>
                </c:pt>
                <c:pt idx="17" formatCode="#,##0.00_ ;[Red]\-#,##0.00\ ">
                  <c:v>91</c:v>
                </c:pt>
                <c:pt idx="18" formatCode="#,##0.00_ ;[Red]\-#,##0.00\ ">
                  <c:v>91</c:v>
                </c:pt>
                <c:pt idx="19" formatCode="#,##0.00_ ;[Red]\-#,##0.00\ ">
                  <c:v>130</c:v>
                </c:pt>
                <c:pt idx="38" formatCode="#,##0.00_ ;[Red]\-#,##0.00\ ">
                  <c:v>108.91</c:v>
                </c:pt>
                <c:pt idx="39" formatCode="#,##0.00_ ;[Red]\-#,##0.00\ ">
                  <c:v>110.33</c:v>
                </c:pt>
                <c:pt idx="40" formatCode="#,##0.00_ ;[Red]\-#,##0.00\ ">
                  <c:v>111.04</c:v>
                </c:pt>
                <c:pt idx="41" formatCode="#,##0.00_ ;[Red]\-#,##0.00\ ">
                  <c:v>91.49</c:v>
                </c:pt>
                <c:pt idx="42" formatCode="#,##0.00_ ;[Red]\-#,##0.00\ ">
                  <c:v>87.65</c:v>
                </c:pt>
                <c:pt idx="43" formatCode="#,##0.00_ ;[Red]\-#,##0.00\ ">
                  <c:v>98.26</c:v>
                </c:pt>
                <c:pt idx="44" formatCode="#,##0.00_ ;[Red]\-#,##0.00\ ">
                  <c:v>108.96</c:v>
                </c:pt>
                <c:pt idx="45" formatCode="#,##0.00_ ;[Red]\-#,##0.00\ ">
                  <c:v>100.97</c:v>
                </c:pt>
                <c:pt idx="46" formatCode="#,##0.00_ ;[Red]\-#,##0.00\ ">
                  <c:v>98.14</c:v>
                </c:pt>
                <c:pt idx="47" formatCode="#,##0.00_ ;[Red]\-#,##0.00\ ">
                  <c:v>95.84</c:v>
                </c:pt>
                <c:pt idx="48" formatCode="#,##0.00_ ;[Red]\-#,##0.00\ ">
                  <c:v>107.21</c:v>
                </c:pt>
                <c:pt idx="49" formatCode="#,##0.00_ ;[Red]\-#,##0.00\ ">
                  <c:v>102.59</c:v>
                </c:pt>
                <c:pt idx="50" formatCode="#,##0.00_ ;[Red]\-#,##0.00\ ">
                  <c:v>116.19</c:v>
                </c:pt>
                <c:pt idx="51" formatCode="#,##0.00_ ;[Red]\-#,##0.00\ ">
                  <c:v>120.02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8E2-4057-8BCC-47BDFB8E6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194672"/>
        <c:axId val="547190408"/>
      </c:lineChart>
      <c:catAx>
        <c:axId val="5471946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190408"/>
        <c:crosses val="autoZero"/>
        <c:auto val="1"/>
        <c:lblAlgn val="ctr"/>
        <c:lblOffset val="100"/>
        <c:noMultiLvlLbl val="0"/>
      </c:catAx>
      <c:valAx>
        <c:axId val="547190408"/>
        <c:scaling>
          <c:orientation val="minMax"/>
          <c:max val="140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19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39174517969647"/>
          <c:y val="2.7510137581826383E-2"/>
          <c:w val="0.79076806031364533"/>
          <c:h val="0.829576182466794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HRUŠKE!$C$4</c:f>
              <c:strCache>
                <c:ptCount val="1"/>
                <c:pt idx="0">
                  <c:v>Prodana 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HRUŠKE!$B$5:$B$45</c:f>
              <c:strCach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21 - 32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</c:strCache>
            </c:strRef>
          </c:cat>
          <c:val>
            <c:numRef>
              <c:f>HRUŠKE!$C$5:$C$45</c:f>
              <c:numCache>
                <c:formatCode>#,##0</c:formatCode>
                <c:ptCount val="41"/>
                <c:pt idx="0">
                  <c:v>3016</c:v>
                </c:pt>
                <c:pt idx="1">
                  <c:v>4345</c:v>
                </c:pt>
                <c:pt idx="2">
                  <c:v>5478</c:v>
                </c:pt>
                <c:pt idx="3">
                  <c:v>4029</c:v>
                </c:pt>
                <c:pt idx="4">
                  <c:v>7176</c:v>
                </c:pt>
                <c:pt idx="5">
                  <c:v>562</c:v>
                </c:pt>
                <c:pt idx="6">
                  <c:v>119</c:v>
                </c:pt>
                <c:pt idx="7" formatCode="General">
                  <c:v>28</c:v>
                </c:pt>
                <c:pt idx="8" formatCode="General">
                  <c:v>0</c:v>
                </c:pt>
                <c:pt idx="9" formatCode="General">
                  <c:v>21</c:v>
                </c:pt>
                <c:pt idx="10">
                  <c:v>33</c:v>
                </c:pt>
                <c:pt idx="11">
                  <c:v>14</c:v>
                </c:pt>
                <c:pt idx="12">
                  <c:v>50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 formatCode="General">
                  <c:v>36</c:v>
                </c:pt>
                <c:pt idx="17" formatCode="General">
                  <c:v>11</c:v>
                </c:pt>
                <c:pt idx="18" formatCode="General">
                  <c:v>12</c:v>
                </c:pt>
                <c:pt idx="19" formatCode="General">
                  <c:v>24</c:v>
                </c:pt>
                <c:pt idx="20" formatCode="General">
                  <c:v>0</c:v>
                </c:pt>
                <c:pt idx="21">
                  <c:v>3728</c:v>
                </c:pt>
                <c:pt idx="22" formatCode="General">
                  <c:v>6545</c:v>
                </c:pt>
                <c:pt idx="23" formatCode="General">
                  <c:v>5305</c:v>
                </c:pt>
                <c:pt idx="24" formatCode="General">
                  <c:v>12607</c:v>
                </c:pt>
                <c:pt idx="25" formatCode="General">
                  <c:v>23119</c:v>
                </c:pt>
                <c:pt idx="26">
                  <c:v>40968</c:v>
                </c:pt>
                <c:pt idx="27" formatCode="General">
                  <c:v>26852</c:v>
                </c:pt>
                <c:pt idx="28" formatCode="General">
                  <c:v>13916</c:v>
                </c:pt>
                <c:pt idx="29" formatCode="General">
                  <c:v>4927</c:v>
                </c:pt>
                <c:pt idx="30" formatCode="General">
                  <c:v>8337</c:v>
                </c:pt>
                <c:pt idx="31" formatCode="General">
                  <c:v>5719</c:v>
                </c:pt>
                <c:pt idx="32" formatCode="General">
                  <c:v>3157</c:v>
                </c:pt>
                <c:pt idx="33" formatCode="General">
                  <c:v>2670</c:v>
                </c:pt>
                <c:pt idx="34" formatCode="General">
                  <c:v>4520</c:v>
                </c:pt>
                <c:pt idx="35">
                  <c:v>2194</c:v>
                </c:pt>
                <c:pt idx="36" formatCode="General">
                  <c:v>2197</c:v>
                </c:pt>
                <c:pt idx="37" formatCode="General">
                  <c:v>1443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7993384"/>
        <c:axId val="727991424"/>
      </c:barChart>
      <c:lineChart>
        <c:grouping val="standard"/>
        <c:varyColors val="0"/>
        <c:ser>
          <c:idx val="2"/>
          <c:order val="1"/>
          <c:tx>
            <c:strRef>
              <c:f>HRUŠKE!$D$4</c:f>
              <c:strCache>
                <c:ptCount val="1"/>
                <c:pt idx="0">
                  <c:v>Povprečna cena (v 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[1]HRUŠKE!$B$28:$B$58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</c:numCache>
            </c:numRef>
          </c:cat>
          <c:val>
            <c:numRef>
              <c:f>HRUŠKE!$D$5:$D$45</c:f>
              <c:numCache>
                <c:formatCode>0.00</c:formatCode>
                <c:ptCount val="41"/>
                <c:pt idx="0">
                  <c:v>124.27</c:v>
                </c:pt>
                <c:pt idx="1">
                  <c:v>120.2</c:v>
                </c:pt>
                <c:pt idx="2">
                  <c:v>121.93</c:v>
                </c:pt>
                <c:pt idx="3">
                  <c:v>123.64</c:v>
                </c:pt>
                <c:pt idx="4">
                  <c:v>122.81</c:v>
                </c:pt>
                <c:pt idx="5">
                  <c:v>130.72</c:v>
                </c:pt>
                <c:pt idx="6">
                  <c:v>164.39</c:v>
                </c:pt>
                <c:pt idx="7">
                  <c:v>138.31</c:v>
                </c:pt>
                <c:pt idx="9">
                  <c:v>164.39</c:v>
                </c:pt>
                <c:pt idx="10">
                  <c:v>164.4</c:v>
                </c:pt>
                <c:pt idx="11">
                  <c:v>164.4</c:v>
                </c:pt>
                <c:pt idx="12">
                  <c:v>120</c:v>
                </c:pt>
                <c:pt idx="13">
                  <c:v>164.43</c:v>
                </c:pt>
                <c:pt idx="14">
                  <c:v>164.41</c:v>
                </c:pt>
                <c:pt idx="15">
                  <c:v>164.39</c:v>
                </c:pt>
                <c:pt idx="16">
                  <c:v>91.34</c:v>
                </c:pt>
                <c:pt idx="17">
                  <c:v>91.32</c:v>
                </c:pt>
                <c:pt idx="18">
                  <c:v>91.3</c:v>
                </c:pt>
                <c:pt idx="19">
                  <c:v>124.84</c:v>
                </c:pt>
                <c:pt idx="21">
                  <c:v>155.18</c:v>
                </c:pt>
                <c:pt idx="22">
                  <c:v>159.43</c:v>
                </c:pt>
                <c:pt idx="23">
                  <c:v>157.4</c:v>
                </c:pt>
                <c:pt idx="24">
                  <c:v>152.15</c:v>
                </c:pt>
                <c:pt idx="25">
                  <c:v>149.35</c:v>
                </c:pt>
                <c:pt idx="26">
                  <c:v>146.63</c:v>
                </c:pt>
                <c:pt idx="27">
                  <c:v>151.19999999999999</c:v>
                </c:pt>
                <c:pt idx="28">
                  <c:v>148.96</c:v>
                </c:pt>
                <c:pt idx="29">
                  <c:v>155.5</c:v>
                </c:pt>
                <c:pt idx="30">
                  <c:v>154.18</c:v>
                </c:pt>
                <c:pt idx="31">
                  <c:v>155.37</c:v>
                </c:pt>
                <c:pt idx="32">
                  <c:v>166.11</c:v>
                </c:pt>
                <c:pt idx="33">
                  <c:v>164.47</c:v>
                </c:pt>
                <c:pt idx="34">
                  <c:v>149.44999999999999</c:v>
                </c:pt>
                <c:pt idx="35">
                  <c:v>164.77</c:v>
                </c:pt>
                <c:pt idx="36">
                  <c:v>163.33000000000001</c:v>
                </c:pt>
                <c:pt idx="37">
                  <c:v>162.79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651296"/>
        <c:axId val="727994168"/>
      </c:lineChart>
      <c:catAx>
        <c:axId val="727993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758329895551209"/>
              <c:y val="0.903504606820177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7991424"/>
        <c:crosses val="autoZero"/>
        <c:auto val="1"/>
        <c:lblAlgn val="ctr"/>
        <c:lblOffset val="100"/>
        <c:noMultiLvlLbl val="0"/>
      </c:catAx>
      <c:valAx>
        <c:axId val="727991424"/>
        <c:scaling>
          <c:orientation val="minMax"/>
          <c:max val="38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(kg)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5.7870370370370367E-3"/>
              <c:y val="0.316884825608139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7993384"/>
        <c:crosses val="autoZero"/>
        <c:crossBetween val="between"/>
      </c:valAx>
      <c:valAx>
        <c:axId val="727994168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baseline="0"/>
                  <a:t>Cena v EUR/100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066929133858271"/>
              <c:y val="0.311691086082594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8651296"/>
        <c:crosses val="max"/>
        <c:crossBetween val="between"/>
      </c:valAx>
      <c:catAx>
        <c:axId val="71865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994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966883695346743"/>
          <c:y val="0.93990342553334671"/>
          <c:w val="0.48066232609306525"/>
          <c:h val="6.00965744666532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80823490813648"/>
          <c:y val="1.6916971392844791E-2"/>
          <c:w val="0.7880606955380578"/>
          <c:h val="0.85906396774416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BRESKVE!$C$4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BRESKVE!$B$5:$B$13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35</c:v>
                </c:pt>
                <c:pt idx="8">
                  <c:v>36</c:v>
                </c:pt>
              </c:numCache>
            </c:numRef>
          </c:cat>
          <c:val>
            <c:numRef>
              <c:f>BRESKVE!$C$5:$C$13</c:f>
              <c:numCache>
                <c:formatCode>#,##0</c:formatCode>
                <c:ptCount val="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 formatCode="General">
                  <c:v>22869</c:v>
                </c:pt>
                <c:pt idx="6" formatCode="General">
                  <c:v>3174</c:v>
                </c:pt>
                <c:pt idx="7" formatCode="General">
                  <c:v>239</c:v>
                </c:pt>
                <c:pt idx="8" formatCode="General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E7-40F4-B71D-9F7172748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69824"/>
        <c:axId val="453769432"/>
      </c:barChart>
      <c:lineChart>
        <c:grouping val="standard"/>
        <c:varyColors val="0"/>
        <c:ser>
          <c:idx val="2"/>
          <c:order val="1"/>
          <c:tx>
            <c:strRef>
              <c:f>BRESKVE!$D$4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BRESKVE!$B$5:$B$13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35</c:v>
                </c:pt>
                <c:pt idx="8">
                  <c:v>36</c:v>
                </c:pt>
              </c:numCache>
            </c:numRef>
          </c:cat>
          <c:val>
            <c:numRef>
              <c:f>BRESKVE!$D$5:$D$13</c:f>
              <c:numCache>
                <c:formatCode>General</c:formatCode>
                <c:ptCount val="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 formatCode="0.00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7">
                  <c:v>150</c:v>
                </c:pt>
                <c:pt idx="8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E7-40F4-B71D-9F7172748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771000"/>
        <c:axId val="453770216"/>
      </c:lineChart>
      <c:catAx>
        <c:axId val="453769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365666010498689"/>
              <c:y val="0.913509937491366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3769432"/>
        <c:crosses val="autoZero"/>
        <c:auto val="1"/>
        <c:lblAlgn val="ctr"/>
        <c:lblOffset val="100"/>
        <c:noMultiLvlLbl val="0"/>
      </c:catAx>
      <c:valAx>
        <c:axId val="453769432"/>
        <c:scaling>
          <c:orientation val="minMax"/>
          <c:max val="3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5.5671537926235215E-3"/>
              <c:y val="0.329662795564991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3769824"/>
        <c:crosses val="autoZero"/>
        <c:crossBetween val="between"/>
      </c:valAx>
      <c:valAx>
        <c:axId val="453770216"/>
        <c:scaling>
          <c:orientation val="minMax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>
            <c:manualLayout>
              <c:xMode val="edge"/>
              <c:yMode val="edge"/>
              <c:x val="0.96623950131233594"/>
              <c:y val="0.302049131113512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3771000"/>
        <c:crosses val="max"/>
        <c:crossBetween val="between"/>
      </c:valAx>
      <c:catAx>
        <c:axId val="453771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3770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89091207349085"/>
          <c:y val="0.94646497401346763"/>
          <c:w val="0.44651574803149607"/>
          <c:h val="4.78624759474945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76251023090699E-2"/>
          <c:y val="4.4290962195691119E-2"/>
          <c:w val="0.80309676284199205"/>
          <c:h val="0.814122028380949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JAGODE!$C$4</c:f>
              <c:strCache>
                <c:ptCount val="1"/>
                <c:pt idx="0">
                  <c:v>Prodana 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JAGODE!$B$5:$B$27</c:f>
              <c:numCache>
                <c:formatCode>General</c:formatCode>
                <c:ptCount val="2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</c:numCache>
            </c:numRef>
          </c:cat>
          <c:val>
            <c:numRef>
              <c:f>JAGODE!$C$5:$C$27</c:f>
              <c:numCache>
                <c:formatCode>#,##0</c:formatCode>
                <c:ptCount val="23"/>
                <c:pt idx="0">
                  <c:v>4735</c:v>
                </c:pt>
                <c:pt idx="1">
                  <c:v>24762</c:v>
                </c:pt>
                <c:pt idx="2">
                  <c:v>39718</c:v>
                </c:pt>
                <c:pt idx="3">
                  <c:v>74927</c:v>
                </c:pt>
                <c:pt idx="4">
                  <c:v>69032</c:v>
                </c:pt>
                <c:pt idx="5">
                  <c:v>33718</c:v>
                </c:pt>
                <c:pt idx="6">
                  <c:v>9744</c:v>
                </c:pt>
                <c:pt idx="7">
                  <c:v>2426</c:v>
                </c:pt>
                <c:pt idx="8">
                  <c:v>2280</c:v>
                </c:pt>
                <c:pt idx="9">
                  <c:v>1396</c:v>
                </c:pt>
                <c:pt idx="10">
                  <c:v>1952</c:v>
                </c:pt>
                <c:pt idx="11">
                  <c:v>1128</c:v>
                </c:pt>
                <c:pt idx="12">
                  <c:v>412</c:v>
                </c:pt>
                <c:pt idx="13">
                  <c:v>332</c:v>
                </c:pt>
                <c:pt idx="14">
                  <c:v>104</c:v>
                </c:pt>
                <c:pt idx="15">
                  <c:v>492</c:v>
                </c:pt>
                <c:pt idx="16">
                  <c:v>368</c:v>
                </c:pt>
                <c:pt idx="17">
                  <c:v>1682</c:v>
                </c:pt>
                <c:pt idx="18">
                  <c:v>4221</c:v>
                </c:pt>
                <c:pt idx="19">
                  <c:v>4356</c:v>
                </c:pt>
                <c:pt idx="20">
                  <c:v>4596</c:v>
                </c:pt>
                <c:pt idx="21">
                  <c:v>1724</c:v>
                </c:pt>
                <c:pt idx="22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A4-4ED2-9C3F-F145C53B3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961896"/>
        <c:axId val="454959152"/>
      </c:barChart>
      <c:lineChart>
        <c:grouping val="standard"/>
        <c:varyColors val="0"/>
        <c:ser>
          <c:idx val="2"/>
          <c:order val="1"/>
          <c:tx>
            <c:strRef>
              <c:f>JAGODE!$D$4</c:f>
              <c:strCache>
                <c:ptCount val="1"/>
                <c:pt idx="0">
                  <c:v>Povprečna cena (v 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JAGODE!$B$5:$B$27</c:f>
              <c:numCache>
                <c:formatCode>General</c:formatCode>
                <c:ptCount val="2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</c:numCache>
            </c:numRef>
          </c:cat>
          <c:val>
            <c:numRef>
              <c:f>JAGODE!$D$5:$D$27</c:f>
              <c:numCache>
                <c:formatCode>#,##0.00</c:formatCode>
                <c:ptCount val="23"/>
                <c:pt idx="0" formatCode="General">
                  <c:v>528.15</c:v>
                </c:pt>
                <c:pt idx="1">
                  <c:v>528.12</c:v>
                </c:pt>
                <c:pt idx="2">
                  <c:v>518.52</c:v>
                </c:pt>
                <c:pt idx="3">
                  <c:v>502.93</c:v>
                </c:pt>
                <c:pt idx="4">
                  <c:v>491.15</c:v>
                </c:pt>
                <c:pt idx="5">
                  <c:v>460.92</c:v>
                </c:pt>
                <c:pt idx="6">
                  <c:v>404.62</c:v>
                </c:pt>
                <c:pt idx="7">
                  <c:v>435.47</c:v>
                </c:pt>
                <c:pt idx="8">
                  <c:v>720</c:v>
                </c:pt>
                <c:pt idx="9">
                  <c:v>720</c:v>
                </c:pt>
                <c:pt idx="10">
                  <c:v>720</c:v>
                </c:pt>
                <c:pt idx="11">
                  <c:v>720</c:v>
                </c:pt>
                <c:pt idx="12">
                  <c:v>720</c:v>
                </c:pt>
                <c:pt idx="13">
                  <c:v>720</c:v>
                </c:pt>
                <c:pt idx="14">
                  <c:v>720</c:v>
                </c:pt>
                <c:pt idx="15">
                  <c:v>720</c:v>
                </c:pt>
                <c:pt idx="16">
                  <c:v>720</c:v>
                </c:pt>
                <c:pt idx="17">
                  <c:v>770.13</c:v>
                </c:pt>
                <c:pt idx="18">
                  <c:v>766.93</c:v>
                </c:pt>
                <c:pt idx="19">
                  <c:v>760.33</c:v>
                </c:pt>
                <c:pt idx="20">
                  <c:v>755.42</c:v>
                </c:pt>
                <c:pt idx="21">
                  <c:v>770.49</c:v>
                </c:pt>
                <c:pt idx="22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A4-4ED2-9C3F-F145C53B3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962680"/>
        <c:axId val="454961112"/>
      </c:lineChart>
      <c:catAx>
        <c:axId val="454961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</a:t>
                </a:r>
              </a:p>
            </c:rich>
          </c:tx>
          <c:layout>
            <c:manualLayout>
              <c:xMode val="edge"/>
              <c:yMode val="edge"/>
              <c:x val="0.45127848226190603"/>
              <c:y val="0.89137038055048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959152"/>
        <c:crosses val="autoZero"/>
        <c:auto val="1"/>
        <c:lblAlgn val="ctr"/>
        <c:lblOffset val="100"/>
        <c:noMultiLvlLbl val="0"/>
      </c:catAx>
      <c:valAx>
        <c:axId val="454959152"/>
        <c:scaling>
          <c:orientation val="minMax"/>
          <c:max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5.578799741003124E-3"/>
              <c:y val="0.32831897039564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961896"/>
        <c:crosses val="autoZero"/>
        <c:crossBetween val="between"/>
      </c:valAx>
      <c:valAx>
        <c:axId val="454961112"/>
        <c:scaling>
          <c:orientation val="minMax"/>
          <c:max val="790"/>
          <c:min val="3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6583673931316627"/>
              <c:y val="0.317666952308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962680"/>
        <c:crosses val="max"/>
        <c:crossBetween val="between"/>
      </c:valAx>
      <c:catAx>
        <c:axId val="454962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4961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867637778050451"/>
          <c:y val="0.91963707308660336"/>
          <c:w val="0.35752404374833258"/>
          <c:h val="7.6949922983293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60</xdr:row>
      <xdr:rowOff>0</xdr:rowOff>
    </xdr:from>
    <xdr:to>
      <xdr:col>14</xdr:col>
      <xdr:colOff>7620</xdr:colOff>
      <xdr:row>79</xdr:row>
      <xdr:rowOff>15240</xdr:rowOff>
    </xdr:to>
    <xdr:graphicFrame macro="">
      <xdr:nvGraphicFramePr>
        <xdr:cNvPr id="5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7DACB292-BAFF-4CEC-A5D1-940ECAFE8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161925</xdr:rowOff>
    </xdr:from>
    <xdr:to>
      <xdr:col>14</xdr:col>
      <xdr:colOff>15240</xdr:colOff>
      <xdr:row>23</xdr:row>
      <xdr:rowOff>152400</xdr:rowOff>
    </xdr:to>
    <xdr:graphicFrame macro="">
      <xdr:nvGraphicFramePr>
        <xdr:cNvPr id="6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6F2CD4EA-340C-4DA1-8838-EB0C9CB6D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1234887</xdr:colOff>
      <xdr:row>60</xdr:row>
      <xdr:rowOff>177051</xdr:rowOff>
    </xdr:from>
    <xdr:to>
      <xdr:col>15</xdr:col>
      <xdr:colOff>0</xdr:colOff>
      <xdr:row>86</xdr:row>
      <xdr:rowOff>0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E2CA95C7-9E4F-45B8-B174-99918EAFE8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7620</xdr:colOff>
      <xdr:row>28</xdr:row>
      <xdr:rowOff>15240</xdr:rowOff>
    </xdr:to>
    <xdr:graphicFrame macro="">
      <xdr:nvGraphicFramePr>
        <xdr:cNvPr id="4" name="Grafikon 3" descr="Grafikon 5 prikazuje  količine in cene hrušk po tednih v letih 2020 in 2021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182880</xdr:rowOff>
    </xdr:from>
    <xdr:to>
      <xdr:col>15</xdr:col>
      <xdr:colOff>0</xdr:colOff>
      <xdr:row>28</xdr:row>
      <xdr:rowOff>7620</xdr:rowOff>
    </xdr:to>
    <xdr:graphicFrame macro="">
      <xdr:nvGraphicFramePr>
        <xdr:cNvPr id="2" name="Grafikon 1" descr="Grafikon je grafični prikaz gibanja cen in količin pridanih breskev po tednih v letu 2020 iz tabele 9..&#10;">
          <a:extLst>
            <a:ext uri="{FF2B5EF4-FFF2-40B4-BE49-F238E27FC236}">
              <a16:creationId xmlns:a16="http://schemas.microsoft.com/office/drawing/2014/main" id="{F4F3E65C-2EF3-45CD-AAB1-22183B8ADB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533398</xdr:colOff>
      <xdr:row>2</xdr:row>
      <xdr:rowOff>87630</xdr:rowOff>
    </xdr:from>
    <xdr:to>
      <xdr:col>14</xdr:col>
      <xdr:colOff>554354</xdr:colOff>
      <xdr:row>27</xdr:row>
      <xdr:rowOff>95250</xdr:rowOff>
    </xdr:to>
    <xdr:graphicFrame macro="">
      <xdr:nvGraphicFramePr>
        <xdr:cNvPr id="2" name="Grafikon 1" descr="Gibanje cen in količin prodanih jagod po tednih v letu 2020 iz tabele 11.">
          <a:extLst>
            <a:ext uri="{FF2B5EF4-FFF2-40B4-BE49-F238E27FC236}">
              <a16:creationId xmlns:a16="http://schemas.microsoft.com/office/drawing/2014/main" id="{CB7E6871-0991-4311-B339-0DD244F28C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SADJE/2021/Poro&#269;ila/Sadje%20poro&#269;ilo%205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SNOVNO POROČILO"/>
      <sheetName val="SADJE - KOLIČINE CENE"/>
      <sheetName val="List1"/>
      <sheetName val="JABOLKA PO SORTAH"/>
      <sheetName val="HRUŠKE"/>
    </sheetNames>
    <sheetDataSet>
      <sheetData sheetId="0"/>
      <sheetData sheetId="1">
        <row r="25">
          <cell r="B25">
            <v>1</v>
          </cell>
        </row>
        <row r="26">
          <cell r="B26">
            <v>2</v>
          </cell>
        </row>
        <row r="27">
          <cell r="B27">
            <v>3</v>
          </cell>
        </row>
        <row r="28">
          <cell r="B28">
            <v>4</v>
          </cell>
        </row>
        <row r="29">
          <cell r="B29">
            <v>5</v>
          </cell>
        </row>
        <row r="30">
          <cell r="B30">
            <v>6</v>
          </cell>
        </row>
        <row r="31">
          <cell r="B31">
            <v>7</v>
          </cell>
        </row>
        <row r="32">
          <cell r="B32">
            <v>8</v>
          </cell>
        </row>
        <row r="33">
          <cell r="B33">
            <v>9</v>
          </cell>
        </row>
        <row r="34">
          <cell r="B34">
            <v>10</v>
          </cell>
        </row>
        <row r="35">
          <cell r="B35">
            <v>11</v>
          </cell>
        </row>
        <row r="36">
          <cell r="B36">
            <v>12</v>
          </cell>
        </row>
        <row r="37">
          <cell r="B37">
            <v>13</v>
          </cell>
        </row>
        <row r="38">
          <cell r="B38">
            <v>14</v>
          </cell>
        </row>
        <row r="39">
          <cell r="B39">
            <v>15</v>
          </cell>
        </row>
        <row r="40">
          <cell r="B40">
            <v>16</v>
          </cell>
        </row>
        <row r="41">
          <cell r="B41">
            <v>17</v>
          </cell>
        </row>
        <row r="42">
          <cell r="B42">
            <v>18</v>
          </cell>
        </row>
        <row r="43">
          <cell r="B43">
            <v>19</v>
          </cell>
        </row>
        <row r="44">
          <cell r="B44">
            <v>20</v>
          </cell>
        </row>
        <row r="45">
          <cell r="B45">
            <v>21</v>
          </cell>
        </row>
        <row r="46">
          <cell r="B46">
            <v>22</v>
          </cell>
        </row>
        <row r="47">
          <cell r="B47">
            <v>23</v>
          </cell>
        </row>
        <row r="48">
          <cell r="B48">
            <v>24</v>
          </cell>
        </row>
        <row r="49">
          <cell r="B49">
            <v>25</v>
          </cell>
        </row>
        <row r="50">
          <cell r="B50">
            <v>26</v>
          </cell>
        </row>
        <row r="51">
          <cell r="B51">
            <v>27</v>
          </cell>
        </row>
        <row r="52">
          <cell r="B52">
            <v>28</v>
          </cell>
        </row>
        <row r="53">
          <cell r="B53">
            <v>29</v>
          </cell>
        </row>
        <row r="54">
          <cell r="B54">
            <v>30</v>
          </cell>
        </row>
        <row r="55">
          <cell r="B55">
            <v>31</v>
          </cell>
        </row>
        <row r="56">
          <cell r="B56">
            <v>32</v>
          </cell>
        </row>
        <row r="57">
          <cell r="B57">
            <v>33</v>
          </cell>
        </row>
        <row r="58">
          <cell r="B58">
            <v>34</v>
          </cell>
        </row>
        <row r="59">
          <cell r="B59">
            <v>35</v>
          </cell>
        </row>
        <row r="60">
          <cell r="B60">
            <v>36</v>
          </cell>
        </row>
        <row r="61">
          <cell r="B61">
            <v>37</v>
          </cell>
        </row>
        <row r="62">
          <cell r="B62">
            <v>38</v>
          </cell>
        </row>
        <row r="63">
          <cell r="B63">
            <v>39</v>
          </cell>
        </row>
        <row r="64">
          <cell r="B64">
            <v>40</v>
          </cell>
        </row>
        <row r="65">
          <cell r="B65">
            <v>41</v>
          </cell>
        </row>
        <row r="66">
          <cell r="B66">
            <v>42</v>
          </cell>
        </row>
        <row r="67">
          <cell r="B67">
            <v>43</v>
          </cell>
        </row>
        <row r="68">
          <cell r="B68">
            <v>44</v>
          </cell>
        </row>
        <row r="69">
          <cell r="B69">
            <v>45</v>
          </cell>
        </row>
        <row r="70">
          <cell r="B70">
            <v>46</v>
          </cell>
        </row>
        <row r="71">
          <cell r="B71">
            <v>47</v>
          </cell>
        </row>
        <row r="72">
          <cell r="B72">
            <v>48</v>
          </cell>
        </row>
        <row r="73">
          <cell r="B73">
            <v>49</v>
          </cell>
        </row>
        <row r="74">
          <cell r="B74">
            <v>50</v>
          </cell>
        </row>
        <row r="75">
          <cell r="B75">
            <v>51</v>
          </cell>
        </row>
        <row r="76">
          <cell r="B76">
            <v>52</v>
          </cell>
        </row>
        <row r="87">
          <cell r="B87">
            <v>1</v>
          </cell>
        </row>
        <row r="88">
          <cell r="B88">
            <v>2</v>
          </cell>
        </row>
        <row r="89">
          <cell r="B89">
            <v>3</v>
          </cell>
        </row>
        <row r="90">
          <cell r="B90">
            <v>4</v>
          </cell>
        </row>
        <row r="91">
          <cell r="B91">
            <v>5</v>
          </cell>
        </row>
        <row r="92">
          <cell r="B92">
            <v>6</v>
          </cell>
        </row>
        <row r="93">
          <cell r="B93">
            <v>7</v>
          </cell>
        </row>
        <row r="94">
          <cell r="B94">
            <v>8</v>
          </cell>
        </row>
        <row r="95">
          <cell r="B95">
            <v>9</v>
          </cell>
        </row>
        <row r="96">
          <cell r="B96">
            <v>10</v>
          </cell>
        </row>
        <row r="97">
          <cell r="B97">
            <v>11</v>
          </cell>
        </row>
        <row r="98">
          <cell r="B98">
            <v>12</v>
          </cell>
        </row>
        <row r="99">
          <cell r="B99">
            <v>13</v>
          </cell>
        </row>
        <row r="100">
          <cell r="B100">
            <v>14</v>
          </cell>
        </row>
        <row r="101">
          <cell r="B101">
            <v>15</v>
          </cell>
        </row>
        <row r="102">
          <cell r="B102">
            <v>16</v>
          </cell>
        </row>
        <row r="103">
          <cell r="B103">
            <v>17</v>
          </cell>
        </row>
        <row r="104">
          <cell r="B104">
            <v>18</v>
          </cell>
        </row>
        <row r="105">
          <cell r="B105">
            <v>19</v>
          </cell>
        </row>
        <row r="106">
          <cell r="B106">
            <v>20</v>
          </cell>
        </row>
        <row r="107">
          <cell r="B107">
            <v>21</v>
          </cell>
        </row>
        <row r="108">
          <cell r="B108">
            <v>22</v>
          </cell>
        </row>
        <row r="109">
          <cell r="B109">
            <v>23</v>
          </cell>
        </row>
        <row r="110">
          <cell r="B110">
            <v>24</v>
          </cell>
        </row>
        <row r="111">
          <cell r="B111">
            <v>25</v>
          </cell>
        </row>
        <row r="112">
          <cell r="B112">
            <v>26</v>
          </cell>
        </row>
        <row r="113">
          <cell r="B113">
            <v>27</v>
          </cell>
        </row>
        <row r="114">
          <cell r="B114">
            <v>28</v>
          </cell>
        </row>
        <row r="115">
          <cell r="B115">
            <v>29</v>
          </cell>
        </row>
        <row r="116">
          <cell r="B116">
            <v>30</v>
          </cell>
        </row>
        <row r="117">
          <cell r="B117">
            <v>31</v>
          </cell>
        </row>
        <row r="118">
          <cell r="B118">
            <v>32</v>
          </cell>
        </row>
        <row r="119">
          <cell r="B119">
            <v>33</v>
          </cell>
        </row>
        <row r="120">
          <cell r="B120">
            <v>34</v>
          </cell>
        </row>
        <row r="121">
          <cell r="B121">
            <v>35</v>
          </cell>
        </row>
        <row r="122">
          <cell r="B122">
            <v>36</v>
          </cell>
        </row>
        <row r="123">
          <cell r="B123">
            <v>37</v>
          </cell>
        </row>
        <row r="124">
          <cell r="B124">
            <v>38</v>
          </cell>
        </row>
        <row r="125">
          <cell r="B125">
            <v>39</v>
          </cell>
        </row>
        <row r="126">
          <cell r="B126">
            <v>40</v>
          </cell>
        </row>
        <row r="127">
          <cell r="B127">
            <v>41</v>
          </cell>
        </row>
        <row r="128">
          <cell r="B128">
            <v>42</v>
          </cell>
        </row>
        <row r="129">
          <cell r="B129">
            <v>43</v>
          </cell>
        </row>
        <row r="130">
          <cell r="B130">
            <v>44</v>
          </cell>
        </row>
        <row r="131">
          <cell r="B131">
            <v>45</v>
          </cell>
        </row>
        <row r="132">
          <cell r="B132">
            <v>46</v>
          </cell>
        </row>
        <row r="133">
          <cell r="B133">
            <v>47</v>
          </cell>
        </row>
        <row r="134">
          <cell r="B134">
            <v>48</v>
          </cell>
        </row>
        <row r="135">
          <cell r="B135">
            <v>49</v>
          </cell>
        </row>
        <row r="136">
          <cell r="B136">
            <v>50</v>
          </cell>
        </row>
        <row r="137">
          <cell r="B137">
            <v>51</v>
          </cell>
        </row>
        <row r="138">
          <cell r="B138">
            <v>52</v>
          </cell>
        </row>
        <row r="139">
          <cell r="B139">
            <v>53</v>
          </cell>
        </row>
      </sheetData>
      <sheetData sheetId="2"/>
      <sheetData sheetId="3"/>
      <sheetData sheetId="4">
        <row r="28">
          <cell r="B28">
            <v>1</v>
          </cell>
        </row>
        <row r="29">
          <cell r="B29">
            <v>2</v>
          </cell>
        </row>
        <row r="30">
          <cell r="B30">
            <v>3</v>
          </cell>
        </row>
        <row r="31">
          <cell r="B31">
            <v>4</v>
          </cell>
        </row>
        <row r="32">
          <cell r="B32">
            <v>5</v>
          </cell>
        </row>
        <row r="33">
          <cell r="B33">
            <v>6</v>
          </cell>
        </row>
        <row r="34">
          <cell r="B34">
            <v>7</v>
          </cell>
        </row>
        <row r="35">
          <cell r="B35">
            <v>8</v>
          </cell>
        </row>
        <row r="36">
          <cell r="B36">
            <v>9</v>
          </cell>
        </row>
        <row r="37">
          <cell r="B37">
            <v>11</v>
          </cell>
        </row>
        <row r="38">
          <cell r="B38">
            <v>12</v>
          </cell>
        </row>
        <row r="39">
          <cell r="B39">
            <v>13</v>
          </cell>
        </row>
        <row r="40">
          <cell r="B40">
            <v>15</v>
          </cell>
        </row>
        <row r="41">
          <cell r="B41">
            <v>33</v>
          </cell>
        </row>
        <row r="42">
          <cell r="B42">
            <v>34</v>
          </cell>
        </row>
        <row r="43">
          <cell r="B43">
            <v>35</v>
          </cell>
        </row>
        <row r="44">
          <cell r="B44">
            <v>36</v>
          </cell>
        </row>
        <row r="45">
          <cell r="B45">
            <v>37</v>
          </cell>
        </row>
        <row r="46">
          <cell r="B46">
            <v>38</v>
          </cell>
        </row>
        <row r="47">
          <cell r="B47">
            <v>39</v>
          </cell>
        </row>
        <row r="48">
          <cell r="B48">
            <v>40</v>
          </cell>
        </row>
        <row r="49">
          <cell r="B49">
            <v>41</v>
          </cell>
        </row>
        <row r="50">
          <cell r="B50">
            <v>42</v>
          </cell>
        </row>
        <row r="51">
          <cell r="B51">
            <v>43</v>
          </cell>
        </row>
        <row r="52">
          <cell r="B52">
            <v>44</v>
          </cell>
        </row>
        <row r="53">
          <cell r="B53">
            <v>45</v>
          </cell>
        </row>
        <row r="54">
          <cell r="B54">
            <v>46</v>
          </cell>
        </row>
        <row r="55">
          <cell r="B55">
            <v>47</v>
          </cell>
        </row>
        <row r="56">
          <cell r="B56">
            <v>50</v>
          </cell>
        </row>
        <row r="57">
          <cell r="B57">
            <v>51</v>
          </cell>
        </row>
        <row r="58">
          <cell r="B58">
            <v>52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90625" defaultRowHeight="14.5" x14ac:dyDescent="0.35"/>
  <cols>
    <col min="1" max="1" width="50.90625" style="3" customWidth="1"/>
    <col min="2" max="2" width="114.453125" style="3" customWidth="1"/>
    <col min="3" max="16384" width="8.90625" style="3"/>
  </cols>
  <sheetData>
    <row r="1" spans="1:2" x14ac:dyDescent="0.35">
      <c r="A1" s="1" t="s">
        <v>2</v>
      </c>
    </row>
    <row r="2" spans="1:2" ht="21" x14ac:dyDescent="0.35">
      <c r="A2" s="11" t="s">
        <v>3</v>
      </c>
      <c r="B2" s="145" t="s">
        <v>64</v>
      </c>
    </row>
    <row r="3" spans="1:2" x14ac:dyDescent="0.35">
      <c r="A3" s="12" t="s">
        <v>82</v>
      </c>
    </row>
    <row r="4" spans="1:2" x14ac:dyDescent="0.35">
      <c r="A4" s="12" t="s">
        <v>4</v>
      </c>
    </row>
    <row r="5" spans="1:2" x14ac:dyDescent="0.35">
      <c r="A5" s="12" t="s">
        <v>83</v>
      </c>
      <c r="B5" s="1" t="s">
        <v>0</v>
      </c>
    </row>
    <row r="6" spans="1:2" x14ac:dyDescent="0.35">
      <c r="A6" s="1" t="s">
        <v>5</v>
      </c>
      <c r="B6" s="2" t="s">
        <v>92</v>
      </c>
    </row>
    <row r="7" spans="1:2" x14ac:dyDescent="0.35">
      <c r="B7" s="2" t="s">
        <v>93</v>
      </c>
    </row>
    <row r="8" spans="1:2" x14ac:dyDescent="0.35">
      <c r="A8" s="3" t="s">
        <v>6</v>
      </c>
      <c r="B8" s="2" t="s">
        <v>94</v>
      </c>
    </row>
    <row r="9" spans="1:2" x14ac:dyDescent="0.35">
      <c r="A9" s="3" t="s">
        <v>7</v>
      </c>
      <c r="B9" s="2" t="s">
        <v>95</v>
      </c>
    </row>
    <row r="10" spans="1:2" x14ac:dyDescent="0.35">
      <c r="A10" s="3" t="s">
        <v>84</v>
      </c>
      <c r="B10" s="2"/>
    </row>
    <row r="11" spans="1:2" ht="29" x14ac:dyDescent="0.35">
      <c r="A11" s="3" t="s">
        <v>8</v>
      </c>
      <c r="B11" s="146" t="s">
        <v>85</v>
      </c>
    </row>
    <row r="12" spans="1:2" x14ac:dyDescent="0.35">
      <c r="B12" s="2" t="s">
        <v>96</v>
      </c>
    </row>
    <row r="13" spans="1:2" x14ac:dyDescent="0.35">
      <c r="B13" s="2" t="s">
        <v>97</v>
      </c>
    </row>
    <row r="14" spans="1:2" x14ac:dyDescent="0.35">
      <c r="B14" s="2" t="s">
        <v>98</v>
      </c>
    </row>
    <row r="15" spans="1:2" x14ac:dyDescent="0.35">
      <c r="A15" s="3" t="s">
        <v>107</v>
      </c>
      <c r="B15" s="2" t="s">
        <v>1</v>
      </c>
    </row>
    <row r="16" spans="1:2" x14ac:dyDescent="0.35">
      <c r="A16" s="3" t="s">
        <v>115</v>
      </c>
    </row>
    <row r="18" spans="2:2" x14ac:dyDescent="0.35">
      <c r="B18" s="2" t="s">
        <v>86</v>
      </c>
    </row>
  </sheetData>
  <hyperlinks>
    <hyperlink ref="B15" location="_ftn1" display="_ftn1" xr:uid="{00000000-0004-0000-0000-000000000000}"/>
    <hyperlink ref="B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8"/>
  <sheetViews>
    <sheetView zoomScaleNormal="100" workbookViewId="0"/>
  </sheetViews>
  <sheetFormatPr defaultColWidth="8.90625" defaultRowHeight="14.5" x14ac:dyDescent="0.35"/>
  <cols>
    <col min="1" max="1" width="8.90625" style="3"/>
    <col min="2" max="2" width="19.54296875" style="3" customWidth="1"/>
    <col min="3" max="3" width="24.36328125" style="3" customWidth="1"/>
    <col min="4" max="4" width="27.6328125" style="3" customWidth="1"/>
    <col min="5" max="5" width="22.36328125" style="3" customWidth="1"/>
    <col min="6" max="6" width="22.6328125" style="3" customWidth="1"/>
    <col min="7" max="7" width="20.453125" style="3" customWidth="1"/>
    <col min="8" max="16384" width="8.90625" style="3"/>
  </cols>
  <sheetData>
    <row r="2" spans="2:6" x14ac:dyDescent="0.35">
      <c r="B2" s="3" t="s">
        <v>112</v>
      </c>
    </row>
    <row r="3" spans="2:6" ht="15" thickBot="1" x14ac:dyDescent="0.4"/>
    <row r="4" spans="2:6" ht="15" thickBot="1" x14ac:dyDescent="0.4">
      <c r="B4" s="121" t="s">
        <v>9</v>
      </c>
      <c r="C4" s="108" t="s">
        <v>10</v>
      </c>
      <c r="D4" s="138" t="s">
        <v>11</v>
      </c>
    </row>
    <row r="5" spans="2:6" x14ac:dyDescent="0.35">
      <c r="B5" s="14" t="s">
        <v>12</v>
      </c>
      <c r="C5" s="142">
        <v>11455201</v>
      </c>
      <c r="D5" s="139">
        <v>88.691550438093927</v>
      </c>
    </row>
    <row r="6" spans="2:6" x14ac:dyDescent="0.35">
      <c r="B6" s="6" t="s">
        <v>13</v>
      </c>
      <c r="C6" s="143">
        <v>193196</v>
      </c>
      <c r="D6" s="140">
        <v>147.90952027992284</v>
      </c>
    </row>
    <row r="7" spans="2:6" x14ac:dyDescent="0.35">
      <c r="B7" s="6" t="s">
        <v>36</v>
      </c>
      <c r="C7" s="143">
        <v>129480</v>
      </c>
      <c r="D7" s="140">
        <v>174.88355653382757</v>
      </c>
    </row>
    <row r="8" spans="2:6" ht="15" thickBot="1" x14ac:dyDescent="0.4">
      <c r="B8" s="7" t="s">
        <v>35</v>
      </c>
      <c r="C8" s="144">
        <v>284781</v>
      </c>
      <c r="D8" s="141">
        <v>518.08245662456432</v>
      </c>
    </row>
    <row r="11" spans="2:6" x14ac:dyDescent="0.35">
      <c r="B11" s="3" t="s">
        <v>139</v>
      </c>
    </row>
    <row r="12" spans="2:6" ht="15" thickBot="1" x14ac:dyDescent="0.4"/>
    <row r="13" spans="2:6" x14ac:dyDescent="0.35">
      <c r="B13" s="196" t="s">
        <v>9</v>
      </c>
      <c r="C13" s="196" t="s">
        <v>89</v>
      </c>
      <c r="D13" s="196" t="s">
        <v>113</v>
      </c>
      <c r="E13" s="196" t="s">
        <v>87</v>
      </c>
      <c r="F13" s="196" t="s">
        <v>88</v>
      </c>
    </row>
    <row r="14" spans="2:6" ht="15" customHeight="1" thickBot="1" x14ac:dyDescent="0.4">
      <c r="B14" s="197"/>
      <c r="C14" s="197"/>
      <c r="D14" s="197"/>
      <c r="E14" s="197"/>
      <c r="F14" s="197"/>
    </row>
    <row r="15" spans="2:6" x14ac:dyDescent="0.35">
      <c r="B15" s="5" t="s">
        <v>12</v>
      </c>
      <c r="C15" s="9">
        <v>80.22</v>
      </c>
      <c r="D15" s="9">
        <f>D5</f>
        <v>88.691550438093927</v>
      </c>
      <c r="E15" s="15">
        <f>D15-C15</f>
        <v>8.4715504380939279</v>
      </c>
      <c r="F15" s="16">
        <f>D15/C15-1</f>
        <v>0.10560396955988449</v>
      </c>
    </row>
    <row r="16" spans="2:6" x14ac:dyDescent="0.35">
      <c r="B16" s="6" t="s">
        <v>13</v>
      </c>
      <c r="C16" s="8">
        <v>117.22</v>
      </c>
      <c r="D16" s="8">
        <f>D6</f>
        <v>147.90952027992284</v>
      </c>
      <c r="E16" s="160">
        <f>D16-C16</f>
        <v>30.689520279922846</v>
      </c>
      <c r="F16" s="161">
        <f>D16/C16-1</f>
        <v>0.26181129738886577</v>
      </c>
    </row>
    <row r="17" spans="2:6" x14ac:dyDescent="0.35">
      <c r="B17" s="6" t="s">
        <v>36</v>
      </c>
      <c r="C17" s="123">
        <v>129.19</v>
      </c>
      <c r="D17" s="123">
        <f>D7</f>
        <v>174.88355653382757</v>
      </c>
      <c r="E17" s="162">
        <f>D17-C17</f>
        <v>45.693556533827575</v>
      </c>
      <c r="F17" s="163">
        <f>D17/C17-1</f>
        <v>0.35369267384339009</v>
      </c>
    </row>
    <row r="18" spans="2:6" ht="15" thickBot="1" x14ac:dyDescent="0.4">
      <c r="B18" s="122" t="s">
        <v>35</v>
      </c>
      <c r="C18" s="10">
        <v>465.8</v>
      </c>
      <c r="D18" s="10">
        <f>D8</f>
        <v>518.08245662456432</v>
      </c>
      <c r="E18" s="164">
        <f>D18-C18</f>
        <v>52.282456624564304</v>
      </c>
      <c r="F18" s="165">
        <f>D18/C18-1</f>
        <v>0.11224228558300631</v>
      </c>
    </row>
  </sheetData>
  <mergeCells count="5">
    <mergeCell ref="B13:B14"/>
    <mergeCell ref="C13:C14"/>
    <mergeCell ref="E13:E14"/>
    <mergeCell ref="F13:F14"/>
    <mergeCell ref="D13:D14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113"/>
  <sheetViews>
    <sheetView workbookViewId="0"/>
  </sheetViews>
  <sheetFormatPr defaultColWidth="8.90625" defaultRowHeight="14.5" x14ac:dyDescent="0.35"/>
  <cols>
    <col min="1" max="1" width="8.90625" style="3"/>
    <col min="2" max="2" width="10.90625" style="3" customWidth="1"/>
    <col min="3" max="3" width="16.54296875" style="3" customWidth="1"/>
    <col min="4" max="4" width="17.54296875" style="3" customWidth="1"/>
    <col min="5" max="5" width="14.54296875" style="3" customWidth="1"/>
    <col min="6" max="6" width="22.08984375" style="3" customWidth="1"/>
    <col min="7" max="7" width="22.6328125" style="3" customWidth="1"/>
    <col min="8" max="8" width="14.36328125" style="3" customWidth="1"/>
    <col min="9" max="10" width="13.36328125" style="3" customWidth="1"/>
    <col min="11" max="11" width="22" style="3" customWidth="1"/>
    <col min="12" max="12" width="22.54296875" style="3" customWidth="1"/>
    <col min="13" max="13" width="30.36328125" style="3" customWidth="1"/>
    <col min="14" max="16384" width="8.90625" style="3"/>
  </cols>
  <sheetData>
    <row r="2" spans="2:6" x14ac:dyDescent="0.35">
      <c r="B2" s="3" t="s">
        <v>108</v>
      </c>
      <c r="F2" s="3" t="s">
        <v>116</v>
      </c>
    </row>
    <row r="3" spans="2:6" ht="15" thickBot="1" x14ac:dyDescent="0.4"/>
    <row r="4" spans="2:6" ht="15" thickBot="1" x14ac:dyDescent="0.4">
      <c r="B4" s="28" t="s">
        <v>14</v>
      </c>
      <c r="C4" s="29" t="s">
        <v>15</v>
      </c>
      <c r="D4" s="30" t="s">
        <v>16</v>
      </c>
    </row>
    <row r="5" spans="2:6" x14ac:dyDescent="0.35">
      <c r="B5" s="118">
        <v>1</v>
      </c>
      <c r="C5" s="20">
        <v>137621</v>
      </c>
      <c r="D5" s="21">
        <v>92.29</v>
      </c>
    </row>
    <row r="6" spans="2:6" x14ac:dyDescent="0.35">
      <c r="B6" s="119">
        <v>2</v>
      </c>
      <c r="C6" s="13">
        <v>253923</v>
      </c>
      <c r="D6" s="22">
        <v>89.54</v>
      </c>
    </row>
    <row r="7" spans="2:6" x14ac:dyDescent="0.35">
      <c r="B7" s="119">
        <v>3</v>
      </c>
      <c r="C7" s="23">
        <v>257437</v>
      </c>
      <c r="D7" s="22">
        <v>92.67</v>
      </c>
    </row>
    <row r="8" spans="2:6" x14ac:dyDescent="0.35">
      <c r="B8" s="119">
        <v>4</v>
      </c>
      <c r="C8" s="23">
        <v>336601</v>
      </c>
      <c r="D8" s="22">
        <v>85.72</v>
      </c>
    </row>
    <row r="9" spans="2:6" x14ac:dyDescent="0.35">
      <c r="B9" s="119">
        <v>5</v>
      </c>
      <c r="C9" s="23">
        <v>301039</v>
      </c>
      <c r="D9" s="22">
        <v>84.17</v>
      </c>
    </row>
    <row r="10" spans="2:6" x14ac:dyDescent="0.35">
      <c r="B10" s="119">
        <v>6</v>
      </c>
      <c r="C10" s="23">
        <v>205960</v>
      </c>
      <c r="D10" s="22">
        <v>90.24</v>
      </c>
    </row>
    <row r="11" spans="2:6" x14ac:dyDescent="0.35">
      <c r="B11" s="119">
        <v>7</v>
      </c>
      <c r="C11" s="25">
        <v>278619</v>
      </c>
      <c r="D11" s="31">
        <v>87.08</v>
      </c>
    </row>
    <row r="12" spans="2:6" x14ac:dyDescent="0.35">
      <c r="B12" s="119">
        <v>8</v>
      </c>
      <c r="C12" s="25">
        <v>217523</v>
      </c>
      <c r="D12" s="31">
        <v>89.21</v>
      </c>
    </row>
    <row r="13" spans="2:6" x14ac:dyDescent="0.35">
      <c r="B13" s="119">
        <v>9</v>
      </c>
      <c r="C13" s="23">
        <v>248505</v>
      </c>
      <c r="D13" s="22">
        <v>86.2</v>
      </c>
    </row>
    <row r="14" spans="2:6" x14ac:dyDescent="0.35">
      <c r="B14" s="119">
        <v>10</v>
      </c>
      <c r="C14" s="23">
        <v>229566</v>
      </c>
      <c r="D14" s="22">
        <v>88.12</v>
      </c>
    </row>
    <row r="15" spans="2:6" x14ac:dyDescent="0.35">
      <c r="B15" s="119">
        <v>11</v>
      </c>
      <c r="C15" s="25">
        <v>262133</v>
      </c>
      <c r="D15" s="31">
        <v>77.569999999999993</v>
      </c>
    </row>
    <row r="16" spans="2:6" x14ac:dyDescent="0.35">
      <c r="B16" s="119">
        <v>12</v>
      </c>
      <c r="C16" s="23">
        <v>222960</v>
      </c>
      <c r="D16" s="22">
        <v>81.239999999999995</v>
      </c>
    </row>
    <row r="17" spans="2:4" x14ac:dyDescent="0.35">
      <c r="B17" s="119">
        <v>13</v>
      </c>
      <c r="C17" s="23">
        <v>255094</v>
      </c>
      <c r="D17" s="22">
        <v>79.42</v>
      </c>
    </row>
    <row r="18" spans="2:4" x14ac:dyDescent="0.35">
      <c r="B18" s="119">
        <v>14</v>
      </c>
      <c r="C18" s="23">
        <v>289803</v>
      </c>
      <c r="D18" s="24">
        <v>80.19</v>
      </c>
    </row>
    <row r="19" spans="2:4" x14ac:dyDescent="0.35">
      <c r="B19" s="119">
        <v>15</v>
      </c>
      <c r="C19" s="25">
        <v>237452</v>
      </c>
      <c r="D19" s="24">
        <v>82.22</v>
      </c>
    </row>
    <row r="20" spans="2:4" x14ac:dyDescent="0.35">
      <c r="B20" s="119">
        <v>16</v>
      </c>
      <c r="C20" s="23">
        <v>198178</v>
      </c>
      <c r="D20" s="24">
        <v>80.790000000000006</v>
      </c>
    </row>
    <row r="21" spans="2:4" x14ac:dyDescent="0.35">
      <c r="B21" s="119">
        <v>17</v>
      </c>
      <c r="C21" s="23">
        <v>207508</v>
      </c>
      <c r="D21" s="24">
        <v>75.39</v>
      </c>
    </row>
    <row r="22" spans="2:4" x14ac:dyDescent="0.35">
      <c r="B22" s="119">
        <v>18</v>
      </c>
      <c r="C22" s="23">
        <v>181549</v>
      </c>
      <c r="D22" s="24">
        <v>82.34</v>
      </c>
    </row>
    <row r="23" spans="2:4" x14ac:dyDescent="0.35">
      <c r="B23" s="119">
        <v>19</v>
      </c>
      <c r="C23" s="23">
        <v>230549</v>
      </c>
      <c r="D23" s="24">
        <v>79.5</v>
      </c>
    </row>
    <row r="24" spans="2:4" x14ac:dyDescent="0.35">
      <c r="B24" s="119">
        <v>20</v>
      </c>
      <c r="C24" s="23">
        <v>314916</v>
      </c>
      <c r="D24" s="24">
        <v>71.430000000000007</v>
      </c>
    </row>
    <row r="25" spans="2:4" x14ac:dyDescent="0.35">
      <c r="B25" s="119">
        <v>21</v>
      </c>
      <c r="C25" s="23">
        <v>168842</v>
      </c>
      <c r="D25" s="24">
        <v>77.02</v>
      </c>
    </row>
    <row r="26" spans="2:4" x14ac:dyDescent="0.35">
      <c r="B26" s="119">
        <v>22</v>
      </c>
      <c r="C26" s="23">
        <v>157847</v>
      </c>
      <c r="D26" s="24">
        <v>77.400000000000006</v>
      </c>
    </row>
    <row r="27" spans="2:4" x14ac:dyDescent="0.35">
      <c r="B27" s="119">
        <v>23</v>
      </c>
      <c r="C27" s="23">
        <v>161168</v>
      </c>
      <c r="D27" s="22">
        <v>77.81</v>
      </c>
    </row>
    <row r="28" spans="2:4" x14ac:dyDescent="0.35">
      <c r="B28" s="119">
        <v>24</v>
      </c>
      <c r="C28" s="23">
        <v>220505</v>
      </c>
      <c r="D28" s="24">
        <v>75.81</v>
      </c>
    </row>
    <row r="29" spans="2:4" x14ac:dyDescent="0.35">
      <c r="B29" s="119">
        <v>25</v>
      </c>
      <c r="C29" s="23">
        <v>181034</v>
      </c>
      <c r="D29" s="22">
        <v>76.37</v>
      </c>
    </row>
    <row r="30" spans="2:4" x14ac:dyDescent="0.35">
      <c r="B30" s="119">
        <v>26</v>
      </c>
      <c r="C30" s="23">
        <v>194143</v>
      </c>
      <c r="D30" s="22">
        <v>76.099999999999994</v>
      </c>
    </row>
    <row r="31" spans="2:4" x14ac:dyDescent="0.35">
      <c r="B31" s="119">
        <v>27</v>
      </c>
      <c r="C31" s="23">
        <v>186498</v>
      </c>
      <c r="D31" s="22">
        <v>75.11</v>
      </c>
    </row>
    <row r="32" spans="2:4" x14ac:dyDescent="0.35">
      <c r="B32" s="119">
        <v>28</v>
      </c>
      <c r="C32" s="23">
        <v>159385</v>
      </c>
      <c r="D32" s="22">
        <v>78.5</v>
      </c>
    </row>
    <row r="33" spans="2:4" x14ac:dyDescent="0.35">
      <c r="B33" s="119">
        <v>29</v>
      </c>
      <c r="C33" s="23">
        <v>106259</v>
      </c>
      <c r="D33" s="24">
        <v>79.239999999999995</v>
      </c>
    </row>
    <row r="34" spans="2:4" x14ac:dyDescent="0.35">
      <c r="B34" s="119">
        <v>30</v>
      </c>
      <c r="C34" s="23">
        <v>115136</v>
      </c>
      <c r="D34" s="22">
        <v>80.599999999999994</v>
      </c>
    </row>
    <row r="35" spans="2:4" x14ac:dyDescent="0.35">
      <c r="B35" s="119">
        <v>31</v>
      </c>
      <c r="C35" s="23">
        <v>135749</v>
      </c>
      <c r="D35" s="24">
        <v>76.290000000000006</v>
      </c>
    </row>
    <row r="36" spans="2:4" x14ac:dyDescent="0.35">
      <c r="B36" s="119">
        <v>32</v>
      </c>
      <c r="C36" s="23">
        <v>124681</v>
      </c>
      <c r="D36" s="22">
        <v>79.17</v>
      </c>
    </row>
    <row r="37" spans="2:4" x14ac:dyDescent="0.35">
      <c r="B37" s="119">
        <v>33</v>
      </c>
      <c r="C37" s="23">
        <v>135946</v>
      </c>
      <c r="D37" s="22">
        <v>92.3</v>
      </c>
    </row>
    <row r="38" spans="2:4" x14ac:dyDescent="0.35">
      <c r="B38" s="119">
        <v>34</v>
      </c>
      <c r="C38" s="23">
        <v>131298</v>
      </c>
      <c r="D38" s="22">
        <v>95.35</v>
      </c>
    </row>
    <row r="39" spans="2:4" x14ac:dyDescent="0.35">
      <c r="B39" s="119">
        <v>35</v>
      </c>
      <c r="C39" s="23">
        <v>150829</v>
      </c>
      <c r="D39" s="22">
        <v>97.21</v>
      </c>
    </row>
    <row r="40" spans="2:4" x14ac:dyDescent="0.35">
      <c r="B40" s="119">
        <v>36</v>
      </c>
      <c r="C40" s="23">
        <v>253688</v>
      </c>
      <c r="D40" s="22">
        <v>96.46</v>
      </c>
    </row>
    <row r="41" spans="2:4" x14ac:dyDescent="0.35">
      <c r="B41" s="119">
        <v>37</v>
      </c>
      <c r="C41" s="23">
        <v>238530</v>
      </c>
      <c r="D41" s="22">
        <v>99.47</v>
      </c>
    </row>
    <row r="42" spans="2:4" x14ac:dyDescent="0.35">
      <c r="B42" s="119">
        <v>38</v>
      </c>
      <c r="C42" s="23">
        <v>261109</v>
      </c>
      <c r="D42" s="22">
        <v>96.74</v>
      </c>
    </row>
    <row r="43" spans="2:4" x14ac:dyDescent="0.35">
      <c r="B43" s="119">
        <v>39</v>
      </c>
      <c r="C43" s="23">
        <v>324533</v>
      </c>
      <c r="D43" s="22">
        <v>99.34</v>
      </c>
    </row>
    <row r="44" spans="2:4" x14ac:dyDescent="0.35">
      <c r="B44" s="119">
        <v>40</v>
      </c>
      <c r="C44" s="23">
        <v>265941</v>
      </c>
      <c r="D44" s="22">
        <v>100.42</v>
      </c>
    </row>
    <row r="45" spans="2:4" x14ac:dyDescent="0.35">
      <c r="B45" s="119">
        <v>41</v>
      </c>
      <c r="C45" s="23">
        <v>230899</v>
      </c>
      <c r="D45" s="22">
        <v>88.33</v>
      </c>
    </row>
    <row r="46" spans="2:4" x14ac:dyDescent="0.35">
      <c r="B46" s="119">
        <v>42</v>
      </c>
      <c r="C46" s="23">
        <v>220379</v>
      </c>
      <c r="D46" s="22">
        <v>96.26</v>
      </c>
    </row>
    <row r="47" spans="2:4" x14ac:dyDescent="0.35">
      <c r="B47" s="119">
        <v>43</v>
      </c>
      <c r="C47" s="23">
        <v>247352</v>
      </c>
      <c r="D47" s="22">
        <v>101.3</v>
      </c>
    </row>
    <row r="48" spans="2:4" x14ac:dyDescent="0.35">
      <c r="B48" s="119">
        <v>44</v>
      </c>
      <c r="C48" s="23">
        <v>199862</v>
      </c>
      <c r="D48" s="22">
        <v>106.32</v>
      </c>
    </row>
    <row r="49" spans="2:9" x14ac:dyDescent="0.35">
      <c r="B49" s="119">
        <v>45</v>
      </c>
      <c r="C49" s="23">
        <v>323014</v>
      </c>
      <c r="D49" s="22">
        <v>99.52</v>
      </c>
    </row>
    <row r="50" spans="2:9" x14ac:dyDescent="0.35">
      <c r="B50" s="119">
        <v>46</v>
      </c>
      <c r="C50" s="23">
        <v>297561</v>
      </c>
      <c r="D50" s="22">
        <v>102.31</v>
      </c>
    </row>
    <row r="51" spans="2:9" x14ac:dyDescent="0.35">
      <c r="B51" s="119">
        <v>47</v>
      </c>
      <c r="C51" s="23">
        <v>234160</v>
      </c>
      <c r="D51" s="22">
        <v>102.31</v>
      </c>
    </row>
    <row r="52" spans="2:9" x14ac:dyDescent="0.35">
      <c r="B52" s="119">
        <v>48</v>
      </c>
      <c r="C52" s="23">
        <v>315941</v>
      </c>
      <c r="D52" s="22">
        <v>96.61</v>
      </c>
    </row>
    <row r="53" spans="2:9" x14ac:dyDescent="0.35">
      <c r="B53" s="119">
        <v>49</v>
      </c>
      <c r="C53" s="23">
        <v>191595</v>
      </c>
      <c r="D53" s="22">
        <v>100.95</v>
      </c>
    </row>
    <row r="54" spans="2:9" x14ac:dyDescent="0.35">
      <c r="B54" s="119">
        <v>50</v>
      </c>
      <c r="C54" s="23">
        <v>273431</v>
      </c>
      <c r="D54" s="22">
        <v>96.89</v>
      </c>
    </row>
    <row r="55" spans="2:9" x14ac:dyDescent="0.35">
      <c r="B55" s="119">
        <v>51</v>
      </c>
      <c r="C55" s="23">
        <v>182819</v>
      </c>
      <c r="D55" s="22">
        <v>104.08</v>
      </c>
    </row>
    <row r="56" spans="2:9" ht="15" thickBot="1" x14ac:dyDescent="0.4">
      <c r="B56" s="120">
        <v>52</v>
      </c>
      <c r="C56" s="32">
        <v>198131</v>
      </c>
      <c r="D56" s="33">
        <v>101.89</v>
      </c>
    </row>
    <row r="58" spans="2:9" x14ac:dyDescent="0.35">
      <c r="C58" s="26"/>
      <c r="D58" s="27"/>
    </row>
    <row r="59" spans="2:9" x14ac:dyDescent="0.35">
      <c r="B59" s="3" t="s">
        <v>109</v>
      </c>
      <c r="I59" s="3" t="s">
        <v>117</v>
      </c>
    </row>
    <row r="60" spans="2:9" ht="15" thickBot="1" x14ac:dyDescent="0.4"/>
    <row r="61" spans="2:9" ht="15" thickBot="1" x14ac:dyDescent="0.4">
      <c r="B61" s="28" t="s">
        <v>17</v>
      </c>
      <c r="C61" s="34">
        <v>2021</v>
      </c>
      <c r="D61" s="35">
        <v>2022</v>
      </c>
      <c r="E61" s="35">
        <v>2023</v>
      </c>
      <c r="F61" s="35" t="s">
        <v>110</v>
      </c>
      <c r="G61" s="36" t="s">
        <v>111</v>
      </c>
    </row>
    <row r="62" spans="2:9" x14ac:dyDescent="0.35">
      <c r="B62" s="114">
        <v>1</v>
      </c>
      <c r="C62" s="37">
        <v>65.67</v>
      </c>
      <c r="D62" s="38">
        <v>89.57</v>
      </c>
      <c r="E62" s="38">
        <v>92.29</v>
      </c>
      <c r="F62" s="38">
        <v>2.7200000000000131</v>
      </c>
      <c r="G62" s="132">
        <v>3.0367310483421006E-2</v>
      </c>
    </row>
    <row r="63" spans="2:9" x14ac:dyDescent="0.35">
      <c r="B63" s="110">
        <v>2</v>
      </c>
      <c r="C63" s="39">
        <v>69.12</v>
      </c>
      <c r="D63" s="40">
        <v>76.83</v>
      </c>
      <c r="E63" s="40">
        <v>89.54</v>
      </c>
      <c r="F63" s="40">
        <v>12.710000000000008</v>
      </c>
      <c r="G63" s="133">
        <v>0.16543017050631281</v>
      </c>
    </row>
    <row r="64" spans="2:9" x14ac:dyDescent="0.35">
      <c r="B64" s="110">
        <v>3</v>
      </c>
      <c r="C64" s="39">
        <v>68.14</v>
      </c>
      <c r="D64" s="40">
        <v>81.739999999999995</v>
      </c>
      <c r="E64" s="40">
        <v>92.67</v>
      </c>
      <c r="F64" s="40">
        <v>10.930000000000007</v>
      </c>
      <c r="G64" s="133">
        <v>0.13371666258869586</v>
      </c>
    </row>
    <row r="65" spans="2:7" x14ac:dyDescent="0.35">
      <c r="B65" s="110">
        <v>4</v>
      </c>
      <c r="C65" s="39">
        <v>68.400000000000006</v>
      </c>
      <c r="D65" s="40">
        <v>87</v>
      </c>
      <c r="E65" s="40">
        <v>85.72</v>
      </c>
      <c r="F65" s="40">
        <v>-1.2800000000000011</v>
      </c>
      <c r="G65" s="133">
        <v>-1.4712643678160942E-2</v>
      </c>
    </row>
    <row r="66" spans="2:7" x14ac:dyDescent="0.35">
      <c r="B66" s="110">
        <v>5</v>
      </c>
      <c r="C66" s="39">
        <v>66.38</v>
      </c>
      <c r="D66" s="40">
        <v>85.22</v>
      </c>
      <c r="E66" s="40">
        <v>84.17</v>
      </c>
      <c r="F66" s="40">
        <v>-1.0499999999999972</v>
      </c>
      <c r="G66" s="133">
        <v>-1.232105139638584E-2</v>
      </c>
    </row>
    <row r="67" spans="2:7" x14ac:dyDescent="0.35">
      <c r="B67" s="110">
        <v>6</v>
      </c>
      <c r="C67" s="39">
        <v>71.77</v>
      </c>
      <c r="D67" s="40">
        <v>79.569999999999993</v>
      </c>
      <c r="E67" s="40">
        <v>90.24</v>
      </c>
      <c r="F67" s="40">
        <v>10.670000000000002</v>
      </c>
      <c r="G67" s="133">
        <v>0.13409576473545304</v>
      </c>
    </row>
    <row r="68" spans="2:7" x14ac:dyDescent="0.35">
      <c r="B68" s="110">
        <v>7</v>
      </c>
      <c r="C68" s="39">
        <v>66.7</v>
      </c>
      <c r="D68" s="40">
        <v>78.92</v>
      </c>
      <c r="E68" s="40">
        <v>87.08</v>
      </c>
      <c r="F68" s="40">
        <v>8.1599999999999966</v>
      </c>
      <c r="G68" s="133">
        <v>0.1033958438925493</v>
      </c>
    </row>
    <row r="69" spans="2:7" x14ac:dyDescent="0.35">
      <c r="B69" s="110">
        <v>8</v>
      </c>
      <c r="C69" s="39">
        <v>74.87</v>
      </c>
      <c r="D69" s="40">
        <v>82.65</v>
      </c>
      <c r="E69" s="40">
        <v>89.21</v>
      </c>
      <c r="F69" s="40">
        <v>6.5599999999999881</v>
      </c>
      <c r="G69" s="133">
        <v>7.9370840895341743E-2</v>
      </c>
    </row>
    <row r="70" spans="2:7" x14ac:dyDescent="0.35">
      <c r="B70" s="110">
        <v>9</v>
      </c>
      <c r="C70" s="39">
        <v>72.08</v>
      </c>
      <c r="D70" s="40">
        <v>79.61</v>
      </c>
      <c r="E70" s="40">
        <v>86.2</v>
      </c>
      <c r="F70" s="40">
        <v>6.5900000000000034</v>
      </c>
      <c r="G70" s="133">
        <v>8.2778545408868309E-2</v>
      </c>
    </row>
    <row r="71" spans="2:7" x14ac:dyDescent="0.35">
      <c r="B71" s="110">
        <v>10</v>
      </c>
      <c r="C71" s="39">
        <v>75.010000000000005</v>
      </c>
      <c r="D71" s="40">
        <v>82.83</v>
      </c>
      <c r="E71" s="40">
        <v>88.12</v>
      </c>
      <c r="F71" s="40">
        <v>5.2900000000000063</v>
      </c>
      <c r="G71" s="133">
        <v>6.3865749124713433E-2</v>
      </c>
    </row>
    <row r="72" spans="2:7" x14ac:dyDescent="0.35">
      <c r="B72" s="110">
        <v>11</v>
      </c>
      <c r="C72" s="39">
        <v>70.489999999999995</v>
      </c>
      <c r="D72" s="40">
        <v>81.88</v>
      </c>
      <c r="E72" s="40">
        <v>77.569999999999993</v>
      </c>
      <c r="F72" s="40">
        <v>-4.3100000000000023</v>
      </c>
      <c r="G72" s="133">
        <v>-5.2638006839276996E-2</v>
      </c>
    </row>
    <row r="73" spans="2:7" x14ac:dyDescent="0.35">
      <c r="B73" s="110">
        <v>12</v>
      </c>
      <c r="C73" s="39">
        <v>70.58</v>
      </c>
      <c r="D73" s="40">
        <v>84.79</v>
      </c>
      <c r="E73" s="40">
        <v>81.239999999999995</v>
      </c>
      <c r="F73" s="40">
        <v>-3.5500000000000114</v>
      </c>
      <c r="G73" s="133">
        <v>-4.1868144828399734E-2</v>
      </c>
    </row>
    <row r="74" spans="2:7" x14ac:dyDescent="0.35">
      <c r="B74" s="110">
        <v>13</v>
      </c>
      <c r="C74" s="39">
        <v>71.36</v>
      </c>
      <c r="D74" s="40">
        <v>82.9</v>
      </c>
      <c r="E74" s="40">
        <v>79.42</v>
      </c>
      <c r="F74" s="40">
        <v>-3.480000000000004</v>
      </c>
      <c r="G74" s="133">
        <v>-4.1978287092882982E-2</v>
      </c>
    </row>
    <row r="75" spans="2:7" x14ac:dyDescent="0.35">
      <c r="B75" s="110">
        <v>14</v>
      </c>
      <c r="C75" s="39">
        <v>81.150000000000006</v>
      </c>
      <c r="D75" s="40">
        <v>86.79</v>
      </c>
      <c r="E75" s="40">
        <v>80.19</v>
      </c>
      <c r="F75" s="40">
        <v>-6.6000000000000085</v>
      </c>
      <c r="G75" s="133">
        <v>-7.604562737642595E-2</v>
      </c>
    </row>
    <row r="76" spans="2:7" x14ac:dyDescent="0.35">
      <c r="B76" s="110">
        <v>15</v>
      </c>
      <c r="C76" s="39">
        <v>73.75</v>
      </c>
      <c r="D76" s="40">
        <v>86.51</v>
      </c>
      <c r="E76" s="40">
        <v>82.22</v>
      </c>
      <c r="F76" s="40">
        <v>-4.2900000000000063</v>
      </c>
      <c r="G76" s="133">
        <v>-4.9589642815859536E-2</v>
      </c>
    </row>
    <row r="77" spans="2:7" x14ac:dyDescent="0.35">
      <c r="B77" s="110">
        <v>16</v>
      </c>
      <c r="C77" s="39">
        <v>78.84</v>
      </c>
      <c r="D77" s="40">
        <v>88.34</v>
      </c>
      <c r="E77" s="40">
        <v>80.790000000000006</v>
      </c>
      <c r="F77" s="40">
        <v>-7.5499999999999972</v>
      </c>
      <c r="G77" s="133">
        <v>-8.5465247905818442E-2</v>
      </c>
    </row>
    <row r="78" spans="2:7" x14ac:dyDescent="0.35">
      <c r="B78" s="110">
        <v>17</v>
      </c>
      <c r="C78" s="39">
        <v>75.61</v>
      </c>
      <c r="D78" s="40">
        <v>84.51</v>
      </c>
      <c r="E78" s="40">
        <v>75.39</v>
      </c>
      <c r="F78" s="40">
        <v>-9.1200000000000045</v>
      </c>
      <c r="G78" s="133">
        <v>-0.10791622293219738</v>
      </c>
    </row>
    <row r="79" spans="2:7" x14ac:dyDescent="0.35">
      <c r="B79" s="110">
        <v>18</v>
      </c>
      <c r="C79" s="39">
        <v>78.7</v>
      </c>
      <c r="D79" s="40">
        <v>84.56</v>
      </c>
      <c r="E79" s="40">
        <v>82.34</v>
      </c>
      <c r="F79" s="40">
        <v>-2.2199999999999989</v>
      </c>
      <c r="G79" s="133">
        <v>-2.6253547776726616E-2</v>
      </c>
    </row>
    <row r="80" spans="2:7" x14ac:dyDescent="0.35">
      <c r="B80" s="110">
        <v>19</v>
      </c>
      <c r="C80" s="39">
        <v>80.77</v>
      </c>
      <c r="D80" s="40">
        <v>86.02</v>
      </c>
      <c r="E80" s="40">
        <v>79.5</v>
      </c>
      <c r="F80" s="40">
        <v>-6.519999999999996</v>
      </c>
      <c r="G80" s="133">
        <v>-7.5796326435712547E-2</v>
      </c>
    </row>
    <row r="81" spans="2:7" x14ac:dyDescent="0.35">
      <c r="B81" s="110">
        <v>20</v>
      </c>
      <c r="C81" s="39">
        <v>77.59</v>
      </c>
      <c r="D81" s="40">
        <v>85.78</v>
      </c>
      <c r="E81" s="40">
        <v>71.430000000000007</v>
      </c>
      <c r="F81" s="40">
        <v>-14.349999999999994</v>
      </c>
      <c r="G81" s="133">
        <v>-0.16728841221729995</v>
      </c>
    </row>
    <row r="82" spans="2:7" x14ac:dyDescent="0.35">
      <c r="B82" s="110">
        <v>21</v>
      </c>
      <c r="C82" s="39">
        <v>73.09</v>
      </c>
      <c r="D82" s="40">
        <v>80.489999999999995</v>
      </c>
      <c r="E82" s="40">
        <v>77.02</v>
      </c>
      <c r="F82" s="40">
        <v>-3.4699999999999989</v>
      </c>
      <c r="G82" s="133">
        <v>-4.3110945459063243E-2</v>
      </c>
    </row>
    <row r="83" spans="2:7" x14ac:dyDescent="0.35">
      <c r="B83" s="110">
        <v>22</v>
      </c>
      <c r="C83" s="39">
        <v>68.91</v>
      </c>
      <c r="D83" s="40">
        <v>82.04</v>
      </c>
      <c r="E83" s="40">
        <v>77.400000000000006</v>
      </c>
      <c r="F83" s="40">
        <v>-4.6400000000000006</v>
      </c>
      <c r="G83" s="133">
        <v>-5.6557776694295514E-2</v>
      </c>
    </row>
    <row r="84" spans="2:7" x14ac:dyDescent="0.35">
      <c r="B84" s="110">
        <v>23</v>
      </c>
      <c r="C84" s="39">
        <v>70.599999999999994</v>
      </c>
      <c r="D84" s="40">
        <v>85.2</v>
      </c>
      <c r="E84" s="40">
        <v>77.81</v>
      </c>
      <c r="F84" s="40">
        <v>-7.3900000000000006</v>
      </c>
      <c r="G84" s="133">
        <v>-8.6737089201877948E-2</v>
      </c>
    </row>
    <row r="85" spans="2:7" x14ac:dyDescent="0.35">
      <c r="B85" s="110">
        <v>24</v>
      </c>
      <c r="C85" s="39">
        <v>67.95</v>
      </c>
      <c r="D85" s="40">
        <v>81.069999999999993</v>
      </c>
      <c r="E85" s="40">
        <v>75.81</v>
      </c>
      <c r="F85" s="40">
        <v>-5.2599999999999909</v>
      </c>
      <c r="G85" s="133">
        <v>-6.4882200567410786E-2</v>
      </c>
    </row>
    <row r="86" spans="2:7" x14ac:dyDescent="0.35">
      <c r="B86" s="110">
        <v>25</v>
      </c>
      <c r="C86" s="39">
        <v>69.489999999999995</v>
      </c>
      <c r="D86" s="40">
        <v>85.12</v>
      </c>
      <c r="E86" s="40">
        <v>76.37</v>
      </c>
      <c r="F86" s="40">
        <v>-8.75</v>
      </c>
      <c r="G86" s="133">
        <v>-0.10279605263157898</v>
      </c>
    </row>
    <row r="87" spans="2:7" x14ac:dyDescent="0.35">
      <c r="B87" s="110">
        <v>26</v>
      </c>
      <c r="C87" s="39">
        <v>84.16</v>
      </c>
      <c r="D87" s="40">
        <v>80.86</v>
      </c>
      <c r="E87" s="40">
        <v>76.099999999999994</v>
      </c>
      <c r="F87" s="40">
        <v>-4.7600000000000051</v>
      </c>
      <c r="G87" s="133">
        <v>-5.8867177838239026E-2</v>
      </c>
    </row>
    <row r="88" spans="2:7" x14ac:dyDescent="0.35">
      <c r="B88" s="110">
        <v>27</v>
      </c>
      <c r="C88" s="39">
        <v>74.05</v>
      </c>
      <c r="D88" s="40">
        <v>76.290000000000006</v>
      </c>
      <c r="E88" s="40">
        <v>75.11</v>
      </c>
      <c r="F88" s="40">
        <v>-1.1800000000000068</v>
      </c>
      <c r="G88" s="133">
        <v>-1.5467295844802775E-2</v>
      </c>
    </row>
    <row r="89" spans="2:7" x14ac:dyDescent="0.35">
      <c r="B89" s="110">
        <v>28</v>
      </c>
      <c r="C89" s="39">
        <v>74.13</v>
      </c>
      <c r="D89" s="40">
        <v>81.06</v>
      </c>
      <c r="E89" s="40">
        <v>78.5</v>
      </c>
      <c r="F89" s="40">
        <v>-2.5600000000000023</v>
      </c>
      <c r="G89" s="133">
        <v>-3.1581544534912465E-2</v>
      </c>
    </row>
    <row r="90" spans="2:7" x14ac:dyDescent="0.35">
      <c r="B90" s="110">
        <v>29</v>
      </c>
      <c r="C90" s="39">
        <v>70.86</v>
      </c>
      <c r="D90" s="40">
        <v>73.5</v>
      </c>
      <c r="E90" s="40">
        <v>79.239999999999995</v>
      </c>
      <c r="F90" s="40">
        <v>5.7399999999999949</v>
      </c>
      <c r="G90" s="133">
        <v>7.8095238095237995E-2</v>
      </c>
    </row>
    <row r="91" spans="2:7" x14ac:dyDescent="0.35">
      <c r="B91" s="110">
        <v>30</v>
      </c>
      <c r="C91" s="39">
        <v>73.349999999999994</v>
      </c>
      <c r="D91" s="40">
        <v>75.92</v>
      </c>
      <c r="E91" s="40">
        <v>80.599999999999994</v>
      </c>
      <c r="F91" s="40">
        <v>4.6799999999999926</v>
      </c>
      <c r="G91" s="133">
        <v>6.1643835616438158E-2</v>
      </c>
    </row>
    <row r="92" spans="2:7" x14ac:dyDescent="0.35">
      <c r="B92" s="110">
        <v>31</v>
      </c>
      <c r="C92" s="39">
        <v>72.040000000000006</v>
      </c>
      <c r="D92" s="40">
        <v>92.99</v>
      </c>
      <c r="E92" s="40">
        <v>76.290000000000006</v>
      </c>
      <c r="F92" s="40">
        <v>-16.699999999999989</v>
      </c>
      <c r="G92" s="133">
        <v>-0.1795892031401225</v>
      </c>
    </row>
    <row r="93" spans="2:7" x14ac:dyDescent="0.35">
      <c r="B93" s="110">
        <v>32</v>
      </c>
      <c r="C93" s="39">
        <v>75.77</v>
      </c>
      <c r="D93" s="40">
        <v>87.66</v>
      </c>
      <c r="E93" s="40">
        <v>79.17</v>
      </c>
      <c r="F93" s="40">
        <v>-8.4899999999999949</v>
      </c>
      <c r="G93" s="133">
        <v>-9.6851471594798011E-2</v>
      </c>
    </row>
    <row r="94" spans="2:7" x14ac:dyDescent="0.35">
      <c r="B94" s="110">
        <v>33</v>
      </c>
      <c r="C94" s="39">
        <v>82.21</v>
      </c>
      <c r="D94" s="40">
        <v>91.13</v>
      </c>
      <c r="E94" s="40">
        <v>92.3</v>
      </c>
      <c r="F94" s="40">
        <v>1.1700000000000017</v>
      </c>
      <c r="G94" s="133">
        <v>1.2838801711840153E-2</v>
      </c>
    </row>
    <row r="95" spans="2:7" x14ac:dyDescent="0.35">
      <c r="B95" s="110">
        <v>34</v>
      </c>
      <c r="C95" s="39">
        <v>78.459999999999994</v>
      </c>
      <c r="D95" s="40">
        <v>94.28</v>
      </c>
      <c r="E95" s="40">
        <v>95.35</v>
      </c>
      <c r="F95" s="40">
        <v>1.0699999999999932</v>
      </c>
      <c r="G95" s="133">
        <v>1.134917267713198E-2</v>
      </c>
    </row>
    <row r="96" spans="2:7" x14ac:dyDescent="0.35">
      <c r="B96" s="110">
        <v>35</v>
      </c>
      <c r="C96" s="39">
        <v>82.4</v>
      </c>
      <c r="D96" s="40">
        <v>85.9</v>
      </c>
      <c r="E96" s="40">
        <v>97.21</v>
      </c>
      <c r="F96" s="40">
        <v>11.309999999999988</v>
      </c>
      <c r="G96" s="133">
        <v>0.13166472642607663</v>
      </c>
    </row>
    <row r="97" spans="2:7" x14ac:dyDescent="0.35">
      <c r="B97" s="110">
        <v>36</v>
      </c>
      <c r="C97" s="39">
        <v>83.13</v>
      </c>
      <c r="D97" s="40">
        <v>71.599999999999994</v>
      </c>
      <c r="E97" s="40">
        <v>96.46</v>
      </c>
      <c r="F97" s="40">
        <v>24.86</v>
      </c>
      <c r="G97" s="133">
        <v>0.34720670391061459</v>
      </c>
    </row>
    <row r="98" spans="2:7" x14ac:dyDescent="0.35">
      <c r="B98" s="110">
        <v>37</v>
      </c>
      <c r="C98" s="39">
        <v>82.96</v>
      </c>
      <c r="D98" s="40">
        <v>63.88</v>
      </c>
      <c r="E98" s="40">
        <v>99.47</v>
      </c>
      <c r="F98" s="40">
        <v>35.589999999999996</v>
      </c>
      <c r="G98" s="133">
        <v>0.55713838447088282</v>
      </c>
    </row>
    <row r="99" spans="2:7" x14ac:dyDescent="0.35">
      <c r="B99" s="110">
        <v>38</v>
      </c>
      <c r="C99" s="39">
        <v>82.04</v>
      </c>
      <c r="D99" s="40">
        <v>68.099999999999994</v>
      </c>
      <c r="E99" s="40">
        <v>96.74</v>
      </c>
      <c r="F99" s="40">
        <v>28.64</v>
      </c>
      <c r="G99" s="133">
        <v>0.42055800293685763</v>
      </c>
    </row>
    <row r="100" spans="2:7" x14ac:dyDescent="0.35">
      <c r="B100" s="110">
        <v>39</v>
      </c>
      <c r="C100" s="39">
        <v>91.07</v>
      </c>
      <c r="D100" s="40">
        <v>73.98</v>
      </c>
      <c r="E100" s="40">
        <v>99.34</v>
      </c>
      <c r="F100" s="40">
        <v>25.36</v>
      </c>
      <c r="G100" s="134">
        <v>0.34279535009462014</v>
      </c>
    </row>
    <row r="101" spans="2:7" x14ac:dyDescent="0.35">
      <c r="B101" s="110">
        <v>40</v>
      </c>
      <c r="C101" s="39">
        <v>84.39</v>
      </c>
      <c r="D101" s="40">
        <v>73.87</v>
      </c>
      <c r="E101" s="40">
        <v>100.42</v>
      </c>
      <c r="F101" s="40">
        <v>26.549999999999997</v>
      </c>
      <c r="G101" s="134">
        <v>0.35941518884526857</v>
      </c>
    </row>
    <row r="102" spans="2:7" x14ac:dyDescent="0.35">
      <c r="B102" s="110">
        <v>41</v>
      </c>
      <c r="C102" s="39">
        <v>85.07</v>
      </c>
      <c r="D102" s="40">
        <v>62.27</v>
      </c>
      <c r="E102" s="40">
        <v>88.33</v>
      </c>
      <c r="F102" s="40">
        <v>26.059999999999995</v>
      </c>
      <c r="G102" s="134">
        <v>0.41850008029548724</v>
      </c>
    </row>
    <row r="103" spans="2:7" x14ac:dyDescent="0.35">
      <c r="B103" s="110">
        <v>42</v>
      </c>
      <c r="C103" s="39">
        <v>91.51</v>
      </c>
      <c r="D103" s="40">
        <v>66.23</v>
      </c>
      <c r="E103" s="40">
        <v>96.26</v>
      </c>
      <c r="F103" s="40">
        <v>30.03</v>
      </c>
      <c r="G103" s="134">
        <v>0.45341990034727453</v>
      </c>
    </row>
    <row r="104" spans="2:7" x14ac:dyDescent="0.35">
      <c r="B104" s="110">
        <v>43</v>
      </c>
      <c r="C104" s="39">
        <v>89.85</v>
      </c>
      <c r="D104" s="40">
        <v>80.45</v>
      </c>
      <c r="E104" s="40">
        <v>101.3</v>
      </c>
      <c r="F104" s="40">
        <v>20.849999999999994</v>
      </c>
      <c r="G104" s="134">
        <v>0.25916718458669963</v>
      </c>
    </row>
    <row r="105" spans="2:7" x14ac:dyDescent="0.35">
      <c r="B105" s="110">
        <v>44</v>
      </c>
      <c r="C105" s="39">
        <v>96.08</v>
      </c>
      <c r="D105" s="40">
        <v>86.02</v>
      </c>
      <c r="E105" s="40">
        <v>106.32</v>
      </c>
      <c r="F105" s="40">
        <v>20.299999999999997</v>
      </c>
      <c r="G105" s="134">
        <v>0.23599162985352251</v>
      </c>
    </row>
    <row r="106" spans="2:7" x14ac:dyDescent="0.35">
      <c r="B106" s="110">
        <v>45</v>
      </c>
      <c r="C106" s="39">
        <v>83.93</v>
      </c>
      <c r="D106" s="40">
        <v>74.290000000000006</v>
      </c>
      <c r="E106" s="40">
        <v>99.52</v>
      </c>
      <c r="F106" s="40">
        <v>25.22999999999999</v>
      </c>
      <c r="G106" s="134">
        <v>0.33961502221025697</v>
      </c>
    </row>
    <row r="107" spans="2:7" x14ac:dyDescent="0.35">
      <c r="B107" s="110">
        <v>46</v>
      </c>
      <c r="C107" s="39">
        <v>87.26</v>
      </c>
      <c r="D107" s="40">
        <v>88.61</v>
      </c>
      <c r="E107" s="40">
        <v>102.31</v>
      </c>
      <c r="F107" s="41">
        <v>13.700000000000003</v>
      </c>
      <c r="G107" s="134">
        <v>0.15461008915472307</v>
      </c>
    </row>
    <row r="108" spans="2:7" x14ac:dyDescent="0.35">
      <c r="B108" s="110">
        <v>47</v>
      </c>
      <c r="C108" s="39">
        <v>77.61</v>
      </c>
      <c r="D108" s="40">
        <v>74.38</v>
      </c>
      <c r="E108" s="40">
        <v>102.31</v>
      </c>
      <c r="F108" s="41">
        <v>27.930000000000007</v>
      </c>
      <c r="G108" s="134">
        <v>0.37550416778703966</v>
      </c>
    </row>
    <row r="109" spans="2:7" x14ac:dyDescent="0.35">
      <c r="B109" s="110">
        <v>48</v>
      </c>
      <c r="C109" s="39">
        <v>82.95</v>
      </c>
      <c r="D109" s="40">
        <v>86.9</v>
      </c>
      <c r="E109" s="40">
        <v>96.61</v>
      </c>
      <c r="F109" s="41">
        <v>9.7099999999999937</v>
      </c>
      <c r="G109" s="134">
        <v>0.11173762945914834</v>
      </c>
    </row>
    <row r="110" spans="2:7" x14ac:dyDescent="0.35">
      <c r="B110" s="110">
        <v>49</v>
      </c>
      <c r="C110" s="39">
        <v>74.97</v>
      </c>
      <c r="D110" s="40">
        <v>83.71</v>
      </c>
      <c r="E110" s="40">
        <v>100.95</v>
      </c>
      <c r="F110" s="41">
        <v>17.240000000000009</v>
      </c>
      <c r="G110" s="134">
        <v>0.20594911002269756</v>
      </c>
    </row>
    <row r="111" spans="2:7" x14ac:dyDescent="0.35">
      <c r="B111" s="110">
        <v>50</v>
      </c>
      <c r="C111" s="39">
        <v>90.66</v>
      </c>
      <c r="D111" s="40">
        <v>84.85</v>
      </c>
      <c r="E111" s="40">
        <v>96.89</v>
      </c>
      <c r="F111" s="41">
        <v>12.040000000000006</v>
      </c>
      <c r="G111" s="134">
        <v>0.14189746611667653</v>
      </c>
    </row>
    <row r="112" spans="2:7" x14ac:dyDescent="0.35">
      <c r="B112" s="110">
        <v>51</v>
      </c>
      <c r="C112" s="39">
        <v>86.15</v>
      </c>
      <c r="D112" s="40">
        <v>92.38</v>
      </c>
      <c r="E112" s="40">
        <v>104.08</v>
      </c>
      <c r="F112" s="41">
        <v>11.700000000000003</v>
      </c>
      <c r="G112" s="134">
        <v>0.12665079021433212</v>
      </c>
    </row>
    <row r="113" spans="2:7" ht="15" thickBot="1" x14ac:dyDescent="0.4">
      <c r="B113" s="111">
        <v>52</v>
      </c>
      <c r="C113" s="42">
        <v>86.99</v>
      </c>
      <c r="D113" s="43">
        <v>80.37</v>
      </c>
      <c r="E113" s="43">
        <v>101.89</v>
      </c>
      <c r="F113" s="44">
        <v>21.519999999999996</v>
      </c>
      <c r="G113" s="135">
        <v>0.26776160258803028</v>
      </c>
    </row>
  </sheetData>
  <conditionalFormatting sqref="C62:G62">
    <cfRule type="cellIs" dxfId="8" priority="8" stopIfTrue="1" operator="lessThanOrEqual">
      <formula>0</formula>
    </cfRule>
  </conditionalFormatting>
  <conditionalFormatting sqref="C63:C100 F63:G101 F107:G113 G102:G106 D63:E113">
    <cfRule type="cellIs" dxfId="7" priority="7" stopIfTrue="1" operator="lessThanOrEqual">
      <formula>0</formula>
    </cfRule>
  </conditionalFormatting>
  <conditionalFormatting sqref="C101:C113">
    <cfRule type="cellIs" dxfId="6" priority="5" stopIfTrue="1" operator="lessThanOrEqual">
      <formula>0</formula>
    </cfRule>
  </conditionalFormatting>
  <conditionalFormatting sqref="F102:F106">
    <cfRule type="cellIs" dxfId="5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71"/>
  <sheetViews>
    <sheetView zoomScaleNormal="100" workbookViewId="0"/>
  </sheetViews>
  <sheetFormatPr defaultColWidth="8.90625" defaultRowHeight="14.5" x14ac:dyDescent="0.35"/>
  <cols>
    <col min="1" max="1" width="8.90625" style="3"/>
    <col min="2" max="2" width="26.36328125" style="3" customWidth="1"/>
    <col min="3" max="3" width="24.453125" style="3" customWidth="1"/>
    <col min="4" max="4" width="24.6328125" style="3" customWidth="1"/>
    <col min="5" max="5" width="18" style="3" customWidth="1"/>
    <col min="6" max="6" width="17.54296875" style="3" customWidth="1"/>
    <col min="7" max="7" width="15.54296875" style="3" customWidth="1"/>
    <col min="8" max="8" width="15.6328125" style="3" customWidth="1"/>
    <col min="9" max="9" width="14" style="3" customWidth="1"/>
    <col min="10" max="10" width="12.6328125" style="3" customWidth="1"/>
    <col min="11" max="11" width="16.36328125" style="3" customWidth="1"/>
    <col min="12" max="12" width="16.453125" style="3" customWidth="1"/>
    <col min="13" max="16384" width="8.90625" style="3"/>
  </cols>
  <sheetData>
    <row r="2" spans="2:12" x14ac:dyDescent="0.35">
      <c r="B2" s="159" t="s">
        <v>136</v>
      </c>
      <c r="F2" s="3" t="s">
        <v>118</v>
      </c>
    </row>
    <row r="3" spans="2:12" ht="15" thickBot="1" x14ac:dyDescent="0.4"/>
    <row r="4" spans="2:12" ht="17.399999999999999" customHeight="1" thickBot="1" x14ac:dyDescent="0.4">
      <c r="B4" s="57" t="s">
        <v>18</v>
      </c>
      <c r="C4" s="58" t="s">
        <v>91</v>
      </c>
      <c r="D4" s="59" t="s">
        <v>60</v>
      </c>
      <c r="F4" s="60" t="s">
        <v>17</v>
      </c>
      <c r="G4" s="61" t="s">
        <v>38</v>
      </c>
      <c r="H4" s="62" t="s">
        <v>39</v>
      </c>
      <c r="I4" s="62" t="s">
        <v>40</v>
      </c>
      <c r="J4" s="62" t="s">
        <v>41</v>
      </c>
      <c r="K4" s="62" t="s">
        <v>42</v>
      </c>
      <c r="L4" s="63" t="s">
        <v>43</v>
      </c>
    </row>
    <row r="5" spans="2:12" x14ac:dyDescent="0.35">
      <c r="B5" s="48" t="s">
        <v>99</v>
      </c>
      <c r="C5" s="49">
        <v>10984</v>
      </c>
      <c r="D5" s="50">
        <v>106.199</v>
      </c>
      <c r="F5" s="115">
        <v>1</v>
      </c>
      <c r="G5" s="151">
        <v>76.53</v>
      </c>
      <c r="H5" s="152">
        <v>102.5</v>
      </c>
      <c r="I5" s="152">
        <v>82.42</v>
      </c>
      <c r="J5" s="152">
        <v>71.19</v>
      </c>
      <c r="K5" s="152">
        <v>90.16</v>
      </c>
      <c r="L5" s="153">
        <v>77.3</v>
      </c>
    </row>
    <row r="6" spans="2:12" x14ac:dyDescent="0.35">
      <c r="B6" s="48" t="s">
        <v>74</v>
      </c>
      <c r="C6" s="49">
        <v>8145</v>
      </c>
      <c r="D6" s="50">
        <v>78.63</v>
      </c>
      <c r="F6" s="116">
        <v>2</v>
      </c>
      <c r="G6" s="51">
        <v>66.34</v>
      </c>
      <c r="H6" s="166">
        <v>70.099999999999994</v>
      </c>
      <c r="I6" s="166">
        <v>78.459999999999994</v>
      </c>
      <c r="J6" s="167">
        <v>74.569999999999993</v>
      </c>
      <c r="K6" s="167">
        <v>92.37</v>
      </c>
      <c r="L6" s="22">
        <v>71.62</v>
      </c>
    </row>
    <row r="7" spans="2:12" x14ac:dyDescent="0.35">
      <c r="B7" s="48" t="s">
        <v>90</v>
      </c>
      <c r="C7" s="49">
        <v>769</v>
      </c>
      <c r="D7" s="50">
        <v>179.09</v>
      </c>
      <c r="F7" s="116">
        <v>3</v>
      </c>
      <c r="G7" s="154">
        <v>70.03</v>
      </c>
      <c r="H7" s="155">
        <v>88.76</v>
      </c>
      <c r="I7" s="155">
        <v>83.25</v>
      </c>
      <c r="J7" s="155">
        <v>69.47</v>
      </c>
      <c r="K7" s="155">
        <v>94.26</v>
      </c>
      <c r="L7" s="156">
        <v>73.709999999999994</v>
      </c>
    </row>
    <row r="8" spans="2:12" x14ac:dyDescent="0.35">
      <c r="B8" s="48" t="s">
        <v>75</v>
      </c>
      <c r="C8" s="49">
        <v>5911</v>
      </c>
      <c r="D8" s="50">
        <v>143.57</v>
      </c>
      <c r="F8" s="116">
        <v>4</v>
      </c>
      <c r="G8" s="154">
        <v>80.36</v>
      </c>
      <c r="H8" s="155">
        <v>75.94</v>
      </c>
      <c r="I8" s="155">
        <v>76.290000000000006</v>
      </c>
      <c r="J8" s="155">
        <v>83.28</v>
      </c>
      <c r="K8" s="155">
        <v>92.36</v>
      </c>
      <c r="L8" s="156">
        <v>68.239999999999995</v>
      </c>
    </row>
    <row r="9" spans="2:12" x14ac:dyDescent="0.35">
      <c r="B9" s="48" t="s">
        <v>44</v>
      </c>
      <c r="C9" s="49">
        <v>18497</v>
      </c>
      <c r="D9" s="50">
        <v>140.18</v>
      </c>
      <c r="F9" s="116">
        <v>5</v>
      </c>
      <c r="G9" s="154">
        <v>76.930000000000007</v>
      </c>
      <c r="H9" s="155">
        <v>64.819999999999993</v>
      </c>
      <c r="I9" s="155">
        <v>77.72</v>
      </c>
      <c r="J9" s="155">
        <v>88.09</v>
      </c>
      <c r="K9" s="155">
        <v>89.81</v>
      </c>
      <c r="L9" s="156">
        <v>79.56</v>
      </c>
    </row>
    <row r="10" spans="2:12" x14ac:dyDescent="0.35">
      <c r="B10" s="48" t="s">
        <v>76</v>
      </c>
      <c r="C10" s="49">
        <v>17380</v>
      </c>
      <c r="D10" s="50">
        <v>84.69</v>
      </c>
      <c r="F10" s="116">
        <v>6</v>
      </c>
      <c r="G10" s="154">
        <v>71.77</v>
      </c>
      <c r="H10" s="155">
        <v>64.989999999999995</v>
      </c>
      <c r="I10" s="155">
        <v>78.77</v>
      </c>
      <c r="J10" s="155">
        <v>74.760000000000005</v>
      </c>
      <c r="K10" s="155">
        <v>98.78</v>
      </c>
      <c r="L10" s="156">
        <v>88.41</v>
      </c>
    </row>
    <row r="11" spans="2:12" x14ac:dyDescent="0.35">
      <c r="B11" s="48" t="s">
        <v>77</v>
      </c>
      <c r="C11" s="49">
        <v>106041</v>
      </c>
      <c r="D11" s="50">
        <v>152.66</v>
      </c>
      <c r="F11" s="116">
        <v>7</v>
      </c>
      <c r="G11" s="154">
        <v>68.39</v>
      </c>
      <c r="H11" s="155">
        <v>73.45</v>
      </c>
      <c r="I11" s="155">
        <v>74.069999999999993</v>
      </c>
      <c r="J11" s="155">
        <v>94.65</v>
      </c>
      <c r="K11" s="155">
        <v>81.010000000000005</v>
      </c>
      <c r="L11" s="156">
        <v>70.45</v>
      </c>
    </row>
    <row r="12" spans="2:12" x14ac:dyDescent="0.35">
      <c r="B12" s="48" t="s">
        <v>31</v>
      </c>
      <c r="C12" s="49">
        <v>71611</v>
      </c>
      <c r="D12" s="50">
        <v>105.88</v>
      </c>
      <c r="F12" s="116">
        <v>8</v>
      </c>
      <c r="G12" s="154">
        <v>83.82</v>
      </c>
      <c r="H12" s="155">
        <v>67.95</v>
      </c>
      <c r="I12" s="155">
        <v>64.290000000000006</v>
      </c>
      <c r="J12" s="155">
        <v>85.23</v>
      </c>
      <c r="K12" s="155">
        <v>83.21</v>
      </c>
      <c r="L12" s="156">
        <v>98.8</v>
      </c>
    </row>
    <row r="13" spans="2:12" x14ac:dyDescent="0.35">
      <c r="B13" s="48" t="s">
        <v>78</v>
      </c>
      <c r="C13" s="49">
        <v>8384</v>
      </c>
      <c r="D13" s="50">
        <v>128.97999999999999</v>
      </c>
      <c r="F13" s="116">
        <v>9</v>
      </c>
      <c r="G13" s="154">
        <v>80.48</v>
      </c>
      <c r="H13" s="155">
        <v>65.69</v>
      </c>
      <c r="I13" s="155">
        <v>77.38</v>
      </c>
      <c r="J13" s="155">
        <v>72.34</v>
      </c>
      <c r="K13" s="155">
        <v>87.99</v>
      </c>
      <c r="L13" s="156">
        <v>82.08</v>
      </c>
    </row>
    <row r="14" spans="2:12" x14ac:dyDescent="0.35">
      <c r="B14" s="48" t="s">
        <v>79</v>
      </c>
      <c r="C14" s="49">
        <v>6830</v>
      </c>
      <c r="D14" s="50">
        <v>176.25</v>
      </c>
      <c r="F14" s="116">
        <v>10</v>
      </c>
      <c r="G14" s="154">
        <v>72.28</v>
      </c>
      <c r="H14" s="155">
        <v>61.85</v>
      </c>
      <c r="I14" s="155">
        <v>78.150000000000006</v>
      </c>
      <c r="J14" s="155">
        <v>75.569999999999993</v>
      </c>
      <c r="K14" s="155">
        <v>90.22</v>
      </c>
      <c r="L14" s="156">
        <v>96.53</v>
      </c>
    </row>
    <row r="15" spans="2:12" x14ac:dyDescent="0.35">
      <c r="B15" s="48" t="s">
        <v>45</v>
      </c>
      <c r="C15" s="49">
        <v>38435</v>
      </c>
      <c r="D15" s="50">
        <v>157.01</v>
      </c>
      <c r="F15" s="116">
        <v>11</v>
      </c>
      <c r="G15" s="154">
        <v>75.650000000000006</v>
      </c>
      <c r="H15" s="155">
        <v>75.650000000000006</v>
      </c>
      <c r="I15" s="155">
        <v>78.42</v>
      </c>
      <c r="J15" s="155">
        <v>81.38</v>
      </c>
      <c r="K15" s="155">
        <v>84.85</v>
      </c>
      <c r="L15" s="156">
        <v>91.37</v>
      </c>
    </row>
    <row r="16" spans="2:12" x14ac:dyDescent="0.35">
      <c r="B16" s="48" t="s">
        <v>46</v>
      </c>
      <c r="C16" s="49">
        <v>5616</v>
      </c>
      <c r="D16" s="50">
        <v>186.73</v>
      </c>
      <c r="F16" s="116">
        <v>12</v>
      </c>
      <c r="G16" s="154">
        <v>70.06</v>
      </c>
      <c r="H16" s="155">
        <v>71.34</v>
      </c>
      <c r="I16" s="155">
        <v>69.98</v>
      </c>
      <c r="J16" s="155">
        <v>77.05</v>
      </c>
      <c r="K16" s="155">
        <v>80.430000000000007</v>
      </c>
      <c r="L16" s="156">
        <v>89.94</v>
      </c>
    </row>
    <row r="17" spans="2:12" x14ac:dyDescent="0.35">
      <c r="B17" s="48" t="s">
        <v>80</v>
      </c>
      <c r="C17" s="49">
        <v>26214</v>
      </c>
      <c r="D17" s="50">
        <v>155.78</v>
      </c>
      <c r="F17" s="116">
        <v>13</v>
      </c>
      <c r="G17" s="154">
        <v>63.44</v>
      </c>
      <c r="H17" s="155">
        <v>67.73</v>
      </c>
      <c r="I17" s="155">
        <v>70.64</v>
      </c>
      <c r="J17" s="155">
        <v>77.08</v>
      </c>
      <c r="K17" s="155">
        <v>94.03</v>
      </c>
      <c r="L17" s="156">
        <v>92.54</v>
      </c>
    </row>
    <row r="18" spans="2:12" x14ac:dyDescent="0.35">
      <c r="B18" s="48" t="s">
        <v>34</v>
      </c>
      <c r="C18" s="49">
        <v>66206</v>
      </c>
      <c r="D18" s="50">
        <v>145.59</v>
      </c>
      <c r="F18" s="116">
        <v>14</v>
      </c>
      <c r="G18" s="154">
        <v>68.569999999999993</v>
      </c>
      <c r="H18" s="155">
        <v>80.92</v>
      </c>
      <c r="I18" s="155">
        <v>77.83</v>
      </c>
      <c r="J18" s="155">
        <v>72.56</v>
      </c>
      <c r="K18" s="155">
        <v>82.28</v>
      </c>
      <c r="L18" s="156">
        <v>71.86</v>
      </c>
    </row>
    <row r="19" spans="2:12" x14ac:dyDescent="0.35">
      <c r="B19" s="48" t="s">
        <v>47</v>
      </c>
      <c r="C19" s="49">
        <v>59938</v>
      </c>
      <c r="D19" s="50">
        <v>104.46</v>
      </c>
      <c r="F19" s="116">
        <v>15</v>
      </c>
      <c r="G19" s="154">
        <v>74.88</v>
      </c>
      <c r="H19" s="155">
        <v>76.7</v>
      </c>
      <c r="I19" s="155">
        <v>77.03</v>
      </c>
      <c r="J19" s="155">
        <v>78.45</v>
      </c>
      <c r="K19" s="155">
        <v>86.74</v>
      </c>
      <c r="L19" s="156">
        <v>77.16</v>
      </c>
    </row>
    <row r="20" spans="2:12" x14ac:dyDescent="0.35">
      <c r="B20" s="48" t="s">
        <v>23</v>
      </c>
      <c r="C20" s="49">
        <v>918503</v>
      </c>
      <c r="D20" s="50">
        <v>82.96</v>
      </c>
      <c r="F20" s="116">
        <v>16</v>
      </c>
      <c r="G20" s="154">
        <v>81.98</v>
      </c>
      <c r="H20" s="155">
        <v>70.28</v>
      </c>
      <c r="I20" s="155">
        <v>75.86</v>
      </c>
      <c r="J20" s="155">
        <v>69.13</v>
      </c>
      <c r="K20" s="155">
        <v>88.75</v>
      </c>
      <c r="L20" s="156">
        <v>75.78</v>
      </c>
    </row>
    <row r="21" spans="2:12" x14ac:dyDescent="0.35">
      <c r="B21" s="48" t="s">
        <v>26</v>
      </c>
      <c r="C21" s="49">
        <v>117170</v>
      </c>
      <c r="D21" s="50">
        <v>129.44</v>
      </c>
      <c r="F21" s="116">
        <v>17</v>
      </c>
      <c r="G21" s="154">
        <v>73.94</v>
      </c>
      <c r="H21" s="155">
        <v>83.86</v>
      </c>
      <c r="I21" s="155">
        <v>71.459999999999994</v>
      </c>
      <c r="J21" s="155">
        <v>73.64</v>
      </c>
      <c r="K21" s="155">
        <v>65.16</v>
      </c>
      <c r="L21" s="156">
        <v>90.94</v>
      </c>
    </row>
    <row r="22" spans="2:12" x14ac:dyDescent="0.35">
      <c r="B22" s="48" t="s">
        <v>137</v>
      </c>
      <c r="C22" s="49">
        <v>17824</v>
      </c>
      <c r="D22" s="50">
        <v>81.16</v>
      </c>
      <c r="F22" s="116">
        <v>18</v>
      </c>
      <c r="G22" s="154">
        <v>82.59</v>
      </c>
      <c r="H22" s="155">
        <v>84.75</v>
      </c>
      <c r="I22" s="155">
        <v>71.599999999999994</v>
      </c>
      <c r="J22" s="155">
        <v>76.989999999999995</v>
      </c>
      <c r="K22" s="155">
        <v>82.31</v>
      </c>
      <c r="L22" s="156">
        <v>91</v>
      </c>
    </row>
    <row r="23" spans="2:12" x14ac:dyDescent="0.35">
      <c r="B23" s="48" t="s">
        <v>48</v>
      </c>
      <c r="C23" s="49">
        <v>159606</v>
      </c>
      <c r="D23" s="50">
        <v>85.47</v>
      </c>
      <c r="F23" s="116">
        <v>19</v>
      </c>
      <c r="G23" s="154">
        <v>71.849999999999994</v>
      </c>
      <c r="H23" s="155">
        <v>87.14</v>
      </c>
      <c r="I23" s="155">
        <v>74.98</v>
      </c>
      <c r="J23" s="155">
        <v>77.89</v>
      </c>
      <c r="K23" s="155">
        <v>78.739999999999995</v>
      </c>
      <c r="L23" s="156">
        <v>91</v>
      </c>
    </row>
    <row r="24" spans="2:12" x14ac:dyDescent="0.35">
      <c r="B24" s="48" t="s">
        <v>100</v>
      </c>
      <c r="C24" s="49">
        <v>1754</v>
      </c>
      <c r="D24" s="50">
        <v>183</v>
      </c>
      <c r="F24" s="116">
        <v>20</v>
      </c>
      <c r="G24" s="154">
        <v>80.55</v>
      </c>
      <c r="H24" s="155">
        <v>82.81</v>
      </c>
      <c r="I24" s="155">
        <v>70.489999999999995</v>
      </c>
      <c r="J24" s="155">
        <v>78.8</v>
      </c>
      <c r="K24" s="155">
        <v>63.35</v>
      </c>
      <c r="L24" s="156">
        <v>130</v>
      </c>
    </row>
    <row r="25" spans="2:12" x14ac:dyDescent="0.35">
      <c r="B25" s="48" t="s">
        <v>27</v>
      </c>
      <c r="C25" s="49">
        <v>698198</v>
      </c>
      <c r="D25" s="50">
        <v>94.23</v>
      </c>
      <c r="F25" s="116">
        <v>21</v>
      </c>
      <c r="G25" s="154">
        <v>77.180000000000007</v>
      </c>
      <c r="H25" s="155">
        <v>67.540000000000006</v>
      </c>
      <c r="I25" s="155">
        <v>71.05</v>
      </c>
      <c r="J25" s="155">
        <v>76.86</v>
      </c>
      <c r="K25" s="155">
        <v>65.05</v>
      </c>
      <c r="L25" s="156"/>
    </row>
    <row r="26" spans="2:12" x14ac:dyDescent="0.35">
      <c r="B26" s="48" t="s">
        <v>32</v>
      </c>
      <c r="C26" s="49">
        <v>357904</v>
      </c>
      <c r="D26" s="50">
        <v>126.71</v>
      </c>
      <c r="F26" s="116">
        <v>22</v>
      </c>
      <c r="G26" s="154">
        <v>74.53</v>
      </c>
      <c r="H26" s="155">
        <v>65.95</v>
      </c>
      <c r="I26" s="155">
        <v>75.05</v>
      </c>
      <c r="J26" s="155">
        <v>73</v>
      </c>
      <c r="K26" s="155">
        <v>63</v>
      </c>
      <c r="L26" s="156"/>
    </row>
    <row r="27" spans="2:12" x14ac:dyDescent="0.35">
      <c r="B27" s="48" t="s">
        <v>29</v>
      </c>
      <c r="C27" s="49">
        <v>378957</v>
      </c>
      <c r="D27" s="50">
        <v>84.34</v>
      </c>
      <c r="F27" s="116">
        <v>23</v>
      </c>
      <c r="G27" s="154">
        <v>66.88</v>
      </c>
      <c r="H27" s="155">
        <v>74.34</v>
      </c>
      <c r="I27" s="155">
        <v>75.59</v>
      </c>
      <c r="J27" s="155">
        <v>76.62</v>
      </c>
      <c r="K27" s="155">
        <v>63</v>
      </c>
      <c r="L27" s="156"/>
    </row>
    <row r="28" spans="2:12" x14ac:dyDescent="0.35">
      <c r="B28" s="48" t="s">
        <v>30</v>
      </c>
      <c r="C28" s="49">
        <v>426847</v>
      </c>
      <c r="D28" s="50">
        <v>125.09</v>
      </c>
      <c r="F28" s="116">
        <v>24</v>
      </c>
      <c r="G28" s="154">
        <v>73.13</v>
      </c>
      <c r="H28" s="155">
        <v>70.040000000000006</v>
      </c>
      <c r="I28" s="155">
        <v>69.13</v>
      </c>
      <c r="J28" s="155">
        <v>74.62</v>
      </c>
      <c r="K28" s="155">
        <v>63.93</v>
      </c>
      <c r="L28" s="156"/>
    </row>
    <row r="29" spans="2:12" x14ac:dyDescent="0.35">
      <c r="B29" s="48" t="s">
        <v>22</v>
      </c>
      <c r="C29" s="49">
        <v>1288755</v>
      </c>
      <c r="D29" s="50">
        <v>82.14</v>
      </c>
      <c r="F29" s="116">
        <v>25</v>
      </c>
      <c r="G29" s="154">
        <v>77.72</v>
      </c>
      <c r="H29" s="155">
        <v>69.44</v>
      </c>
      <c r="I29" s="155">
        <v>73.3</v>
      </c>
      <c r="J29" s="155">
        <v>75.180000000000007</v>
      </c>
      <c r="K29" s="155">
        <v>63</v>
      </c>
      <c r="L29" s="156"/>
    </row>
    <row r="30" spans="2:12" x14ac:dyDescent="0.35">
      <c r="B30" s="48" t="s">
        <v>49</v>
      </c>
      <c r="C30" s="49">
        <v>23423</v>
      </c>
      <c r="D30" s="50">
        <v>82.92</v>
      </c>
      <c r="F30" s="116">
        <v>26</v>
      </c>
      <c r="G30" s="154">
        <v>72.56</v>
      </c>
      <c r="H30" s="155">
        <v>68.27</v>
      </c>
      <c r="I30" s="155">
        <v>75.08</v>
      </c>
      <c r="J30" s="155">
        <v>82.72</v>
      </c>
      <c r="K30" s="155">
        <v>64</v>
      </c>
      <c r="L30" s="156"/>
    </row>
    <row r="31" spans="2:12" x14ac:dyDescent="0.35">
      <c r="B31" s="48" t="s">
        <v>37</v>
      </c>
      <c r="C31" s="49">
        <v>400</v>
      </c>
      <c r="D31" s="50">
        <v>63</v>
      </c>
      <c r="F31" s="116">
        <v>27</v>
      </c>
      <c r="G31" s="154">
        <v>75.63</v>
      </c>
      <c r="H31" s="155">
        <v>77.36</v>
      </c>
      <c r="I31" s="155">
        <v>71.900000000000006</v>
      </c>
      <c r="J31" s="155">
        <v>79.650000000000006</v>
      </c>
      <c r="K31" s="155">
        <v>65</v>
      </c>
      <c r="L31" s="156"/>
    </row>
    <row r="32" spans="2:12" x14ac:dyDescent="0.35">
      <c r="B32" s="48" t="s">
        <v>24</v>
      </c>
      <c r="C32" s="49">
        <v>367288</v>
      </c>
      <c r="D32" s="50">
        <v>82.66</v>
      </c>
      <c r="F32" s="116">
        <v>28</v>
      </c>
      <c r="G32" s="154">
        <v>83.93</v>
      </c>
      <c r="H32" s="155">
        <v>70.7</v>
      </c>
      <c r="I32" s="155">
        <v>78</v>
      </c>
      <c r="J32" s="155">
        <v>73.739999999999995</v>
      </c>
      <c r="K32" s="155">
        <v>73</v>
      </c>
      <c r="L32" s="156"/>
    </row>
    <row r="33" spans="2:12" x14ac:dyDescent="0.35">
      <c r="B33" s="48" t="s">
        <v>19</v>
      </c>
      <c r="C33" s="49">
        <v>1432649</v>
      </c>
      <c r="D33" s="50">
        <v>77.7</v>
      </c>
      <c r="F33" s="116">
        <v>29</v>
      </c>
      <c r="G33" s="154">
        <v>82.69</v>
      </c>
      <c r="H33" s="155">
        <v>71.12</v>
      </c>
      <c r="I33" s="155">
        <v>79.06</v>
      </c>
      <c r="J33" s="155"/>
      <c r="K33" s="155">
        <v>65</v>
      </c>
      <c r="L33" s="156"/>
    </row>
    <row r="34" spans="2:12" x14ac:dyDescent="0.35">
      <c r="B34" s="48" t="s">
        <v>50</v>
      </c>
      <c r="C34" s="49">
        <v>561</v>
      </c>
      <c r="D34" s="50">
        <v>146</v>
      </c>
      <c r="F34" s="116">
        <v>30</v>
      </c>
      <c r="G34" s="154">
        <v>81.61</v>
      </c>
      <c r="H34" s="155">
        <v>76.36</v>
      </c>
      <c r="I34" s="155">
        <v>98.54</v>
      </c>
      <c r="J34" s="155"/>
      <c r="K34" s="155">
        <v>60</v>
      </c>
      <c r="L34" s="156"/>
    </row>
    <row r="35" spans="2:12" x14ac:dyDescent="0.35">
      <c r="B35" s="48" t="s">
        <v>20</v>
      </c>
      <c r="C35" s="49">
        <v>931651</v>
      </c>
      <c r="D35" s="50">
        <v>79.91</v>
      </c>
      <c r="F35" s="116">
        <v>31</v>
      </c>
      <c r="G35" s="154">
        <v>74.66</v>
      </c>
      <c r="H35" s="155">
        <v>73.06</v>
      </c>
      <c r="I35" s="155">
        <v>91.89</v>
      </c>
      <c r="J35" s="155">
        <v>57</v>
      </c>
      <c r="K35" s="155">
        <v>64</v>
      </c>
      <c r="L35" s="156"/>
    </row>
    <row r="36" spans="2:12" x14ac:dyDescent="0.35">
      <c r="B36" s="48" t="s">
        <v>51</v>
      </c>
      <c r="C36" s="49">
        <v>173213</v>
      </c>
      <c r="D36" s="50">
        <v>64.78</v>
      </c>
      <c r="F36" s="116">
        <v>32</v>
      </c>
      <c r="G36" s="154">
        <v>77.510000000000005</v>
      </c>
      <c r="H36" s="155">
        <v>80.239999999999995</v>
      </c>
      <c r="I36" s="155">
        <v>139.91999999999999</v>
      </c>
      <c r="J36" s="155"/>
      <c r="K36" s="155">
        <v>63</v>
      </c>
      <c r="L36" s="156"/>
    </row>
    <row r="37" spans="2:12" x14ac:dyDescent="0.35">
      <c r="B37" s="48" t="s">
        <v>52</v>
      </c>
      <c r="C37" s="49">
        <v>1134</v>
      </c>
      <c r="D37" s="50">
        <v>146.65</v>
      </c>
      <c r="F37" s="116">
        <v>33</v>
      </c>
      <c r="G37" s="154">
        <v>77.94</v>
      </c>
      <c r="H37" s="155">
        <v>88.3</v>
      </c>
      <c r="I37" s="155">
        <v>137</v>
      </c>
      <c r="J37" s="155"/>
      <c r="K37" s="155"/>
      <c r="L37" s="156"/>
    </row>
    <row r="38" spans="2:12" x14ac:dyDescent="0.35">
      <c r="B38" s="48" t="s">
        <v>53</v>
      </c>
      <c r="C38" s="49">
        <v>652</v>
      </c>
      <c r="D38" s="50">
        <v>137</v>
      </c>
      <c r="F38" s="116">
        <v>34</v>
      </c>
      <c r="G38" s="154">
        <v>77.64</v>
      </c>
      <c r="H38" s="155">
        <v>85.26</v>
      </c>
      <c r="I38" s="155">
        <v>80.819999999999993</v>
      </c>
      <c r="J38" s="155"/>
      <c r="K38" s="155">
        <v>63</v>
      </c>
      <c r="L38" s="156"/>
    </row>
    <row r="39" spans="2:12" x14ac:dyDescent="0.35">
      <c r="B39" s="48" t="s">
        <v>54</v>
      </c>
      <c r="C39" s="49">
        <v>376</v>
      </c>
      <c r="D39" s="50">
        <v>146</v>
      </c>
      <c r="F39" s="116">
        <v>35</v>
      </c>
      <c r="G39" s="154">
        <v>68.11</v>
      </c>
      <c r="H39" s="155">
        <v>63</v>
      </c>
      <c r="I39" s="155">
        <v>90</v>
      </c>
      <c r="J39" s="155">
        <v>93.35</v>
      </c>
      <c r="K39" s="155"/>
      <c r="L39" s="156"/>
    </row>
    <row r="40" spans="2:12" x14ac:dyDescent="0.35">
      <c r="B40" s="48" t="s">
        <v>55</v>
      </c>
      <c r="C40" s="49">
        <v>50655</v>
      </c>
      <c r="D40" s="50">
        <v>96</v>
      </c>
      <c r="F40" s="116">
        <v>36</v>
      </c>
      <c r="G40" s="154">
        <v>63.32</v>
      </c>
      <c r="H40" s="155"/>
      <c r="I40" s="155">
        <v>80.62</v>
      </c>
      <c r="J40" s="155">
        <v>93.13</v>
      </c>
      <c r="K40" s="155"/>
      <c r="L40" s="156"/>
    </row>
    <row r="41" spans="2:12" x14ac:dyDescent="0.35">
      <c r="B41" s="48" t="s">
        <v>33</v>
      </c>
      <c r="C41" s="49">
        <v>62682</v>
      </c>
      <c r="D41" s="50">
        <v>104.61</v>
      </c>
      <c r="F41" s="116">
        <v>37</v>
      </c>
      <c r="G41" s="154">
        <v>64.12</v>
      </c>
      <c r="H41" s="155">
        <v>112.29</v>
      </c>
      <c r="I41" s="155">
        <v>100.17</v>
      </c>
      <c r="J41" s="155">
        <v>98.96</v>
      </c>
      <c r="K41" s="155"/>
      <c r="L41" s="156"/>
    </row>
    <row r="42" spans="2:12" x14ac:dyDescent="0.35">
      <c r="B42" s="48" t="s">
        <v>56</v>
      </c>
      <c r="C42" s="49">
        <v>225</v>
      </c>
      <c r="D42" s="50">
        <v>137</v>
      </c>
      <c r="F42" s="116">
        <v>38</v>
      </c>
      <c r="G42" s="154"/>
      <c r="H42" s="155">
        <v>97.18</v>
      </c>
      <c r="I42" s="155">
        <v>96.34</v>
      </c>
      <c r="J42" s="155">
        <v>88.96</v>
      </c>
      <c r="K42" s="155"/>
      <c r="L42" s="156"/>
    </row>
    <row r="43" spans="2:12" x14ac:dyDescent="0.35">
      <c r="B43" s="48" t="s">
        <v>57</v>
      </c>
      <c r="C43" s="49">
        <v>69698</v>
      </c>
      <c r="D43" s="50">
        <v>89.38</v>
      </c>
      <c r="F43" s="116">
        <v>39</v>
      </c>
      <c r="G43" s="154">
        <v>77.56</v>
      </c>
      <c r="H43" s="155">
        <v>94.87</v>
      </c>
      <c r="I43" s="155">
        <v>92.96</v>
      </c>
      <c r="J43" s="155">
        <v>95.7</v>
      </c>
      <c r="K43" s="155"/>
      <c r="L43" s="156">
        <v>108.91</v>
      </c>
    </row>
    <row r="44" spans="2:12" x14ac:dyDescent="0.35">
      <c r="B44" s="48" t="s">
        <v>25</v>
      </c>
      <c r="C44" s="49">
        <v>889743</v>
      </c>
      <c r="D44" s="50">
        <v>89.29</v>
      </c>
      <c r="F44" s="116">
        <v>40</v>
      </c>
      <c r="G44" s="154">
        <v>90.17</v>
      </c>
      <c r="H44" s="155">
        <v>98.36</v>
      </c>
      <c r="I44" s="155">
        <v>89.42</v>
      </c>
      <c r="J44" s="155">
        <v>98.05</v>
      </c>
      <c r="K44" s="155"/>
      <c r="L44" s="156">
        <v>110.33</v>
      </c>
    </row>
    <row r="45" spans="2:12" x14ac:dyDescent="0.35">
      <c r="B45" s="48" t="s">
        <v>58</v>
      </c>
      <c r="C45" s="49">
        <v>1061</v>
      </c>
      <c r="D45" s="50">
        <v>146</v>
      </c>
      <c r="F45" s="116">
        <v>41</v>
      </c>
      <c r="G45" s="154">
        <v>92.24</v>
      </c>
      <c r="H45" s="155">
        <v>108.99</v>
      </c>
      <c r="I45" s="155">
        <v>56.03</v>
      </c>
      <c r="J45" s="155">
        <v>65.48</v>
      </c>
      <c r="K45" s="155">
        <v>106.96</v>
      </c>
      <c r="L45" s="156">
        <v>111.04</v>
      </c>
    </row>
    <row r="46" spans="2:12" x14ac:dyDescent="0.35">
      <c r="B46" s="48" t="s">
        <v>81</v>
      </c>
      <c r="C46" s="49">
        <v>2248</v>
      </c>
      <c r="D46" s="50">
        <v>119.54</v>
      </c>
      <c r="F46" s="116">
        <v>42</v>
      </c>
      <c r="G46" s="154">
        <v>100.71</v>
      </c>
      <c r="H46" s="155">
        <v>92.78</v>
      </c>
      <c r="I46" s="155">
        <v>90.46</v>
      </c>
      <c r="J46" s="155">
        <v>83.81</v>
      </c>
      <c r="K46" s="155">
        <v>110.41</v>
      </c>
      <c r="L46" s="156">
        <v>91.49</v>
      </c>
    </row>
    <row r="47" spans="2:12" x14ac:dyDescent="0.35">
      <c r="B47" s="157" t="s">
        <v>120</v>
      </c>
      <c r="C47" s="49">
        <v>1738</v>
      </c>
      <c r="D47" s="50">
        <v>139.13</v>
      </c>
      <c r="F47" s="116">
        <v>43</v>
      </c>
      <c r="G47" s="154">
        <v>84.08</v>
      </c>
      <c r="H47" s="155">
        <v>89.41</v>
      </c>
      <c r="I47" s="155">
        <v>97.04</v>
      </c>
      <c r="J47" s="155">
        <v>96.12</v>
      </c>
      <c r="K47" s="155">
        <v>87.81</v>
      </c>
      <c r="L47" s="156">
        <v>87.65</v>
      </c>
    </row>
    <row r="48" spans="2:12" x14ac:dyDescent="0.35">
      <c r="B48" s="48" t="s">
        <v>59</v>
      </c>
      <c r="C48" s="49">
        <v>5421</v>
      </c>
      <c r="D48" s="50">
        <v>91.45</v>
      </c>
      <c r="F48" s="116">
        <v>44</v>
      </c>
      <c r="G48" s="154">
        <v>99.29</v>
      </c>
      <c r="H48" s="155">
        <v>91.46</v>
      </c>
      <c r="I48" s="155">
        <v>84.11</v>
      </c>
      <c r="J48" s="155">
        <v>94.7</v>
      </c>
      <c r="K48" s="155">
        <v>83.58</v>
      </c>
      <c r="L48" s="156">
        <v>98.26</v>
      </c>
    </row>
    <row r="49" spans="1:12" x14ac:dyDescent="0.35">
      <c r="B49" s="48" t="s">
        <v>138</v>
      </c>
      <c r="C49" s="49">
        <v>1138</v>
      </c>
      <c r="D49" s="50">
        <v>70.099999999999994</v>
      </c>
      <c r="F49" s="116">
        <v>45</v>
      </c>
      <c r="G49" s="154">
        <v>75.14</v>
      </c>
      <c r="H49" s="155">
        <v>86.1</v>
      </c>
      <c r="I49" s="155">
        <v>96.13</v>
      </c>
      <c r="J49" s="155">
        <v>94.14</v>
      </c>
      <c r="K49" s="155">
        <v>84.78</v>
      </c>
      <c r="L49" s="156">
        <v>108.96</v>
      </c>
    </row>
    <row r="50" spans="1:12" x14ac:dyDescent="0.35">
      <c r="B50" s="48" t="s">
        <v>28</v>
      </c>
      <c r="C50" s="49">
        <v>442239</v>
      </c>
      <c r="D50" s="50">
        <v>109.27</v>
      </c>
      <c r="F50" s="116">
        <v>46</v>
      </c>
      <c r="G50" s="154">
        <v>84.46</v>
      </c>
      <c r="H50" s="155">
        <v>85.9</v>
      </c>
      <c r="I50" s="155">
        <v>82.8</v>
      </c>
      <c r="J50" s="155">
        <v>93.07</v>
      </c>
      <c r="K50" s="155">
        <v>80.209999999999994</v>
      </c>
      <c r="L50" s="156">
        <v>100.97</v>
      </c>
    </row>
    <row r="51" spans="1:12" ht="15" thickBot="1" x14ac:dyDescent="0.4">
      <c r="B51" s="52" t="s">
        <v>21</v>
      </c>
      <c r="C51" s="53">
        <v>2180527</v>
      </c>
      <c r="D51" s="54">
        <v>78.180000000000007</v>
      </c>
      <c r="F51" s="116">
        <v>47</v>
      </c>
      <c r="G51" s="154">
        <v>93.43</v>
      </c>
      <c r="H51" s="155">
        <v>81.66</v>
      </c>
      <c r="I51" s="155">
        <v>91.09</v>
      </c>
      <c r="J51" s="155">
        <v>95.08</v>
      </c>
      <c r="K51" s="155">
        <v>84.79</v>
      </c>
      <c r="L51" s="156">
        <v>98.14</v>
      </c>
    </row>
    <row r="52" spans="1:12" x14ac:dyDescent="0.35">
      <c r="C52" s="55"/>
      <c r="D52" s="55"/>
      <c r="F52" s="116">
        <v>48</v>
      </c>
      <c r="G52" s="154">
        <v>97.02</v>
      </c>
      <c r="H52" s="155">
        <v>81</v>
      </c>
      <c r="I52" s="155">
        <v>95.79</v>
      </c>
      <c r="J52" s="155">
        <v>70.84</v>
      </c>
      <c r="K52" s="155">
        <v>111.81</v>
      </c>
      <c r="L52" s="156">
        <v>95.84</v>
      </c>
    </row>
    <row r="53" spans="1:12" x14ac:dyDescent="0.35">
      <c r="A53" s="55"/>
      <c r="B53" s="4"/>
      <c r="C53" s="19"/>
      <c r="D53" s="55"/>
      <c r="E53" s="55"/>
      <c r="F53" s="116">
        <v>49</v>
      </c>
      <c r="G53" s="154">
        <v>104.42</v>
      </c>
      <c r="H53" s="155">
        <v>82.5</v>
      </c>
      <c r="I53" s="155">
        <v>90.43</v>
      </c>
      <c r="J53" s="155">
        <v>96.32</v>
      </c>
      <c r="K53" s="155">
        <v>91.68</v>
      </c>
      <c r="L53" s="156">
        <v>107.21</v>
      </c>
    </row>
    <row r="54" spans="1:12" x14ac:dyDescent="0.35">
      <c r="A54" s="55"/>
      <c r="B54" s="56"/>
      <c r="C54" s="55"/>
      <c r="D54" s="55"/>
      <c r="E54" s="55"/>
      <c r="F54" s="116">
        <v>50</v>
      </c>
      <c r="G54" s="154">
        <v>96.92</v>
      </c>
      <c r="H54" s="155">
        <v>80.33</v>
      </c>
      <c r="I54" s="155">
        <v>87.83</v>
      </c>
      <c r="J54" s="155">
        <v>88.5</v>
      </c>
      <c r="K54" s="155">
        <v>85.17</v>
      </c>
      <c r="L54" s="156">
        <v>102.59</v>
      </c>
    </row>
    <row r="55" spans="1:12" x14ac:dyDescent="0.35">
      <c r="B55" s="56"/>
      <c r="C55" s="55"/>
      <c r="D55" s="55"/>
      <c r="E55" s="55"/>
      <c r="F55" s="116">
        <v>51</v>
      </c>
      <c r="G55" s="154">
        <v>94.54</v>
      </c>
      <c r="H55" s="155">
        <v>85.52</v>
      </c>
      <c r="I55" s="155">
        <v>93.39</v>
      </c>
      <c r="J55" s="155">
        <v>90.42</v>
      </c>
      <c r="K55" s="155">
        <v>90.61</v>
      </c>
      <c r="L55" s="156">
        <v>116.19</v>
      </c>
    </row>
    <row r="56" spans="1:12" ht="15" thickBot="1" x14ac:dyDescent="0.4">
      <c r="B56" s="17"/>
      <c r="C56" s="55"/>
      <c r="D56" s="55"/>
      <c r="E56" s="55"/>
      <c r="F56" s="117">
        <v>52</v>
      </c>
      <c r="G56" s="154">
        <v>101.88</v>
      </c>
      <c r="H56" s="155">
        <v>86.27</v>
      </c>
      <c r="I56" s="155">
        <v>94.07</v>
      </c>
      <c r="J56" s="155">
        <v>104.62</v>
      </c>
      <c r="K56" s="155">
        <v>84.42</v>
      </c>
      <c r="L56" s="156">
        <v>120.02</v>
      </c>
    </row>
    <row r="57" spans="1:12" x14ac:dyDescent="0.35">
      <c r="B57" s="18"/>
      <c r="C57" s="55"/>
      <c r="D57" s="55"/>
      <c r="E57" s="55"/>
      <c r="F57" s="55"/>
      <c r="K57" s="55"/>
      <c r="L57" s="55"/>
    </row>
    <row r="58" spans="1:12" x14ac:dyDescent="0.35">
      <c r="B58" s="56"/>
      <c r="C58" s="55"/>
      <c r="D58" s="55"/>
      <c r="E58" s="55"/>
      <c r="F58" s="55"/>
      <c r="K58" s="55"/>
      <c r="L58" s="55"/>
    </row>
    <row r="59" spans="1:12" x14ac:dyDescent="0.35">
      <c r="B59" s="56"/>
      <c r="C59" s="55"/>
      <c r="D59" s="55"/>
      <c r="E59" s="55"/>
      <c r="F59" s="3" t="s">
        <v>130</v>
      </c>
      <c r="G59" s="55"/>
      <c r="H59" s="55"/>
    </row>
    <row r="60" spans="1:12" x14ac:dyDescent="0.35">
      <c r="B60" s="56"/>
      <c r="C60" s="55"/>
      <c r="D60" s="55"/>
      <c r="E60" s="55"/>
      <c r="F60" s="55"/>
      <c r="G60" s="55"/>
      <c r="H60" s="55"/>
    </row>
    <row r="61" spans="1:12" x14ac:dyDescent="0.35">
      <c r="B61" s="56"/>
      <c r="C61" s="55"/>
      <c r="D61" s="55"/>
      <c r="E61" s="55"/>
      <c r="F61" s="55"/>
      <c r="G61" s="55"/>
      <c r="H61" s="55"/>
    </row>
    <row r="62" spans="1:12" x14ac:dyDescent="0.35">
      <c r="E62" s="55"/>
      <c r="F62" s="55"/>
      <c r="G62" s="55"/>
      <c r="H62" s="55"/>
    </row>
    <row r="63" spans="1:12" x14ac:dyDescent="0.35">
      <c r="F63" s="55"/>
      <c r="G63" s="55"/>
      <c r="H63" s="55"/>
    </row>
    <row r="64" spans="1:12" x14ac:dyDescent="0.35">
      <c r="F64" s="55"/>
      <c r="G64" s="55"/>
      <c r="H64" s="55"/>
    </row>
    <row r="65" spans="6:8" x14ac:dyDescent="0.35">
      <c r="F65" s="55"/>
      <c r="G65" s="55"/>
      <c r="H65" s="55"/>
    </row>
    <row r="66" spans="6:8" x14ac:dyDescent="0.35">
      <c r="F66" s="55"/>
      <c r="G66" s="55"/>
      <c r="H66" s="55"/>
    </row>
    <row r="67" spans="6:8" x14ac:dyDescent="0.35">
      <c r="F67" s="55"/>
      <c r="G67" s="55"/>
      <c r="H67" s="55"/>
    </row>
    <row r="68" spans="6:8" x14ac:dyDescent="0.35">
      <c r="F68" s="55"/>
      <c r="G68" s="55"/>
      <c r="H68" s="55"/>
    </row>
    <row r="69" spans="6:8" x14ac:dyDescent="0.35">
      <c r="F69" s="55"/>
      <c r="G69" s="55"/>
      <c r="H69" s="55"/>
    </row>
    <row r="70" spans="6:8" x14ac:dyDescent="0.35">
      <c r="F70" s="55"/>
      <c r="G70" s="55"/>
      <c r="H70" s="55"/>
    </row>
    <row r="71" spans="6:8" x14ac:dyDescent="0.35">
      <c r="G71" s="55"/>
      <c r="H71" s="5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107"/>
  <sheetViews>
    <sheetView workbookViewId="0"/>
  </sheetViews>
  <sheetFormatPr defaultColWidth="8.90625" defaultRowHeight="14.5" x14ac:dyDescent="0.35"/>
  <cols>
    <col min="1" max="1" width="7.36328125" style="3" customWidth="1"/>
    <col min="2" max="2" width="19.453125" style="3" customWidth="1"/>
    <col min="3" max="3" width="19.36328125" style="3" customWidth="1"/>
    <col min="4" max="4" width="22.90625" style="3" customWidth="1"/>
    <col min="5" max="5" width="21.90625" style="3" customWidth="1"/>
    <col min="6" max="6" width="18.6328125" style="3" customWidth="1"/>
    <col min="7" max="7" width="17.36328125" style="3" customWidth="1"/>
    <col min="8" max="8" width="18.453125" style="3" customWidth="1"/>
    <col min="9" max="9" width="16.36328125" style="3" customWidth="1"/>
    <col min="10" max="16384" width="8.90625" style="3"/>
  </cols>
  <sheetData>
    <row r="2" spans="2:6" x14ac:dyDescent="0.35">
      <c r="B2" s="3" t="s">
        <v>114</v>
      </c>
      <c r="F2" s="3" t="s">
        <v>124</v>
      </c>
    </row>
    <row r="3" spans="2:6" ht="15" thickBot="1" x14ac:dyDescent="0.4"/>
    <row r="4" spans="2:6" ht="15" thickBot="1" x14ac:dyDescent="0.4">
      <c r="B4" s="65" t="s">
        <v>14</v>
      </c>
      <c r="C4" s="66" t="s">
        <v>10</v>
      </c>
      <c r="D4" s="65" t="s">
        <v>101</v>
      </c>
    </row>
    <row r="5" spans="2:6" x14ac:dyDescent="0.35">
      <c r="B5" s="114">
        <v>1</v>
      </c>
      <c r="C5" s="136">
        <v>3016</v>
      </c>
      <c r="D5" s="21">
        <v>124.27</v>
      </c>
    </row>
    <row r="6" spans="2:6" x14ac:dyDescent="0.35">
      <c r="B6" s="109">
        <v>2</v>
      </c>
      <c r="C6" s="148">
        <v>4345</v>
      </c>
      <c r="D6" s="149">
        <v>120.2</v>
      </c>
    </row>
    <row r="7" spans="2:6" x14ac:dyDescent="0.35">
      <c r="B7" s="110">
        <v>3</v>
      </c>
      <c r="C7" s="137">
        <v>5478</v>
      </c>
      <c r="D7" s="22">
        <v>121.93</v>
      </c>
    </row>
    <row r="8" spans="2:6" x14ac:dyDescent="0.35">
      <c r="B8" s="110">
        <v>4</v>
      </c>
      <c r="C8" s="137">
        <v>4029</v>
      </c>
      <c r="D8" s="22">
        <v>123.64</v>
      </c>
    </row>
    <row r="9" spans="2:6" x14ac:dyDescent="0.35">
      <c r="B9" s="110">
        <v>5</v>
      </c>
      <c r="C9" s="137">
        <v>7176</v>
      </c>
      <c r="D9" s="22">
        <v>122.81</v>
      </c>
    </row>
    <row r="10" spans="2:6" x14ac:dyDescent="0.35">
      <c r="B10" s="110">
        <v>6</v>
      </c>
      <c r="C10" s="137">
        <v>562</v>
      </c>
      <c r="D10" s="22">
        <v>130.72</v>
      </c>
    </row>
    <row r="11" spans="2:6" x14ac:dyDescent="0.35">
      <c r="B11" s="110">
        <v>7</v>
      </c>
      <c r="C11" s="137">
        <v>119</v>
      </c>
      <c r="D11" s="22">
        <v>164.39</v>
      </c>
    </row>
    <row r="12" spans="2:6" x14ac:dyDescent="0.35">
      <c r="B12" s="110">
        <v>8</v>
      </c>
      <c r="C12" s="48">
        <v>28</v>
      </c>
      <c r="D12" s="22">
        <v>138.31</v>
      </c>
    </row>
    <row r="13" spans="2:6" x14ac:dyDescent="0.35">
      <c r="B13" s="110">
        <v>9</v>
      </c>
      <c r="C13" s="48" t="s">
        <v>119</v>
      </c>
      <c r="D13" s="22"/>
    </row>
    <row r="14" spans="2:6" x14ac:dyDescent="0.35">
      <c r="B14" s="110">
        <v>10</v>
      </c>
      <c r="C14" s="48">
        <v>21</v>
      </c>
      <c r="D14" s="22">
        <v>164.39</v>
      </c>
    </row>
    <row r="15" spans="2:6" x14ac:dyDescent="0.35">
      <c r="B15" s="110">
        <v>11</v>
      </c>
      <c r="C15" s="137">
        <v>33</v>
      </c>
      <c r="D15" s="22">
        <v>164.4</v>
      </c>
    </row>
    <row r="16" spans="2:6" x14ac:dyDescent="0.35">
      <c r="B16" s="110">
        <v>12</v>
      </c>
      <c r="C16" s="137">
        <v>14</v>
      </c>
      <c r="D16" s="22">
        <v>164.4</v>
      </c>
    </row>
    <row r="17" spans="2:4" x14ac:dyDescent="0.35">
      <c r="B17" s="110">
        <v>13</v>
      </c>
      <c r="C17" s="137">
        <v>50</v>
      </c>
      <c r="D17" s="22">
        <v>120</v>
      </c>
    </row>
    <row r="18" spans="2:4" x14ac:dyDescent="0.35">
      <c r="B18" s="110">
        <v>14</v>
      </c>
      <c r="C18" s="137">
        <v>12</v>
      </c>
      <c r="D18" s="22">
        <v>164.43</v>
      </c>
    </row>
    <row r="19" spans="2:4" x14ac:dyDescent="0.35">
      <c r="B19" s="110">
        <v>15</v>
      </c>
      <c r="C19" s="137">
        <v>14</v>
      </c>
      <c r="D19" s="22">
        <v>164.41</v>
      </c>
    </row>
    <row r="20" spans="2:4" x14ac:dyDescent="0.35">
      <c r="B20" s="110">
        <v>16</v>
      </c>
      <c r="C20" s="137">
        <v>12</v>
      </c>
      <c r="D20" s="22">
        <v>164.39</v>
      </c>
    </row>
    <row r="21" spans="2:4" x14ac:dyDescent="0.35">
      <c r="B21" s="110">
        <v>17</v>
      </c>
      <c r="C21" s="48">
        <v>36</v>
      </c>
      <c r="D21" s="22">
        <v>91.34</v>
      </c>
    </row>
    <row r="22" spans="2:4" x14ac:dyDescent="0.35">
      <c r="B22" s="110">
        <v>18</v>
      </c>
      <c r="C22" s="48">
        <v>11</v>
      </c>
      <c r="D22" s="22">
        <v>91.32</v>
      </c>
    </row>
    <row r="23" spans="2:4" x14ac:dyDescent="0.35">
      <c r="B23" s="110">
        <v>19</v>
      </c>
      <c r="C23" s="48">
        <v>12</v>
      </c>
      <c r="D23" s="22">
        <v>91.3</v>
      </c>
    </row>
    <row r="24" spans="2:4" x14ac:dyDescent="0.35">
      <c r="B24" s="110">
        <v>20</v>
      </c>
      <c r="C24" s="48">
        <v>24</v>
      </c>
      <c r="D24" s="22">
        <v>124.84</v>
      </c>
    </row>
    <row r="25" spans="2:4" x14ac:dyDescent="0.35">
      <c r="B25" s="110" t="s">
        <v>121</v>
      </c>
      <c r="C25" s="48" t="s">
        <v>119</v>
      </c>
      <c r="D25" s="22"/>
    </row>
    <row r="26" spans="2:4" x14ac:dyDescent="0.35">
      <c r="B26" s="110">
        <v>33</v>
      </c>
      <c r="C26" s="137">
        <v>3728</v>
      </c>
      <c r="D26" s="22">
        <v>155.18</v>
      </c>
    </row>
    <row r="27" spans="2:4" x14ac:dyDescent="0.35">
      <c r="B27" s="110">
        <v>34</v>
      </c>
      <c r="C27" s="48">
        <v>6545</v>
      </c>
      <c r="D27" s="22">
        <v>159.43</v>
      </c>
    </row>
    <row r="28" spans="2:4" x14ac:dyDescent="0.35">
      <c r="B28" s="110">
        <v>35</v>
      </c>
      <c r="C28" s="48">
        <v>5305</v>
      </c>
      <c r="D28" s="22">
        <v>157.4</v>
      </c>
    </row>
    <row r="29" spans="2:4" x14ac:dyDescent="0.35">
      <c r="B29" s="110">
        <v>36</v>
      </c>
      <c r="C29" s="48">
        <v>12607</v>
      </c>
      <c r="D29" s="22">
        <v>152.15</v>
      </c>
    </row>
    <row r="30" spans="2:4" x14ac:dyDescent="0.35">
      <c r="B30" s="110">
        <v>37</v>
      </c>
      <c r="C30" s="48">
        <v>23119</v>
      </c>
      <c r="D30" s="22">
        <v>149.35</v>
      </c>
    </row>
    <row r="31" spans="2:4" x14ac:dyDescent="0.35">
      <c r="B31" s="110">
        <v>38</v>
      </c>
      <c r="C31" s="137">
        <v>40968</v>
      </c>
      <c r="D31" s="22">
        <v>146.63</v>
      </c>
    </row>
    <row r="32" spans="2:4" x14ac:dyDescent="0.35">
      <c r="B32" s="110">
        <v>39</v>
      </c>
      <c r="C32" s="48">
        <v>26852</v>
      </c>
      <c r="D32" s="22">
        <v>151.19999999999999</v>
      </c>
    </row>
    <row r="33" spans="2:5" x14ac:dyDescent="0.35">
      <c r="B33" s="110">
        <v>40</v>
      </c>
      <c r="C33" s="48">
        <v>13916</v>
      </c>
      <c r="D33" s="22">
        <v>148.96</v>
      </c>
    </row>
    <row r="34" spans="2:5" x14ac:dyDescent="0.35">
      <c r="B34" s="110">
        <v>41</v>
      </c>
      <c r="C34" s="48">
        <v>4927</v>
      </c>
      <c r="D34" s="22">
        <v>155.5</v>
      </c>
    </row>
    <row r="35" spans="2:5" x14ac:dyDescent="0.35">
      <c r="B35" s="110">
        <v>42</v>
      </c>
      <c r="C35" s="48">
        <v>8337</v>
      </c>
      <c r="D35" s="22">
        <v>154.18</v>
      </c>
    </row>
    <row r="36" spans="2:5" x14ac:dyDescent="0.35">
      <c r="B36" s="110">
        <v>43</v>
      </c>
      <c r="C36" s="48">
        <v>5719</v>
      </c>
      <c r="D36" s="22">
        <v>155.37</v>
      </c>
    </row>
    <row r="37" spans="2:5" x14ac:dyDescent="0.35">
      <c r="B37" s="110">
        <v>44</v>
      </c>
      <c r="C37" s="48">
        <v>3157</v>
      </c>
      <c r="D37" s="22">
        <v>166.11</v>
      </c>
    </row>
    <row r="38" spans="2:5" x14ac:dyDescent="0.35">
      <c r="B38" s="110">
        <v>45</v>
      </c>
      <c r="C38" s="48">
        <v>2670</v>
      </c>
      <c r="D38" s="22">
        <v>164.47</v>
      </c>
    </row>
    <row r="39" spans="2:5" x14ac:dyDescent="0.35">
      <c r="B39" s="110">
        <v>46</v>
      </c>
      <c r="C39" s="48">
        <v>4520</v>
      </c>
      <c r="D39" s="22">
        <v>149.44999999999999</v>
      </c>
    </row>
    <row r="40" spans="2:5" x14ac:dyDescent="0.35">
      <c r="B40" s="110">
        <v>47</v>
      </c>
      <c r="C40" s="137">
        <v>2194</v>
      </c>
      <c r="D40" s="22">
        <v>164.77</v>
      </c>
    </row>
    <row r="41" spans="2:5" x14ac:dyDescent="0.35">
      <c r="B41" s="110">
        <v>48</v>
      </c>
      <c r="C41" s="48">
        <v>2197</v>
      </c>
      <c r="D41" s="22">
        <v>163.33000000000001</v>
      </c>
    </row>
    <row r="42" spans="2:5" x14ac:dyDescent="0.35">
      <c r="B42" s="110">
        <v>49</v>
      </c>
      <c r="C42" s="48">
        <v>1443</v>
      </c>
      <c r="D42" s="22">
        <v>162.79</v>
      </c>
    </row>
    <row r="43" spans="2:5" x14ac:dyDescent="0.35">
      <c r="B43" s="110">
        <v>50</v>
      </c>
      <c r="C43" s="48" t="s">
        <v>119</v>
      </c>
      <c r="D43" s="22"/>
    </row>
    <row r="44" spans="2:5" x14ac:dyDescent="0.35">
      <c r="B44" s="110">
        <v>51</v>
      </c>
      <c r="C44" s="48" t="s">
        <v>119</v>
      </c>
      <c r="D44" s="22"/>
    </row>
    <row r="45" spans="2:5" x14ac:dyDescent="0.35">
      <c r="B45" s="110">
        <v>52</v>
      </c>
      <c r="C45" s="48" t="s">
        <v>119</v>
      </c>
      <c r="D45" s="22"/>
    </row>
    <row r="46" spans="2:5" x14ac:dyDescent="0.35">
      <c r="B46" s="3" t="s">
        <v>102</v>
      </c>
    </row>
    <row r="48" spans="2:5" x14ac:dyDescent="0.35">
      <c r="E48" s="4"/>
    </row>
    <row r="49" spans="1:9" x14ac:dyDescent="0.35">
      <c r="D49" s="4"/>
      <c r="E49" s="4"/>
    </row>
    <row r="50" spans="1:9" x14ac:dyDescent="0.35">
      <c r="B50" s="3" t="s">
        <v>123</v>
      </c>
      <c r="D50" s="4"/>
      <c r="E50" s="4"/>
      <c r="G50" s="3" t="s">
        <v>125</v>
      </c>
    </row>
    <row r="51" spans="1:9" ht="15" thickBot="1" x14ac:dyDescent="0.4">
      <c r="A51" s="4"/>
      <c r="B51" s="4"/>
      <c r="C51" s="4"/>
      <c r="D51" s="4"/>
      <c r="E51" s="4"/>
      <c r="F51" s="4"/>
    </row>
    <row r="52" spans="1:9" ht="15" thickBot="1" x14ac:dyDescent="0.4">
      <c r="A52" s="4"/>
      <c r="B52" s="68" t="s">
        <v>14</v>
      </c>
      <c r="C52" s="91" t="s">
        <v>63</v>
      </c>
      <c r="D52" s="67" t="s">
        <v>10</v>
      </c>
      <c r="E52" s="68" t="s">
        <v>101</v>
      </c>
      <c r="F52" s="4"/>
      <c r="G52" s="57" t="s">
        <v>18</v>
      </c>
      <c r="H52" s="58" t="s">
        <v>15</v>
      </c>
      <c r="I52" s="59" t="s">
        <v>16</v>
      </c>
    </row>
    <row r="53" spans="1:9" ht="15" thickBot="1" x14ac:dyDescent="0.4">
      <c r="A53" s="4"/>
      <c r="B53" s="73">
        <v>1</v>
      </c>
      <c r="C53" s="78" t="s">
        <v>66</v>
      </c>
      <c r="D53" s="75">
        <v>3016</v>
      </c>
      <c r="E53" s="76">
        <v>124.27</v>
      </c>
      <c r="F53" s="4"/>
      <c r="G53" s="48" t="s">
        <v>69</v>
      </c>
      <c r="H53" s="46">
        <v>9533</v>
      </c>
      <c r="I53" s="21">
        <v>154.83000000000001</v>
      </c>
    </row>
    <row r="54" spans="1:9" ht="15" thickBot="1" x14ac:dyDescent="0.4">
      <c r="A54" s="4"/>
      <c r="B54" s="198">
        <v>2</v>
      </c>
      <c r="C54" s="78" t="s">
        <v>66</v>
      </c>
      <c r="D54" s="75">
        <v>4331</v>
      </c>
      <c r="E54" s="76">
        <v>120.06</v>
      </c>
      <c r="F54" s="4"/>
      <c r="G54" s="48" t="s">
        <v>66</v>
      </c>
      <c r="H54" s="49">
        <v>23225</v>
      </c>
      <c r="I54" s="22">
        <v>154.34</v>
      </c>
    </row>
    <row r="55" spans="1:9" ht="15" thickBot="1" x14ac:dyDescent="0.4">
      <c r="A55" s="4"/>
      <c r="B55" s="199"/>
      <c r="C55" s="78" t="s">
        <v>68</v>
      </c>
      <c r="D55" s="75">
        <v>14</v>
      </c>
      <c r="E55" s="76">
        <v>164.35</v>
      </c>
      <c r="F55" s="4"/>
      <c r="G55" s="48" t="s">
        <v>65</v>
      </c>
      <c r="H55" s="49">
        <v>35471</v>
      </c>
      <c r="I55" s="22">
        <v>147.08000000000001</v>
      </c>
    </row>
    <row r="56" spans="1:9" ht="15" thickBot="1" x14ac:dyDescent="0.4">
      <c r="A56" s="4"/>
      <c r="B56" s="198">
        <v>3</v>
      </c>
      <c r="C56" s="78" t="s">
        <v>66</v>
      </c>
      <c r="D56" s="75">
        <v>3258</v>
      </c>
      <c r="E56" s="76">
        <v>121.57</v>
      </c>
      <c r="F56" s="4"/>
      <c r="G56" s="48" t="s">
        <v>68</v>
      </c>
      <c r="H56" s="49">
        <v>3391</v>
      </c>
      <c r="I56" s="22">
        <v>146</v>
      </c>
    </row>
    <row r="57" spans="1:9" ht="15" thickBot="1" x14ac:dyDescent="0.4">
      <c r="A57" s="4"/>
      <c r="B57" s="199"/>
      <c r="C57" s="78" t="s">
        <v>65</v>
      </c>
      <c r="D57" s="75">
        <v>2220</v>
      </c>
      <c r="E57" s="76">
        <v>122.45</v>
      </c>
      <c r="F57" s="4"/>
      <c r="G57" s="48" t="s">
        <v>67</v>
      </c>
      <c r="H57" s="49">
        <v>94724</v>
      </c>
      <c r="I57" s="22">
        <v>150.11000000000001</v>
      </c>
    </row>
    <row r="58" spans="1:9" ht="15" thickBot="1" x14ac:dyDescent="0.4">
      <c r="A58" s="4"/>
      <c r="B58" s="73">
        <v>4</v>
      </c>
      <c r="C58" s="78" t="s">
        <v>65</v>
      </c>
      <c r="D58" s="75">
        <v>4029</v>
      </c>
      <c r="E58" s="76">
        <v>123.64</v>
      </c>
      <c r="F58" s="4"/>
      <c r="G58" s="70" t="s">
        <v>61</v>
      </c>
      <c r="H58" s="71">
        <v>166344</v>
      </c>
      <c r="I58" s="72">
        <v>149.72</v>
      </c>
    </row>
    <row r="59" spans="1:9" ht="15" thickBot="1" x14ac:dyDescent="0.4">
      <c r="A59" s="4"/>
      <c r="B59" s="198">
        <v>5</v>
      </c>
      <c r="C59" s="78" t="s">
        <v>65</v>
      </c>
      <c r="D59" s="75">
        <v>7069</v>
      </c>
      <c r="E59" s="77">
        <v>122.85</v>
      </c>
      <c r="F59" s="4"/>
    </row>
    <row r="60" spans="1:9" ht="15" thickBot="1" x14ac:dyDescent="0.4">
      <c r="A60" s="4"/>
      <c r="B60" s="199"/>
      <c r="C60" s="78" t="s">
        <v>66</v>
      </c>
      <c r="D60" s="75">
        <v>107</v>
      </c>
      <c r="E60" s="77">
        <v>120</v>
      </c>
      <c r="F60" s="4"/>
    </row>
    <row r="61" spans="1:9" ht="15" thickBot="1" x14ac:dyDescent="0.4">
      <c r="A61" s="4"/>
      <c r="B61" s="73">
        <v>6</v>
      </c>
      <c r="C61" s="78" t="s">
        <v>65</v>
      </c>
      <c r="D61" s="75">
        <v>562</v>
      </c>
      <c r="E61" s="77">
        <v>130.72</v>
      </c>
      <c r="F61" s="4"/>
    </row>
    <row r="62" spans="1:9" ht="15" thickBot="1" x14ac:dyDescent="0.4">
      <c r="A62" s="4"/>
      <c r="B62" s="73">
        <v>7</v>
      </c>
      <c r="C62" s="78" t="s">
        <v>65</v>
      </c>
      <c r="D62" s="75">
        <v>119</v>
      </c>
      <c r="E62" s="77">
        <v>164.39</v>
      </c>
      <c r="F62" s="4"/>
    </row>
    <row r="63" spans="1:9" ht="15" thickBot="1" x14ac:dyDescent="0.4">
      <c r="A63" s="4"/>
      <c r="B63" s="74">
        <v>8</v>
      </c>
      <c r="C63" s="92" t="s">
        <v>65</v>
      </c>
      <c r="D63" s="80">
        <v>28</v>
      </c>
      <c r="E63" s="81">
        <v>138.31</v>
      </c>
      <c r="F63" s="4"/>
    </row>
    <row r="64" spans="1:9" ht="15" thickBot="1" x14ac:dyDescent="0.4">
      <c r="A64" s="4"/>
      <c r="B64" s="74">
        <v>10</v>
      </c>
      <c r="C64" s="92" t="s">
        <v>65</v>
      </c>
      <c r="D64" s="80">
        <v>21</v>
      </c>
      <c r="E64" s="82">
        <v>164.39</v>
      </c>
      <c r="F64" s="4"/>
    </row>
    <row r="65" spans="1:6" ht="15" thickBot="1" x14ac:dyDescent="0.4">
      <c r="A65" s="4"/>
      <c r="B65" s="147">
        <v>11</v>
      </c>
      <c r="C65" s="92" t="s">
        <v>65</v>
      </c>
      <c r="D65" s="80">
        <v>33</v>
      </c>
      <c r="E65" s="82">
        <v>164.4</v>
      </c>
      <c r="F65" s="4"/>
    </row>
    <row r="66" spans="1:6" ht="15" thickBot="1" x14ac:dyDescent="0.4">
      <c r="A66" s="4"/>
      <c r="B66" s="147">
        <v>12</v>
      </c>
      <c r="C66" s="92" t="s">
        <v>65</v>
      </c>
      <c r="D66" s="80">
        <v>14</v>
      </c>
      <c r="E66" s="82">
        <v>164.4</v>
      </c>
      <c r="F66" s="4"/>
    </row>
    <row r="67" spans="1:6" ht="15" thickBot="1" x14ac:dyDescent="0.4">
      <c r="A67" s="4"/>
      <c r="B67" s="73">
        <v>13</v>
      </c>
      <c r="C67" s="78" t="s">
        <v>65</v>
      </c>
      <c r="D67" s="75">
        <v>50</v>
      </c>
      <c r="E67" s="78">
        <v>120</v>
      </c>
      <c r="F67" s="4"/>
    </row>
    <row r="68" spans="1:6" ht="15" thickBot="1" x14ac:dyDescent="0.4">
      <c r="A68" s="4"/>
      <c r="B68" s="73">
        <v>14</v>
      </c>
      <c r="C68" s="78" t="s">
        <v>65</v>
      </c>
      <c r="D68" s="75">
        <v>12</v>
      </c>
      <c r="E68" s="78">
        <v>164.43</v>
      </c>
      <c r="F68" s="4"/>
    </row>
    <row r="69" spans="1:6" ht="15" thickBot="1" x14ac:dyDescent="0.4">
      <c r="A69" s="4"/>
      <c r="B69" s="73">
        <v>15</v>
      </c>
      <c r="C69" s="78" t="s">
        <v>65</v>
      </c>
      <c r="D69" s="75">
        <v>14</v>
      </c>
      <c r="E69" s="78">
        <v>164.41</v>
      </c>
      <c r="F69" s="4"/>
    </row>
    <row r="70" spans="1:6" ht="15" thickBot="1" x14ac:dyDescent="0.4">
      <c r="A70" s="4"/>
      <c r="B70" s="147">
        <v>16</v>
      </c>
      <c r="C70" s="92" t="s">
        <v>65</v>
      </c>
      <c r="D70" s="80">
        <v>12</v>
      </c>
      <c r="E70" s="92">
        <v>164.39</v>
      </c>
      <c r="F70" s="4"/>
    </row>
    <row r="71" spans="1:6" ht="15" thickBot="1" x14ac:dyDescent="0.4">
      <c r="A71" s="4"/>
      <c r="B71" s="147">
        <v>17</v>
      </c>
      <c r="C71" s="92" t="s">
        <v>65</v>
      </c>
      <c r="D71" s="80">
        <v>36</v>
      </c>
      <c r="E71" s="92">
        <v>91.34</v>
      </c>
      <c r="F71" s="4"/>
    </row>
    <row r="72" spans="1:6" ht="15" thickBot="1" x14ac:dyDescent="0.4">
      <c r="A72" s="4"/>
      <c r="B72" s="147">
        <v>18</v>
      </c>
      <c r="C72" s="92" t="s">
        <v>65</v>
      </c>
      <c r="D72" s="80">
        <v>11</v>
      </c>
      <c r="E72" s="92">
        <v>91.32</v>
      </c>
      <c r="F72" s="4"/>
    </row>
    <row r="73" spans="1:6" ht="15" thickBot="1" x14ac:dyDescent="0.4">
      <c r="A73" s="4"/>
      <c r="B73" s="73">
        <v>19</v>
      </c>
      <c r="C73" s="92" t="s">
        <v>65</v>
      </c>
      <c r="D73" s="80">
        <v>12</v>
      </c>
      <c r="E73" s="92">
        <v>91.3</v>
      </c>
      <c r="F73" s="4"/>
    </row>
    <row r="74" spans="1:6" ht="15" thickBot="1" x14ac:dyDescent="0.4">
      <c r="A74" s="4"/>
      <c r="B74" s="147">
        <v>20</v>
      </c>
      <c r="C74" s="92" t="s">
        <v>65</v>
      </c>
      <c r="D74" s="80">
        <v>24</v>
      </c>
      <c r="E74" s="92">
        <v>124.84</v>
      </c>
      <c r="F74" s="4"/>
    </row>
    <row r="75" spans="1:6" ht="15" thickBot="1" x14ac:dyDescent="0.4">
      <c r="A75" s="4"/>
      <c r="B75" s="147">
        <v>33</v>
      </c>
      <c r="C75" s="92" t="s">
        <v>67</v>
      </c>
      <c r="D75" s="80">
        <v>3728</v>
      </c>
      <c r="E75" s="92">
        <v>155.18</v>
      </c>
      <c r="F75" s="4"/>
    </row>
    <row r="76" spans="1:6" ht="15" thickBot="1" x14ac:dyDescent="0.4">
      <c r="A76" s="4"/>
      <c r="B76" s="147">
        <v>34</v>
      </c>
      <c r="C76" s="92" t="s">
        <v>67</v>
      </c>
      <c r="D76" s="80">
        <v>6545</v>
      </c>
      <c r="E76" s="92">
        <v>159.43</v>
      </c>
      <c r="F76" s="4"/>
    </row>
    <row r="77" spans="1:6" ht="15" thickBot="1" x14ac:dyDescent="0.4">
      <c r="A77" s="4"/>
      <c r="B77" s="147">
        <v>35</v>
      </c>
      <c r="C77" s="92" t="s">
        <v>67</v>
      </c>
      <c r="D77" s="80">
        <v>5305</v>
      </c>
      <c r="E77" s="92">
        <v>157.4</v>
      </c>
      <c r="F77" s="4"/>
    </row>
    <row r="78" spans="1:6" ht="15" thickBot="1" x14ac:dyDescent="0.4">
      <c r="A78" s="4"/>
      <c r="B78" s="201">
        <v>36</v>
      </c>
      <c r="C78" s="92" t="s">
        <v>67</v>
      </c>
      <c r="D78" s="80">
        <v>8546</v>
      </c>
      <c r="E78" s="92">
        <v>152.29</v>
      </c>
      <c r="F78" s="4"/>
    </row>
    <row r="79" spans="1:6" ht="15" thickBot="1" x14ac:dyDescent="0.4">
      <c r="A79" s="4"/>
      <c r="B79" s="202"/>
      <c r="C79" s="92" t="s">
        <v>69</v>
      </c>
      <c r="D79" s="80">
        <v>4061</v>
      </c>
      <c r="E79" s="92">
        <v>151.84</v>
      </c>
      <c r="F79" s="4"/>
    </row>
    <row r="80" spans="1:6" ht="15" thickBot="1" x14ac:dyDescent="0.4">
      <c r="B80" s="201">
        <v>37</v>
      </c>
      <c r="C80" s="92" t="s">
        <v>67</v>
      </c>
      <c r="D80" s="80">
        <v>22520</v>
      </c>
      <c r="E80" s="92">
        <v>148.88</v>
      </c>
    </row>
    <row r="81" spans="2:5" ht="15" thickBot="1" x14ac:dyDescent="0.4">
      <c r="B81" s="202"/>
      <c r="C81" s="92" t="s">
        <v>69</v>
      </c>
      <c r="D81" s="80">
        <v>599</v>
      </c>
      <c r="E81" s="92">
        <v>166.9</v>
      </c>
    </row>
    <row r="82" spans="2:5" ht="15" thickBot="1" x14ac:dyDescent="0.4">
      <c r="B82" s="201">
        <v>39</v>
      </c>
      <c r="C82" s="92" t="s">
        <v>67</v>
      </c>
      <c r="D82" s="80">
        <v>38451</v>
      </c>
      <c r="E82" s="92">
        <v>146.22999999999999</v>
      </c>
    </row>
    <row r="83" spans="2:5" ht="15" thickBot="1" x14ac:dyDescent="0.4">
      <c r="B83" s="202"/>
      <c r="C83" s="92" t="s">
        <v>69</v>
      </c>
      <c r="D83" s="80">
        <v>2517</v>
      </c>
      <c r="E83" s="92">
        <v>152.72999999999999</v>
      </c>
    </row>
    <row r="84" spans="2:5" ht="15" thickBot="1" x14ac:dyDescent="0.4">
      <c r="B84" s="198">
        <v>40</v>
      </c>
      <c r="C84" s="92" t="s">
        <v>67</v>
      </c>
      <c r="D84" s="80">
        <v>6558</v>
      </c>
      <c r="E84" s="92">
        <v>156.08000000000001</v>
      </c>
    </row>
    <row r="85" spans="2:5" ht="15" thickBot="1" x14ac:dyDescent="0.4">
      <c r="B85" s="200"/>
      <c r="C85" s="92" t="s">
        <v>122</v>
      </c>
      <c r="D85" s="80">
        <v>3377</v>
      </c>
      <c r="E85" s="92">
        <v>127.66</v>
      </c>
    </row>
    <row r="86" spans="2:5" ht="15" thickBot="1" x14ac:dyDescent="0.4">
      <c r="B86" s="200"/>
      <c r="C86" s="92" t="s">
        <v>65</v>
      </c>
      <c r="D86" s="80">
        <v>1625</v>
      </c>
      <c r="E86" s="92">
        <v>166.19</v>
      </c>
    </row>
    <row r="87" spans="2:5" ht="15" thickBot="1" x14ac:dyDescent="0.4">
      <c r="B87" s="200"/>
      <c r="C87" s="92" t="s">
        <v>69</v>
      </c>
      <c r="D87" s="80">
        <v>2356</v>
      </c>
      <c r="E87" s="92">
        <v>147.83000000000001</v>
      </c>
    </row>
    <row r="88" spans="2:5" ht="15" thickBot="1" x14ac:dyDescent="0.4">
      <c r="B88" s="203">
        <v>41</v>
      </c>
      <c r="C88" s="92" t="s">
        <v>66</v>
      </c>
      <c r="D88" s="80">
        <v>1853</v>
      </c>
      <c r="E88" s="92">
        <v>163.59</v>
      </c>
    </row>
    <row r="89" spans="2:5" ht="15" thickBot="1" x14ac:dyDescent="0.4">
      <c r="B89" s="204"/>
      <c r="C89" s="92" t="s">
        <v>65</v>
      </c>
      <c r="D89" s="80">
        <v>1635</v>
      </c>
      <c r="E89" s="92">
        <v>165.45</v>
      </c>
    </row>
    <row r="90" spans="2:5" ht="15" thickBot="1" x14ac:dyDescent="0.4">
      <c r="B90" s="205"/>
      <c r="C90" s="92" t="s">
        <v>67</v>
      </c>
      <c r="D90" s="80">
        <v>1439</v>
      </c>
      <c r="E90" s="92">
        <v>133.77000000000001</v>
      </c>
    </row>
    <row r="91" spans="2:5" ht="15" thickBot="1" x14ac:dyDescent="0.4">
      <c r="B91" s="198">
        <v>42</v>
      </c>
      <c r="C91" s="92" t="s">
        <v>66</v>
      </c>
      <c r="D91" s="80">
        <v>6690</v>
      </c>
      <c r="E91" s="92">
        <v>159.44</v>
      </c>
    </row>
    <row r="92" spans="2:5" ht="15" thickBot="1" x14ac:dyDescent="0.4">
      <c r="B92" s="200"/>
      <c r="C92" s="92" t="s">
        <v>65</v>
      </c>
      <c r="D92" s="80">
        <v>50</v>
      </c>
      <c r="E92" s="92">
        <v>194.52</v>
      </c>
    </row>
    <row r="93" spans="2:5" ht="15" thickBot="1" x14ac:dyDescent="0.4">
      <c r="B93" s="200"/>
      <c r="C93" s="92" t="s">
        <v>67</v>
      </c>
      <c r="D93" s="80">
        <v>1597</v>
      </c>
      <c r="E93" s="92">
        <v>130.85</v>
      </c>
    </row>
    <row r="94" spans="2:5" ht="15" thickBot="1" x14ac:dyDescent="0.4">
      <c r="B94" s="198">
        <v>43</v>
      </c>
      <c r="C94" s="92" t="s">
        <v>66</v>
      </c>
      <c r="D94" s="80">
        <v>3339</v>
      </c>
      <c r="E94" s="92">
        <v>148.56</v>
      </c>
    </row>
    <row r="95" spans="2:5" ht="15" thickBot="1" x14ac:dyDescent="0.4">
      <c r="B95" s="200"/>
      <c r="C95" s="92" t="s">
        <v>65</v>
      </c>
      <c r="D95" s="80">
        <v>2380</v>
      </c>
      <c r="E95" s="92">
        <v>164.92</v>
      </c>
    </row>
    <row r="96" spans="2:5" ht="15" thickBot="1" x14ac:dyDescent="0.4">
      <c r="B96" s="198">
        <v>44</v>
      </c>
      <c r="C96" s="92" t="s">
        <v>66</v>
      </c>
      <c r="D96" s="80">
        <v>54</v>
      </c>
      <c r="E96" s="92">
        <v>184.06</v>
      </c>
    </row>
    <row r="97" spans="2:5" ht="15" thickBot="1" x14ac:dyDescent="0.4">
      <c r="B97" s="200"/>
      <c r="C97" s="92" t="s">
        <v>65</v>
      </c>
      <c r="D97" s="80">
        <v>3068</v>
      </c>
      <c r="E97" s="92">
        <v>165.86</v>
      </c>
    </row>
    <row r="98" spans="2:5" ht="15" thickBot="1" x14ac:dyDescent="0.4">
      <c r="B98" s="200"/>
      <c r="C98" s="92" t="s">
        <v>67</v>
      </c>
      <c r="D98" s="80">
        <v>35</v>
      </c>
      <c r="E98" s="92">
        <v>160</v>
      </c>
    </row>
    <row r="99" spans="2:5" ht="15" thickBot="1" x14ac:dyDescent="0.4">
      <c r="B99" s="201">
        <v>45</v>
      </c>
      <c r="C99" s="92" t="s">
        <v>66</v>
      </c>
      <c r="D99" s="80">
        <v>60</v>
      </c>
      <c r="E99" s="92">
        <v>181.19</v>
      </c>
    </row>
    <row r="100" spans="2:5" ht="15" thickBot="1" x14ac:dyDescent="0.4">
      <c r="B100" s="202"/>
      <c r="C100" s="92" t="s">
        <v>65</v>
      </c>
      <c r="D100" s="80">
        <v>2610</v>
      </c>
      <c r="E100" s="92">
        <v>164.08</v>
      </c>
    </row>
    <row r="101" spans="2:5" ht="15" thickBot="1" x14ac:dyDescent="0.4">
      <c r="B101" s="201">
        <v>46</v>
      </c>
      <c r="C101" s="92" t="s">
        <v>66</v>
      </c>
      <c r="D101" s="80">
        <v>443</v>
      </c>
      <c r="E101" s="92">
        <v>122.36</v>
      </c>
    </row>
    <row r="102" spans="2:5" ht="15" thickBot="1" x14ac:dyDescent="0.4">
      <c r="B102" s="202"/>
      <c r="C102" s="92" t="s">
        <v>65</v>
      </c>
      <c r="D102" s="80">
        <v>4077</v>
      </c>
      <c r="E102" s="92">
        <v>152.38999999999999</v>
      </c>
    </row>
    <row r="103" spans="2:5" ht="15" thickBot="1" x14ac:dyDescent="0.4">
      <c r="B103" s="201">
        <v>47</v>
      </c>
      <c r="C103" s="92" t="s">
        <v>66</v>
      </c>
      <c r="D103" s="80">
        <v>13</v>
      </c>
      <c r="E103" s="92">
        <v>228.37</v>
      </c>
    </row>
    <row r="104" spans="2:5" ht="15" thickBot="1" x14ac:dyDescent="0.4">
      <c r="B104" s="202"/>
      <c r="C104" s="92" t="s">
        <v>65</v>
      </c>
      <c r="D104" s="80">
        <v>2181</v>
      </c>
      <c r="E104" s="92">
        <v>164.4</v>
      </c>
    </row>
    <row r="105" spans="2:5" ht="15" thickBot="1" x14ac:dyDescent="0.4">
      <c r="B105" s="201">
        <v>48</v>
      </c>
      <c r="C105" s="92" t="s">
        <v>66</v>
      </c>
      <c r="D105" s="80">
        <v>61</v>
      </c>
      <c r="E105" s="92">
        <v>178.62</v>
      </c>
    </row>
    <row r="106" spans="2:5" ht="15" thickBot="1" x14ac:dyDescent="0.4">
      <c r="B106" s="202"/>
      <c r="C106" s="92" t="s">
        <v>65</v>
      </c>
      <c r="D106" s="80">
        <v>2136</v>
      </c>
      <c r="E106" s="92">
        <v>162.88999999999999</v>
      </c>
    </row>
    <row r="107" spans="2:5" ht="15" thickBot="1" x14ac:dyDescent="0.4">
      <c r="B107" s="73">
        <v>49</v>
      </c>
      <c r="C107" s="78" t="s">
        <v>65</v>
      </c>
      <c r="D107" s="75">
        <v>1443</v>
      </c>
      <c r="E107" s="78">
        <v>162.79</v>
      </c>
    </row>
  </sheetData>
  <sortState xmlns:xlrd2="http://schemas.microsoft.com/office/spreadsheetml/2017/richdata2" ref="G55:I57">
    <sortCondition descending="1" ref="H55:H57"/>
  </sortState>
  <mergeCells count="15">
    <mergeCell ref="B101:B102"/>
    <mergeCell ref="B103:B104"/>
    <mergeCell ref="B105:B106"/>
    <mergeCell ref="B96:B98"/>
    <mergeCell ref="B99:B100"/>
    <mergeCell ref="B54:B55"/>
    <mergeCell ref="B56:B57"/>
    <mergeCell ref="B59:B60"/>
    <mergeCell ref="B94:B95"/>
    <mergeCell ref="B91:B93"/>
    <mergeCell ref="B78:B79"/>
    <mergeCell ref="B80:B81"/>
    <mergeCell ref="B82:B83"/>
    <mergeCell ref="B84:B87"/>
    <mergeCell ref="B88:B9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47"/>
  <sheetViews>
    <sheetView workbookViewId="0"/>
  </sheetViews>
  <sheetFormatPr defaultColWidth="8.90625" defaultRowHeight="14.5" x14ac:dyDescent="0.35"/>
  <cols>
    <col min="1" max="1" width="8.90625" style="3"/>
    <col min="2" max="2" width="16.36328125" style="3" customWidth="1"/>
    <col min="3" max="3" width="19.453125" style="3" customWidth="1"/>
    <col min="4" max="5" width="21.36328125" style="3" customWidth="1"/>
    <col min="6" max="16384" width="8.90625" style="3"/>
  </cols>
  <sheetData>
    <row r="2" spans="2:6" x14ac:dyDescent="0.35">
      <c r="B2" s="3" t="s">
        <v>126</v>
      </c>
      <c r="F2" s="3" t="s">
        <v>129</v>
      </c>
    </row>
    <row r="3" spans="2:6" ht="15" thickBot="1" x14ac:dyDescent="0.4"/>
    <row r="4" spans="2:6" ht="15" thickBot="1" x14ac:dyDescent="0.4">
      <c r="B4" s="68" t="s">
        <v>14</v>
      </c>
      <c r="C4" s="91" t="s">
        <v>15</v>
      </c>
      <c r="D4" s="68" t="s">
        <v>16</v>
      </c>
    </row>
    <row r="5" spans="2:6" ht="15" thickBot="1" x14ac:dyDescent="0.4">
      <c r="B5" s="113">
        <v>27</v>
      </c>
      <c r="C5" s="64">
        <v>295</v>
      </c>
      <c r="D5" s="99">
        <v>272.12</v>
      </c>
    </row>
    <row r="6" spans="2:6" ht="15" thickBot="1" x14ac:dyDescent="0.4">
      <c r="B6" s="113">
        <v>28</v>
      </c>
      <c r="C6" s="23">
        <v>9729</v>
      </c>
      <c r="D6" s="24">
        <v>208.12</v>
      </c>
    </row>
    <row r="7" spans="2:6" ht="15" thickBot="1" x14ac:dyDescent="0.4">
      <c r="B7" s="113">
        <v>29</v>
      </c>
      <c r="C7" s="23">
        <v>31242</v>
      </c>
      <c r="D7" s="24">
        <v>176.36</v>
      </c>
    </row>
    <row r="8" spans="2:6" ht="15" thickBot="1" x14ac:dyDescent="0.4">
      <c r="B8" s="113">
        <v>30</v>
      </c>
      <c r="C8" s="23">
        <v>28506</v>
      </c>
      <c r="D8" s="24">
        <v>176.47</v>
      </c>
    </row>
    <row r="9" spans="2:6" ht="15" thickBot="1" x14ac:dyDescent="0.4">
      <c r="B9" s="113">
        <v>31</v>
      </c>
      <c r="C9" s="23">
        <v>33101</v>
      </c>
      <c r="D9" s="22">
        <v>167.6</v>
      </c>
    </row>
    <row r="10" spans="2:6" ht="15" thickBot="1" x14ac:dyDescent="0.4">
      <c r="B10" s="113">
        <v>32</v>
      </c>
      <c r="C10" s="51">
        <v>22869</v>
      </c>
      <c r="D10" s="24">
        <v>168.56</v>
      </c>
    </row>
    <row r="11" spans="2:6" ht="15" thickBot="1" x14ac:dyDescent="0.4">
      <c r="B11" s="113">
        <v>33</v>
      </c>
      <c r="C11" s="51">
        <v>3174</v>
      </c>
      <c r="D11" s="24">
        <v>162.80000000000001</v>
      </c>
    </row>
    <row r="12" spans="2:6" ht="15" thickBot="1" x14ac:dyDescent="0.4">
      <c r="B12" s="113">
        <v>35</v>
      </c>
      <c r="C12" s="51">
        <v>239</v>
      </c>
      <c r="D12" s="24">
        <v>150</v>
      </c>
    </row>
    <row r="13" spans="2:6" ht="15" thickBot="1" x14ac:dyDescent="0.4">
      <c r="B13" s="168">
        <v>36</v>
      </c>
      <c r="C13" s="112">
        <v>325</v>
      </c>
      <c r="D13" s="100">
        <v>133.85</v>
      </c>
    </row>
    <row r="14" spans="2:6" x14ac:dyDescent="0.35">
      <c r="B14" s="3" t="s">
        <v>102</v>
      </c>
    </row>
    <row r="16" spans="2:6" x14ac:dyDescent="0.35">
      <c r="B16" s="3" t="s">
        <v>127</v>
      </c>
    </row>
    <row r="17" spans="2:5" ht="15" thickBot="1" x14ac:dyDescent="0.4"/>
    <row r="18" spans="2:5" ht="15" thickBot="1" x14ac:dyDescent="0.4">
      <c r="B18" s="57" t="s">
        <v>18</v>
      </c>
      <c r="C18" s="58" t="s">
        <v>15</v>
      </c>
      <c r="D18" s="59" t="s">
        <v>16</v>
      </c>
    </row>
    <row r="19" spans="2:5" ht="15.65" customHeight="1" x14ac:dyDescent="0.35">
      <c r="B19" s="45" t="s">
        <v>103</v>
      </c>
      <c r="C19" s="46">
        <v>42918</v>
      </c>
      <c r="D19" s="47">
        <v>172.64000000000001</v>
      </c>
    </row>
    <row r="20" spans="2:5" x14ac:dyDescent="0.35">
      <c r="B20" s="48" t="s">
        <v>104</v>
      </c>
      <c r="C20" s="49">
        <v>31040</v>
      </c>
      <c r="D20" s="50">
        <v>169.744</v>
      </c>
    </row>
    <row r="21" spans="2:5" x14ac:dyDescent="0.35">
      <c r="B21" s="101" t="s">
        <v>105</v>
      </c>
      <c r="C21" s="69">
        <v>1397</v>
      </c>
      <c r="D21" s="102">
        <v>152.66</v>
      </c>
    </row>
    <row r="22" spans="2:5" ht="15" thickBot="1" x14ac:dyDescent="0.4">
      <c r="B22" s="52" t="s">
        <v>106</v>
      </c>
      <c r="C22" s="53">
        <v>54125</v>
      </c>
      <c r="D22" s="54">
        <v>186.73857142857145</v>
      </c>
    </row>
    <row r="23" spans="2:5" ht="15" thickBot="1" x14ac:dyDescent="0.4">
      <c r="B23" s="98" t="s">
        <v>61</v>
      </c>
      <c r="C23" s="96">
        <f>SUM(C19:C22)</f>
        <v>129480</v>
      </c>
      <c r="D23" s="97">
        <v>176.20833333333334</v>
      </c>
    </row>
    <row r="24" spans="2:5" x14ac:dyDescent="0.35">
      <c r="D24" s="158"/>
      <c r="E24" s="158"/>
    </row>
    <row r="27" spans="2:5" x14ac:dyDescent="0.35">
      <c r="B27" s="3" t="s">
        <v>128</v>
      </c>
    </row>
    <row r="28" spans="2:5" ht="15" thickBot="1" x14ac:dyDescent="0.4"/>
    <row r="29" spans="2:5" ht="15" thickBot="1" x14ac:dyDescent="0.4">
      <c r="B29" s="68" t="s">
        <v>14</v>
      </c>
      <c r="C29" s="91" t="s">
        <v>63</v>
      </c>
      <c r="D29" s="67" t="s">
        <v>10</v>
      </c>
      <c r="E29" s="68" t="s">
        <v>101</v>
      </c>
    </row>
    <row r="30" spans="2:5" ht="15" customHeight="1" thickBot="1" x14ac:dyDescent="0.4">
      <c r="B30" s="176">
        <v>27</v>
      </c>
      <c r="C30" s="179" t="s">
        <v>106</v>
      </c>
      <c r="D30" s="187">
        <v>295</v>
      </c>
      <c r="E30" s="169">
        <v>272.12</v>
      </c>
    </row>
    <row r="31" spans="2:5" ht="15" thickBot="1" x14ac:dyDescent="0.4">
      <c r="B31" s="177">
        <v>28</v>
      </c>
      <c r="C31" s="179" t="s">
        <v>106</v>
      </c>
      <c r="D31" s="187">
        <v>9729</v>
      </c>
      <c r="E31" s="169">
        <v>208.12</v>
      </c>
    </row>
    <row r="32" spans="2:5" x14ac:dyDescent="0.35">
      <c r="B32" s="206">
        <v>29</v>
      </c>
      <c r="C32" s="180" t="s">
        <v>106</v>
      </c>
      <c r="D32" s="188">
        <v>28884</v>
      </c>
      <c r="E32" s="170">
        <v>175.09</v>
      </c>
    </row>
    <row r="33" spans="2:5" ht="15" thickBot="1" x14ac:dyDescent="0.4">
      <c r="B33" s="207"/>
      <c r="C33" s="181" t="s">
        <v>104</v>
      </c>
      <c r="D33" s="189">
        <v>2358</v>
      </c>
      <c r="E33" s="171">
        <v>191.88</v>
      </c>
    </row>
    <row r="34" spans="2:5" x14ac:dyDescent="0.35">
      <c r="B34" s="206">
        <v>30</v>
      </c>
      <c r="C34" s="180" t="s">
        <v>106</v>
      </c>
      <c r="D34" s="188">
        <v>12678</v>
      </c>
      <c r="E34" s="170">
        <v>159.13</v>
      </c>
    </row>
    <row r="35" spans="2:5" x14ac:dyDescent="0.35">
      <c r="B35" s="208"/>
      <c r="C35" s="182" t="s">
        <v>104</v>
      </c>
      <c r="D35" s="190">
        <v>12629</v>
      </c>
      <c r="E35" s="172">
        <v>192.53</v>
      </c>
    </row>
    <row r="36" spans="2:5" x14ac:dyDescent="0.35">
      <c r="B36" s="208"/>
      <c r="C36" s="182" t="s">
        <v>103</v>
      </c>
      <c r="D36" s="190">
        <v>1802</v>
      </c>
      <c r="E36" s="172">
        <v>204.42</v>
      </c>
    </row>
    <row r="37" spans="2:5" ht="15" thickBot="1" x14ac:dyDescent="0.4">
      <c r="B37" s="207"/>
      <c r="C37" s="181" t="s">
        <v>105</v>
      </c>
      <c r="D37" s="189">
        <v>1397</v>
      </c>
      <c r="E37" s="171">
        <v>152.66</v>
      </c>
    </row>
    <row r="38" spans="2:5" x14ac:dyDescent="0.35">
      <c r="B38" s="209">
        <v>31</v>
      </c>
      <c r="C38" s="180" t="s">
        <v>103</v>
      </c>
      <c r="D38" s="188">
        <v>17139</v>
      </c>
      <c r="E38" s="170">
        <v>176.33</v>
      </c>
    </row>
    <row r="39" spans="2:5" x14ac:dyDescent="0.35">
      <c r="B39" s="210"/>
      <c r="C39" s="182" t="s">
        <v>104</v>
      </c>
      <c r="D39" s="190">
        <v>15626</v>
      </c>
      <c r="E39" s="172">
        <v>157.32</v>
      </c>
    </row>
    <row r="40" spans="2:5" ht="15" thickBot="1" x14ac:dyDescent="0.4">
      <c r="B40" s="211"/>
      <c r="C40" s="181" t="s">
        <v>106</v>
      </c>
      <c r="D40" s="189">
        <v>336</v>
      </c>
      <c r="E40" s="171">
        <v>200</v>
      </c>
    </row>
    <row r="41" spans="2:5" x14ac:dyDescent="0.35">
      <c r="B41" s="206">
        <v>32</v>
      </c>
      <c r="C41" s="180" t="s">
        <v>103</v>
      </c>
      <c r="D41" s="188">
        <v>20624</v>
      </c>
      <c r="E41" s="170">
        <v>169.65</v>
      </c>
    </row>
    <row r="42" spans="2:5" x14ac:dyDescent="0.35">
      <c r="B42" s="208"/>
      <c r="C42" s="182" t="s">
        <v>106</v>
      </c>
      <c r="D42" s="190">
        <v>1878</v>
      </c>
      <c r="E42" s="172">
        <v>158.86000000000001</v>
      </c>
    </row>
    <row r="43" spans="2:5" ht="15" thickBot="1" x14ac:dyDescent="0.4">
      <c r="B43" s="207"/>
      <c r="C43" s="181" t="s">
        <v>104</v>
      </c>
      <c r="D43" s="191">
        <v>367</v>
      </c>
      <c r="E43" s="173">
        <v>156.99</v>
      </c>
    </row>
    <row r="44" spans="2:5" ht="15" thickBot="1" x14ac:dyDescent="0.4">
      <c r="B44" s="177">
        <v>33</v>
      </c>
      <c r="C44" s="180" t="s">
        <v>103</v>
      </c>
      <c r="D44" s="192">
        <v>3174</v>
      </c>
      <c r="E44" s="174">
        <v>162.80000000000001</v>
      </c>
    </row>
    <row r="45" spans="2:5" x14ac:dyDescent="0.35">
      <c r="B45" s="206">
        <v>35</v>
      </c>
      <c r="C45" s="183" t="s">
        <v>103</v>
      </c>
      <c r="D45" s="193">
        <v>179</v>
      </c>
      <c r="E45" s="185">
        <v>150</v>
      </c>
    </row>
    <row r="46" spans="2:5" ht="15" thickBot="1" x14ac:dyDescent="0.4">
      <c r="B46" s="207"/>
      <c r="C46" s="184" t="s">
        <v>104</v>
      </c>
      <c r="D46" s="194">
        <v>60</v>
      </c>
      <c r="E46" s="186">
        <v>150</v>
      </c>
    </row>
    <row r="47" spans="2:5" ht="15" thickBot="1" x14ac:dyDescent="0.4">
      <c r="B47" s="178">
        <v>36</v>
      </c>
      <c r="C47" s="179" t="s">
        <v>106</v>
      </c>
      <c r="D47" s="195">
        <v>325</v>
      </c>
      <c r="E47" s="175">
        <v>133.85</v>
      </c>
    </row>
  </sheetData>
  <mergeCells count="5">
    <mergeCell ref="B45:B46"/>
    <mergeCell ref="B32:B33"/>
    <mergeCell ref="B34:B37"/>
    <mergeCell ref="B38:B40"/>
    <mergeCell ref="B41:B43"/>
  </mergeCells>
  <conditionalFormatting sqref="D4">
    <cfRule type="cellIs" dxfId="4" priority="2" stopIfTrue="1" operator="lessThan">
      <formula>0</formula>
    </cfRule>
  </conditionalFormatting>
  <conditionalFormatting sqref="D18">
    <cfRule type="cellIs" dxfId="3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69"/>
  <sheetViews>
    <sheetView workbookViewId="0"/>
  </sheetViews>
  <sheetFormatPr defaultColWidth="8.90625" defaultRowHeight="14.5" x14ac:dyDescent="0.35"/>
  <cols>
    <col min="1" max="1" width="7.90625" style="3" customWidth="1"/>
    <col min="2" max="2" width="13.36328125" style="3" customWidth="1"/>
    <col min="3" max="3" width="19" style="3" customWidth="1"/>
    <col min="4" max="4" width="21.54296875" style="3" customWidth="1"/>
    <col min="5" max="5" width="21.6328125" style="3" customWidth="1"/>
    <col min="6" max="7" width="8.90625" style="3"/>
    <col min="8" max="8" width="13.54296875" style="3" customWidth="1"/>
    <col min="9" max="10" width="16.54296875" style="3" customWidth="1"/>
    <col min="11" max="16384" width="8.90625" style="3"/>
  </cols>
  <sheetData>
    <row r="2" spans="2:7" x14ac:dyDescent="0.35">
      <c r="B2" s="3" t="s">
        <v>131</v>
      </c>
      <c r="G2" s="3" t="s">
        <v>132</v>
      </c>
    </row>
    <row r="3" spans="2:7" ht="15" thickBot="1" x14ac:dyDescent="0.4"/>
    <row r="4" spans="2:7" ht="15" thickBot="1" x14ac:dyDescent="0.4">
      <c r="B4" s="108" t="s">
        <v>14</v>
      </c>
      <c r="C4" s="106" t="s">
        <v>10</v>
      </c>
      <c r="D4" s="59" t="s">
        <v>101</v>
      </c>
    </row>
    <row r="5" spans="2:7" x14ac:dyDescent="0.35">
      <c r="B5" s="109">
        <v>18</v>
      </c>
      <c r="C5" s="107">
        <v>4735</v>
      </c>
      <c r="D5" s="105">
        <v>528.15</v>
      </c>
    </row>
    <row r="6" spans="2:7" x14ac:dyDescent="0.35">
      <c r="B6" s="110">
        <v>19</v>
      </c>
      <c r="C6" s="23">
        <v>24762</v>
      </c>
      <c r="D6" s="50">
        <v>528.12</v>
      </c>
    </row>
    <row r="7" spans="2:7" x14ac:dyDescent="0.35">
      <c r="B7" s="110">
        <v>20</v>
      </c>
      <c r="C7" s="23">
        <v>39718</v>
      </c>
      <c r="D7" s="50">
        <v>518.52</v>
      </c>
    </row>
    <row r="8" spans="2:7" x14ac:dyDescent="0.35">
      <c r="B8" s="110">
        <v>21</v>
      </c>
      <c r="C8" s="23">
        <v>74927</v>
      </c>
      <c r="D8" s="50">
        <v>502.93</v>
      </c>
    </row>
    <row r="9" spans="2:7" x14ac:dyDescent="0.35">
      <c r="B9" s="110">
        <v>22</v>
      </c>
      <c r="C9" s="23">
        <v>69032</v>
      </c>
      <c r="D9" s="50">
        <v>491.15</v>
      </c>
    </row>
    <row r="10" spans="2:7" x14ac:dyDescent="0.35">
      <c r="B10" s="110">
        <v>23</v>
      </c>
      <c r="C10" s="23">
        <v>33718</v>
      </c>
      <c r="D10" s="50">
        <v>460.92</v>
      </c>
    </row>
    <row r="11" spans="2:7" x14ac:dyDescent="0.35">
      <c r="B11" s="110">
        <v>24</v>
      </c>
      <c r="C11" s="23">
        <v>9744</v>
      </c>
      <c r="D11" s="50">
        <v>404.62</v>
      </c>
    </row>
    <row r="12" spans="2:7" x14ac:dyDescent="0.35">
      <c r="B12" s="110">
        <v>25</v>
      </c>
      <c r="C12" s="23">
        <v>2426</v>
      </c>
      <c r="D12" s="50">
        <v>435.47</v>
      </c>
    </row>
    <row r="13" spans="2:7" x14ac:dyDescent="0.35">
      <c r="B13" s="110">
        <v>26</v>
      </c>
      <c r="C13" s="23">
        <v>2280</v>
      </c>
      <c r="D13" s="50">
        <v>720</v>
      </c>
    </row>
    <row r="14" spans="2:7" x14ac:dyDescent="0.35">
      <c r="B14" s="110">
        <v>27</v>
      </c>
      <c r="C14" s="23">
        <v>1396</v>
      </c>
      <c r="D14" s="50">
        <v>720</v>
      </c>
    </row>
    <row r="15" spans="2:7" x14ac:dyDescent="0.35">
      <c r="B15" s="110">
        <v>28</v>
      </c>
      <c r="C15" s="23">
        <v>1952</v>
      </c>
      <c r="D15" s="50">
        <v>720</v>
      </c>
    </row>
    <row r="16" spans="2:7" x14ac:dyDescent="0.35">
      <c r="B16" s="110">
        <v>29</v>
      </c>
      <c r="C16" s="23">
        <v>1128</v>
      </c>
      <c r="D16" s="50">
        <v>720</v>
      </c>
    </row>
    <row r="17" spans="2:4" x14ac:dyDescent="0.35">
      <c r="B17" s="110">
        <v>30</v>
      </c>
      <c r="C17" s="23">
        <v>412</v>
      </c>
      <c r="D17" s="50">
        <v>720</v>
      </c>
    </row>
    <row r="18" spans="2:4" x14ac:dyDescent="0.35">
      <c r="B18" s="110">
        <v>35</v>
      </c>
      <c r="C18" s="23">
        <v>332</v>
      </c>
      <c r="D18" s="50">
        <v>720</v>
      </c>
    </row>
    <row r="19" spans="2:4" x14ac:dyDescent="0.35">
      <c r="B19" s="110">
        <v>36</v>
      </c>
      <c r="C19" s="23">
        <v>104</v>
      </c>
      <c r="D19" s="50">
        <v>720</v>
      </c>
    </row>
    <row r="20" spans="2:4" x14ac:dyDescent="0.35">
      <c r="B20" s="110">
        <v>37</v>
      </c>
      <c r="C20" s="23">
        <v>492</v>
      </c>
      <c r="D20" s="50">
        <v>720</v>
      </c>
    </row>
    <row r="21" spans="2:4" x14ac:dyDescent="0.35">
      <c r="B21" s="110">
        <v>38</v>
      </c>
      <c r="C21" s="23">
        <v>368</v>
      </c>
      <c r="D21" s="50">
        <v>720</v>
      </c>
    </row>
    <row r="22" spans="2:4" x14ac:dyDescent="0.35">
      <c r="B22" s="110">
        <v>39</v>
      </c>
      <c r="C22" s="23">
        <v>1682</v>
      </c>
      <c r="D22" s="50">
        <v>770.13</v>
      </c>
    </row>
    <row r="23" spans="2:4" x14ac:dyDescent="0.35">
      <c r="B23" s="110">
        <v>40</v>
      </c>
      <c r="C23" s="23">
        <v>4221</v>
      </c>
      <c r="D23" s="50">
        <v>766.93</v>
      </c>
    </row>
    <row r="24" spans="2:4" x14ac:dyDescent="0.35">
      <c r="B24" s="110">
        <v>41</v>
      </c>
      <c r="C24" s="23">
        <v>4356</v>
      </c>
      <c r="D24" s="50">
        <v>760.33</v>
      </c>
    </row>
    <row r="25" spans="2:4" x14ac:dyDescent="0.35">
      <c r="B25" s="110">
        <v>42</v>
      </c>
      <c r="C25" s="23">
        <v>4596</v>
      </c>
      <c r="D25" s="50">
        <v>755.42</v>
      </c>
    </row>
    <row r="26" spans="2:4" x14ac:dyDescent="0.35">
      <c r="B26" s="110">
        <v>43</v>
      </c>
      <c r="C26" s="23">
        <v>1724</v>
      </c>
      <c r="D26" s="50">
        <v>770.49</v>
      </c>
    </row>
    <row r="27" spans="2:4" x14ac:dyDescent="0.35">
      <c r="B27" s="110">
        <v>44</v>
      </c>
      <c r="C27" s="23">
        <v>676</v>
      </c>
      <c r="D27" s="50">
        <v>739.41</v>
      </c>
    </row>
    <row r="28" spans="2:4" x14ac:dyDescent="0.35">
      <c r="B28" s="3" t="s">
        <v>62</v>
      </c>
    </row>
    <row r="33" spans="2:10" x14ac:dyDescent="0.35">
      <c r="B33" s="3" t="s">
        <v>135</v>
      </c>
    </row>
    <row r="34" spans="2:10" ht="15" thickBot="1" x14ac:dyDescent="0.4"/>
    <row r="35" spans="2:10" ht="15" thickBot="1" x14ac:dyDescent="0.4">
      <c r="B35" s="68" t="s">
        <v>14</v>
      </c>
      <c r="C35" s="91" t="s">
        <v>63</v>
      </c>
      <c r="D35" s="103" t="s">
        <v>10</v>
      </c>
      <c r="E35" s="104" t="s">
        <v>101</v>
      </c>
    </row>
    <row r="36" spans="2:10" ht="15" thickBot="1" x14ac:dyDescent="0.4">
      <c r="B36" s="129">
        <v>18</v>
      </c>
      <c r="C36" s="79" t="s">
        <v>70</v>
      </c>
      <c r="D36" s="124">
        <v>4735</v>
      </c>
      <c r="E36" s="76">
        <v>528.15</v>
      </c>
    </row>
    <row r="37" spans="2:10" ht="15" thickBot="1" x14ac:dyDescent="0.4">
      <c r="B37" s="129">
        <v>19</v>
      </c>
      <c r="C37" s="75" t="s">
        <v>70</v>
      </c>
      <c r="D37" s="124">
        <v>24762</v>
      </c>
      <c r="E37" s="76">
        <v>528.12</v>
      </c>
    </row>
    <row r="38" spans="2:10" ht="15" thickBot="1" x14ac:dyDescent="0.4">
      <c r="B38" s="129">
        <v>20</v>
      </c>
      <c r="C38" s="78" t="s">
        <v>70</v>
      </c>
      <c r="D38" s="124">
        <v>39718</v>
      </c>
      <c r="E38" s="76">
        <v>518.52</v>
      </c>
      <c r="H38" s="3" t="s">
        <v>134</v>
      </c>
    </row>
    <row r="39" spans="2:10" ht="15" thickBot="1" x14ac:dyDescent="0.4">
      <c r="B39" s="150">
        <v>21</v>
      </c>
      <c r="C39" s="87" t="s">
        <v>70</v>
      </c>
      <c r="D39" s="126">
        <v>74927</v>
      </c>
      <c r="E39" s="88">
        <v>502.93</v>
      </c>
      <c r="H39" s="57" t="s">
        <v>18</v>
      </c>
      <c r="I39" s="58" t="s">
        <v>15</v>
      </c>
      <c r="J39" s="59" t="s">
        <v>16</v>
      </c>
    </row>
    <row r="40" spans="2:10" x14ac:dyDescent="0.35">
      <c r="B40" s="198">
        <v>22</v>
      </c>
      <c r="C40" s="83" t="s">
        <v>70</v>
      </c>
      <c r="D40" s="125">
        <v>67156</v>
      </c>
      <c r="E40" s="84">
        <v>493.01</v>
      </c>
      <c r="H40" s="130" t="s">
        <v>73</v>
      </c>
      <c r="I40" s="64">
        <v>1113</v>
      </c>
      <c r="J40" s="21">
        <v>596.46</v>
      </c>
    </row>
    <row r="41" spans="2:10" x14ac:dyDescent="0.35">
      <c r="B41" s="200"/>
      <c r="C41" s="89" t="s">
        <v>72</v>
      </c>
      <c r="D41" s="127">
        <v>1140</v>
      </c>
      <c r="E41" s="90">
        <v>505.61</v>
      </c>
      <c r="H41" s="131" t="s">
        <v>70</v>
      </c>
      <c r="I41" s="23">
        <v>242501</v>
      </c>
      <c r="J41" s="22">
        <v>638.39</v>
      </c>
    </row>
    <row r="42" spans="2:10" ht="15" thickBot="1" x14ac:dyDescent="0.4">
      <c r="B42" s="199"/>
      <c r="C42" s="85" t="s">
        <v>71</v>
      </c>
      <c r="D42" s="128">
        <v>736</v>
      </c>
      <c r="E42" s="86">
        <v>299</v>
      </c>
      <c r="H42" s="131" t="s">
        <v>71</v>
      </c>
      <c r="I42" s="23">
        <v>12851</v>
      </c>
      <c r="J42" s="22">
        <v>299</v>
      </c>
    </row>
    <row r="43" spans="2:10" ht="15" thickBot="1" x14ac:dyDescent="0.4">
      <c r="B43" s="213">
        <v>23</v>
      </c>
      <c r="C43" s="83" t="s">
        <v>70</v>
      </c>
      <c r="D43" s="125">
        <v>15220</v>
      </c>
      <c r="E43" s="84">
        <v>495.02</v>
      </c>
      <c r="H43" s="131" t="s">
        <v>72</v>
      </c>
      <c r="I43" s="23">
        <v>13460</v>
      </c>
      <c r="J43" s="22">
        <v>502.81</v>
      </c>
    </row>
    <row r="44" spans="2:10" ht="15" thickBot="1" x14ac:dyDescent="0.4">
      <c r="B44" s="198"/>
      <c r="C44" s="89" t="s">
        <v>72</v>
      </c>
      <c r="D44" s="127">
        <v>12320</v>
      </c>
      <c r="E44" s="90">
        <v>500</v>
      </c>
      <c r="H44" s="131" t="s">
        <v>133</v>
      </c>
      <c r="I44" s="23">
        <v>14856</v>
      </c>
      <c r="J44" s="22">
        <v>705.33</v>
      </c>
    </row>
    <row r="45" spans="2:10" ht="15" thickBot="1" x14ac:dyDescent="0.4">
      <c r="B45" s="199"/>
      <c r="C45" s="89" t="s">
        <v>71</v>
      </c>
      <c r="D45" s="127">
        <v>6178</v>
      </c>
      <c r="E45" s="90">
        <v>299</v>
      </c>
      <c r="H45" s="98" t="s">
        <v>61</v>
      </c>
      <c r="I45" s="96">
        <f>SUM(I40:I44)</f>
        <v>284781</v>
      </c>
      <c r="J45" s="97">
        <v>618.79</v>
      </c>
    </row>
    <row r="46" spans="2:10" x14ac:dyDescent="0.35">
      <c r="B46" s="203">
        <v>24</v>
      </c>
      <c r="C46" s="93" t="s">
        <v>133</v>
      </c>
      <c r="D46" s="125">
        <v>5120</v>
      </c>
      <c r="E46" s="84">
        <v>500</v>
      </c>
    </row>
    <row r="47" spans="2:10" ht="15" thickBot="1" x14ac:dyDescent="0.4">
      <c r="B47" s="205"/>
      <c r="C47" s="94" t="s">
        <v>71</v>
      </c>
      <c r="D47" s="128">
        <v>4624</v>
      </c>
      <c r="E47" s="86">
        <v>299</v>
      </c>
    </row>
    <row r="48" spans="2:10" x14ac:dyDescent="0.35">
      <c r="B48" s="203">
        <v>25</v>
      </c>
      <c r="C48" s="93" t="s">
        <v>71</v>
      </c>
      <c r="D48" s="125">
        <v>1313</v>
      </c>
      <c r="E48" s="84">
        <v>299</v>
      </c>
    </row>
    <row r="49" spans="2:5" ht="15" thickBot="1" x14ac:dyDescent="0.4">
      <c r="B49" s="204"/>
      <c r="C49" s="95" t="s">
        <v>73</v>
      </c>
      <c r="D49" s="127">
        <v>1113</v>
      </c>
      <c r="E49" s="90">
        <v>596.46</v>
      </c>
    </row>
    <row r="50" spans="2:5" ht="15" thickBot="1" x14ac:dyDescent="0.4">
      <c r="B50" s="73">
        <v>26</v>
      </c>
      <c r="C50" s="92" t="s">
        <v>133</v>
      </c>
      <c r="D50" s="80">
        <v>2280</v>
      </c>
      <c r="E50" s="82">
        <v>720</v>
      </c>
    </row>
    <row r="51" spans="2:5" ht="15" thickBot="1" x14ac:dyDescent="0.4">
      <c r="B51" s="73">
        <v>27</v>
      </c>
      <c r="C51" s="79" t="s">
        <v>133</v>
      </c>
      <c r="D51" s="124">
        <v>1396</v>
      </c>
      <c r="E51" s="76">
        <v>720</v>
      </c>
    </row>
    <row r="52" spans="2:5" ht="15" thickBot="1" x14ac:dyDescent="0.4">
      <c r="B52" s="73">
        <v>28</v>
      </c>
      <c r="C52" s="79" t="s">
        <v>133</v>
      </c>
      <c r="D52" s="124">
        <v>1952</v>
      </c>
      <c r="E52" s="77">
        <v>720</v>
      </c>
    </row>
    <row r="53" spans="2:5" ht="15" thickBot="1" x14ac:dyDescent="0.4">
      <c r="B53" s="73">
        <v>29</v>
      </c>
      <c r="C53" s="79" t="s">
        <v>133</v>
      </c>
      <c r="D53" s="124">
        <v>1128</v>
      </c>
      <c r="E53" s="77">
        <v>720</v>
      </c>
    </row>
    <row r="54" spans="2:5" ht="15" thickBot="1" x14ac:dyDescent="0.4">
      <c r="B54" s="73">
        <v>30</v>
      </c>
      <c r="C54" s="79" t="s">
        <v>133</v>
      </c>
      <c r="D54" s="124">
        <v>412</v>
      </c>
      <c r="E54" s="77">
        <v>720</v>
      </c>
    </row>
    <row r="55" spans="2:5" ht="15" thickBot="1" x14ac:dyDescent="0.4">
      <c r="B55" s="73">
        <v>35</v>
      </c>
      <c r="C55" s="79" t="s">
        <v>133</v>
      </c>
      <c r="D55" s="124">
        <v>332</v>
      </c>
      <c r="E55" s="76">
        <v>720</v>
      </c>
    </row>
    <row r="56" spans="2:5" ht="15" thickBot="1" x14ac:dyDescent="0.4">
      <c r="B56" s="73">
        <v>36</v>
      </c>
      <c r="C56" s="79" t="s">
        <v>133</v>
      </c>
      <c r="D56" s="124">
        <v>104</v>
      </c>
      <c r="E56" s="77">
        <v>720</v>
      </c>
    </row>
    <row r="57" spans="2:5" ht="15" thickBot="1" x14ac:dyDescent="0.4">
      <c r="B57" s="73">
        <v>37</v>
      </c>
      <c r="C57" s="79" t="s">
        <v>133</v>
      </c>
      <c r="D57" s="124">
        <v>492</v>
      </c>
      <c r="E57" s="77">
        <v>720</v>
      </c>
    </row>
    <row r="58" spans="2:5" ht="15" thickBot="1" x14ac:dyDescent="0.4">
      <c r="B58" s="73">
        <v>38</v>
      </c>
      <c r="C58" s="79" t="s">
        <v>133</v>
      </c>
      <c r="D58" s="124">
        <v>368</v>
      </c>
      <c r="E58" s="77">
        <v>720</v>
      </c>
    </row>
    <row r="59" spans="2:5" ht="15" thickBot="1" x14ac:dyDescent="0.4">
      <c r="B59" s="73">
        <v>39</v>
      </c>
      <c r="C59" s="79" t="s">
        <v>70</v>
      </c>
      <c r="D59" s="124">
        <v>1682</v>
      </c>
      <c r="E59" s="76">
        <v>770.13</v>
      </c>
    </row>
    <row r="60" spans="2:5" ht="15" thickBot="1" x14ac:dyDescent="0.4">
      <c r="B60" s="203">
        <v>40</v>
      </c>
      <c r="C60" s="79" t="s">
        <v>70</v>
      </c>
      <c r="D60" s="124">
        <v>3869</v>
      </c>
      <c r="E60" s="77">
        <v>771.2</v>
      </c>
    </row>
    <row r="61" spans="2:5" ht="15" thickBot="1" x14ac:dyDescent="0.4">
      <c r="B61" s="205"/>
      <c r="C61" s="79" t="s">
        <v>133</v>
      </c>
      <c r="D61" s="124">
        <v>352</v>
      </c>
      <c r="E61" s="77">
        <v>720</v>
      </c>
    </row>
    <row r="62" spans="2:5" ht="15" thickBot="1" x14ac:dyDescent="0.4">
      <c r="B62" s="203">
        <v>41</v>
      </c>
      <c r="C62" s="79" t="s">
        <v>70</v>
      </c>
      <c r="D62" s="124">
        <v>4228</v>
      </c>
      <c r="E62" s="79">
        <v>761.55</v>
      </c>
    </row>
    <row r="63" spans="2:5" ht="15" thickBot="1" x14ac:dyDescent="0.4">
      <c r="B63" s="205"/>
      <c r="C63" s="79" t="s">
        <v>133</v>
      </c>
      <c r="D63" s="124">
        <v>128</v>
      </c>
      <c r="E63" s="79">
        <v>720</v>
      </c>
    </row>
    <row r="64" spans="2:5" ht="15" thickBot="1" x14ac:dyDescent="0.4">
      <c r="B64" s="203">
        <v>42</v>
      </c>
      <c r="C64" s="79" t="s">
        <v>70</v>
      </c>
      <c r="D64" s="124">
        <v>4244</v>
      </c>
      <c r="E64" s="79">
        <v>758.36</v>
      </c>
    </row>
    <row r="65" spans="2:5" ht="15" thickBot="1" x14ac:dyDescent="0.4">
      <c r="B65" s="205"/>
      <c r="C65" s="79" t="s">
        <v>133</v>
      </c>
      <c r="D65" s="124">
        <v>352</v>
      </c>
      <c r="E65" s="79">
        <v>720</v>
      </c>
    </row>
    <row r="66" spans="2:5" ht="15" thickBot="1" x14ac:dyDescent="0.4">
      <c r="B66" s="203">
        <v>43</v>
      </c>
      <c r="C66" s="79" t="s">
        <v>70</v>
      </c>
      <c r="D66" s="124">
        <v>1636</v>
      </c>
      <c r="E66" s="79">
        <v>773.2</v>
      </c>
    </row>
    <row r="67" spans="2:5" ht="15" thickBot="1" x14ac:dyDescent="0.4">
      <c r="B67" s="205"/>
      <c r="C67" s="79" t="s">
        <v>133</v>
      </c>
      <c r="D67" s="124">
        <v>88</v>
      </c>
      <c r="E67" s="79">
        <v>720</v>
      </c>
    </row>
    <row r="68" spans="2:5" ht="15" thickBot="1" x14ac:dyDescent="0.4">
      <c r="B68" s="203">
        <v>44</v>
      </c>
      <c r="C68" s="79" t="s">
        <v>70</v>
      </c>
      <c r="D68" s="124">
        <v>324</v>
      </c>
      <c r="E68" s="79">
        <v>760.49</v>
      </c>
    </row>
    <row r="69" spans="2:5" ht="15" thickBot="1" x14ac:dyDescent="0.4">
      <c r="B69" s="212"/>
      <c r="C69" s="79" t="s">
        <v>133</v>
      </c>
      <c r="D69" s="124">
        <v>352</v>
      </c>
      <c r="E69" s="79">
        <v>720</v>
      </c>
    </row>
  </sheetData>
  <mergeCells count="9">
    <mergeCell ref="B66:B67"/>
    <mergeCell ref="B68:B69"/>
    <mergeCell ref="B60:B61"/>
    <mergeCell ref="B48:B49"/>
    <mergeCell ref="B40:B42"/>
    <mergeCell ref="B43:B45"/>
    <mergeCell ref="B46:B47"/>
    <mergeCell ref="B62:B63"/>
    <mergeCell ref="B64:B65"/>
  </mergeCells>
  <conditionalFormatting sqref="D4">
    <cfRule type="cellIs" dxfId="2" priority="3" stopIfTrue="1" operator="lessThan">
      <formula>0</formula>
    </cfRule>
  </conditionalFormatting>
  <conditionalFormatting sqref="E35">
    <cfRule type="cellIs" dxfId="1" priority="2" stopIfTrue="1" operator="lessThan">
      <formula>0</formula>
    </cfRule>
  </conditionalFormatting>
  <conditionalFormatting sqref="J3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5</vt:i4>
      </vt:variant>
    </vt:vector>
  </HeadingPairs>
  <TitlesOfParts>
    <vt:vector size="12" baseType="lpstr">
      <vt:lpstr>OSNOVNO POROČILO</vt:lpstr>
      <vt:lpstr>SADJE - KOLIČINE CENE</vt:lpstr>
      <vt:lpstr>JABOLKA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CENE'!_Toc435089997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2020-10-21T07:55:55Z</cp:lastPrinted>
  <dcterms:created xsi:type="dcterms:W3CDTF">2020-10-02T09:45:11Z</dcterms:created>
  <dcterms:modified xsi:type="dcterms:W3CDTF">2024-12-05T12:42:05Z</dcterms:modified>
</cp:coreProperties>
</file>