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ŽITA\2023\letno\"/>
    </mc:Choice>
  </mc:AlternateContent>
  <xr:revisionPtr revIDLastSave="0" documentId="13_ncr:1_{8268A176-18E9-4718-872C-FAFFAA94888E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Letno poročilo 2022" sheetId="1" r:id="rId1"/>
    <sheet name="Uvod-žita" sheetId="2" r:id="rId2"/>
    <sheet name="Pšenica" sheetId="3" r:id="rId3"/>
    <sheet name="Odkup pšenice v času žetve" sheetId="4" r:id="rId4"/>
    <sheet name="Koruza" sheetId="5" r:id="rId5"/>
  </sheets>
  <externalReferences>
    <externalReference r:id="rId6"/>
  </externalReferences>
  <definedNames>
    <definedName name="_Toc351108475" localSheetId="3">'Odkup pšenice v času žetve'!$B$1</definedName>
    <definedName name="_Toc351108477" localSheetId="1">'Uvod-žita'!#REF!</definedName>
    <definedName name="_Toc351108478" localSheetId="1">'Uvod-žita'!#REF!</definedName>
    <definedName name="_Toc351108479" localSheetId="2">Pšenica!$A$3</definedName>
    <definedName name="_Toc351108480" localSheetId="2">Pšenica!$A$23</definedName>
    <definedName name="_Toc351108481" localSheetId="2">Pšenica!$A$80</definedName>
    <definedName name="_Toc351108482" localSheetId="3">'Odkup pšenice v času žetve'!$A$4</definedName>
    <definedName name="_Toc351108483" localSheetId="4">Koruza!$A$3</definedName>
    <definedName name="_Toc351108484" localSheetId="4">Koruza!$A$23</definedName>
    <definedName name="_Toc351108485" localSheetId="4">Koruza!$A$80</definedName>
    <definedName name="_Toc351108486" localSheetId="2">Pšenica!$G$25</definedName>
    <definedName name="_Toc351108487" localSheetId="2">Pšenica!$K$3</definedName>
    <definedName name="_Toc351108488" localSheetId="2">Pšenica!$H$49</definedName>
    <definedName name="_Toc351108489" localSheetId="3">'Odkup pšenice v času žetve'!$L$4</definedName>
    <definedName name="_Toc351108491" localSheetId="3">'Odkup pšenice v času žetve'!$L$41</definedName>
    <definedName name="_Toc351108492" localSheetId="4">Koruza!$G$25</definedName>
    <definedName name="_Toc351108493" localSheetId="4">Koruza!$G$47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4" l="1"/>
  <c r="I7" i="4"/>
</calcChain>
</file>

<file path=xl/sharedStrings.xml><?xml version="1.0" encoding="utf-8"?>
<sst xmlns="http://schemas.openxmlformats.org/spreadsheetml/2006/main" count="155" uniqueCount="130">
  <si>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</si>
  <si>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</si>
  <si>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</si>
  <si>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</si>
  <si>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</si>
  <si>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</si>
  <si>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Reprezentativni trg predstavljajo mlinska podjetja oziroma tovarne krmil, ki letno odkupijo več kot 2.000 t pšenice oziroma koruze.</t>
  </si>
  <si>
    <t>LETNO TRŽNO POROČILO ZA TRG PŠENICE IN KORUZE</t>
  </si>
  <si>
    <t>Pšenica</t>
  </si>
  <si>
    <t>Količina odkupa (v tonah)</t>
  </si>
  <si>
    <t>Domači nakup</t>
  </si>
  <si>
    <t>Nakup iz EU</t>
  </si>
  <si>
    <t>Nakup iz tretjih držav</t>
  </si>
  <si>
    <t>Koruza</t>
  </si>
  <si>
    <t>Vir: Tržno informacijski sistem</t>
  </si>
  <si>
    <t>PŠENICA</t>
  </si>
  <si>
    <t xml:space="preserve">Ponderirana cena </t>
  </si>
  <si>
    <t xml:space="preserve">Skupna količina </t>
  </si>
  <si>
    <t>222,58 EUR/t</t>
  </si>
  <si>
    <t>131.242 t</t>
  </si>
  <si>
    <t>206,38 EUR/t</t>
  </si>
  <si>
    <t>114.451 t</t>
  </si>
  <si>
    <t>184,69  EUR/t</t>
  </si>
  <si>
    <t>110.387 t</t>
  </si>
  <si>
    <t>184,91 EUR/t</t>
  </si>
  <si>
    <t>128.571 t</t>
  </si>
  <si>
    <t>159,09 EUR/t</t>
  </si>
  <si>
    <t>118.738 t</t>
  </si>
  <si>
    <t>170,04 EUR/t</t>
  </si>
  <si>
    <t>93.213 t</t>
  </si>
  <si>
    <t>189,70 EUR/t</t>
  </si>
  <si>
    <t>96.565 t</t>
  </si>
  <si>
    <t>191,17 EUR/t</t>
  </si>
  <si>
    <t>126.495 t</t>
  </si>
  <si>
    <t>Teden</t>
  </si>
  <si>
    <t>Cena (EUR/t)</t>
  </si>
  <si>
    <t>Količina odkupa (kg)</t>
  </si>
  <si>
    <t>BE</t>
  </si>
  <si>
    <t>BG</t>
  </si>
  <si>
    <t>CZ</t>
  </si>
  <si>
    <t>DE</t>
  </si>
  <si>
    <t>GR</t>
  </si>
  <si>
    <t>ES</t>
  </si>
  <si>
    <t>FR</t>
  </si>
  <si>
    <t>HR</t>
  </si>
  <si>
    <t>IT</t>
  </si>
  <si>
    <t>LT</t>
  </si>
  <si>
    <t>HU</t>
  </si>
  <si>
    <t>AT</t>
  </si>
  <si>
    <t>PT</t>
  </si>
  <si>
    <t>RO</t>
  </si>
  <si>
    <t>SI</t>
  </si>
  <si>
    <t>SK</t>
  </si>
  <si>
    <t>FI</t>
  </si>
  <si>
    <t>SE</t>
  </si>
  <si>
    <t>EU</t>
  </si>
  <si>
    <t>Odkup pšenice v času žetve*</t>
  </si>
  <si>
    <t>TEDEN</t>
  </si>
  <si>
    <t>PREVZETO kg BRUTO SKUPAJ</t>
  </si>
  <si>
    <t>od tega KRUŠNA PŠENICA</t>
  </si>
  <si>
    <t>ODKUPNA CENA (EUR/100 KG)</t>
  </si>
  <si>
    <t>VLAGA %</t>
  </si>
  <si>
    <t>PRIMESI %</t>
  </si>
  <si>
    <t>HEKTOLITRSKA MASA kg/hl</t>
  </si>
  <si>
    <t>BELJAKOVINE %</t>
  </si>
  <si>
    <t>PADNO ŠTEVILO</t>
  </si>
  <si>
    <t>SEDIMENTACIJA</t>
  </si>
  <si>
    <t>KORUZA</t>
  </si>
  <si>
    <t>215,24 EUR/t</t>
  </si>
  <si>
    <t>106.961 t</t>
  </si>
  <si>
    <t>209,87 EUR/t</t>
  </si>
  <si>
    <t>117.776 t</t>
  </si>
  <si>
    <t>159,86 EUR/t</t>
  </si>
  <si>
    <t>144.345 t</t>
  </si>
  <si>
    <t>145,28 EUR/t</t>
  </si>
  <si>
    <t>89.532 t</t>
  </si>
  <si>
    <t>149,42 EUR/t</t>
  </si>
  <si>
    <t>87.841 t</t>
  </si>
  <si>
    <t>157,96 EUR/t</t>
  </si>
  <si>
    <t>71.697 t</t>
  </si>
  <si>
    <t>158,92 EUR/t</t>
  </si>
  <si>
    <t>111.260 t</t>
  </si>
  <si>
    <t>141,53 EUR/t</t>
  </si>
  <si>
    <t>125.311 t</t>
  </si>
  <si>
    <t>NL</t>
  </si>
  <si>
    <t>176,98 EUR/t</t>
  </si>
  <si>
    <t>95.103 t</t>
  </si>
  <si>
    <t>146,99 EUR/t</t>
  </si>
  <si>
    <t>123.031 t</t>
  </si>
  <si>
    <t>Uvod - žita</t>
  </si>
  <si>
    <t>Pravilnik o tržno informacijskem sistemu za trg s pšenico in s koruzo (Uradni list RS, št. 62/13)</t>
  </si>
  <si>
    <t>96.894 t</t>
  </si>
  <si>
    <t>232,70 EUR/t</t>
  </si>
  <si>
    <t>118.577 t</t>
  </si>
  <si>
    <t>228,20 EUR/t</t>
  </si>
  <si>
    <t>Leto: 2022</t>
  </si>
  <si>
    <t>130.192 t</t>
  </si>
  <si>
    <t>357,76  EUR/t</t>
  </si>
  <si>
    <t>135.163 t</t>
  </si>
  <si>
    <t>302,13 EUR/t</t>
  </si>
  <si>
    <t>Absolutna primerjava med leti 2022/2021</t>
  </si>
  <si>
    <t>Relativna primerjava med leti 2022/2021</t>
  </si>
  <si>
    <t>Agencija RS za kmetijske trge in razvoj podeželja</t>
  </si>
  <si>
    <t>Oddelek za tržne ukrepe</t>
  </si>
  <si>
    <t>E: tis.aktrp@gov.si</t>
  </si>
  <si>
    <t>Datum: 15.2.2023</t>
  </si>
  <si>
    <t>Namen izvajanja Pravilnika o tržno informacijskem sistemu za trg pšenice in koruze (Ur. l. RS, št. 62/13) je ugotavljanje tržne cene na reprezentativnem trgu. Tržna cena služi kot osnova za izvajanje tržne politike na področju trga z žitom. Podatki se zbirajo tedensko in se posredujejo pristojnemu ministrstvu in pristojnim organom EU. Podatke tedensko poročajo mlinska podjetja oz. tovarne krmil, ki spadajo v reprezentativni trg.</t>
  </si>
  <si>
    <t>Reprezentativni trg pšenice in koruze predstavljajo mlinska podjetja oziroma tovarne krmil, ki letno odkupijo več kot 2.000 ton pšenice oziroma koruze. Mlinska podjetja oziroma tovarne krmil agenciji vsak teden poročajo o količinah in cenah za v predhodnem tednu odkupljene, nakupljene, uvožene količine pšenice oziroma koruze. Posredovane cene morajo biti navedene v EUR/100 kg pšenice oziroma koruze brez DDV in na dve decimalki natančno.</t>
  </si>
  <si>
    <r>
      <t>V letu 2022 je bila ponderirana letna cena za odkupljeno pšenico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357,76 EUR/t, kar je v primerjavi z letom prej za 53,74 % višja cena. Ponderirana cena za koruzo pa je bila 302,13 EUR/t, kar je za 32,40 % višja kot leta 2021. Ponderirana tržna cena odkupljene pšenice je med letom 2022 nihala. Najnižjo vrednost je dosegla v 8. tednu – 311,46 EUR/t, najvišjo vrednost pa 399,69 EUR/t v 23. tednu. Ponderirana tržna cena odkupljene koruze je v letu 2022 nihala. Najnižjo vrednost je dosegla v 4. tednu – 242,69 EUR/t, najvišjo vrednost pa 344,20 EUR/t v 44. tednu.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</si>
  <si>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Odkup pšenice in koruze (v tonah) po vrstah odkupa mlinskih podjetij oz. tovarn krmil v letu 2022 v Sloveniji</t>
    </r>
  </si>
  <si>
    <t>Številka: 3305-10/2023/57</t>
  </si>
  <si>
    <t>Poreklo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</si>
  <si>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Gibanje tržne cene pšenice v Sloveniji in EU po tednih v letu 2022 v EUR/t (Vir: Evropska komisija)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</si>
  <si>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Ponderirana tržna cena v EUR/t in skupna količina odkupljene pšenice v tonah za leta 2012 –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</si>
  <si>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tržne cene pšenice v Sloveniji za leta 2020 – 2022, v EUR/t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</si>
  <si>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Gibanje tržne cene pšenice v EUR/t in količina odkupa v kg, po tednih v letu 2022 v Sloveniji, po podatkih mlinskih podjetij, ki tedensko sporočajo podatke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</si>
  <si>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v EUR/t in odkupljene količine pšenice v tonah za leto 2022 (tedensko zbiranje podatkov)</t>
    </r>
  </si>
  <si>
    <t>*na podlagi poročil odkupovalcev, ki so v preteklem letu odkupili/prevzeli več kot 1.000 t pšenice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</si>
  <si>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Primerjava kvalitete pšenice med leti 2010 - 2022 - vlaga (%), beljakovine (%), primesi (%)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</si>
  <si>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Primerjava kvalitete pšenice v letih 2010 - 2022 - hektolitrska masa (kg/hl), padno število, sedimentacija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</si>
  <si>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Primerjava količine prevzete pšenice v času žetve v letih 2017- 2022 po tednih (v tonah)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</si>
  <si>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Primerjava cene in kvalitete krušne pšenice od leta 2016 dalje</t>
    </r>
  </si>
  <si>
    <t>Tabela 8: Gibanje tržne cene koruze v Sloveniji in EU po tednih v letu 2022 v EUR/t (Vir: Evropska komisija)</t>
  </si>
  <si>
    <t>Skupna količina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</si>
  <si>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Ponderirane tržne cene v EUR/t in skupna količina odkupa koruze v tonah od leta 2012 dalje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</si>
  <si>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Gibanje tržne cene koruze v EUR/t in količina odkupa v kg, po tednih v letu 2022 v Sloveniji, po podatkih mlinskih podjetij, ki tedensko sporočajo podatke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</si>
  <si>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tržne cene koruze v Sloveniji za leta 2020 – 2022, v EUR/t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</si>
  <si>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Gibanje tržne cene (EUR/t) in odkupljene količine koruze v tonah za leto 2022 (tedensko zbiranje podatkov)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</si>
  <si>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Gibanje tržne cene pšenice v Sloveniji v primerjavi z Evropsko unijo po tednih v letu 2022 v EUR/100 kg</t>
    </r>
  </si>
  <si>
    <r>
      <rPr>
        <u/>
        <sz val="11"/>
        <rFont val="Calibri"/>
        <family val="2"/>
        <charset val="238"/>
        <scheme val="minor"/>
      </rPr>
      <t>GRAFIKON 9:</t>
    </r>
    <r>
      <rPr>
        <sz val="11"/>
        <rFont val="Calibri"/>
        <family val="2"/>
        <charset val="238"/>
        <scheme val="minor"/>
      </rPr>
      <t xml:space="preserve"> Gibanje tržne cene koruze v Sloveniji v primerjavi z Evropsko unijo po tednih v letu 2022 v EUR/100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</si>
</sst>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_S_I_T_-;\-* #,##0.00\ _S_I_T_-;_-* &quot;-&quot;??\ _S_I_T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7E7F5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9" fillId="0" borderId="0"/>
    <xf numFmtId="0" fontId="20" fillId="0" borderId="0"/>
    <xf numFmtId="0" fontId="1" fillId="0" borderId="0"/>
    <xf numFmtId="164" fontId="18" fillId="0" borderId="0" applyFont="0" applyFill="0" applyBorder="0" applyAlignment="0" applyProtection="0"/>
  </cellStyleXfs>
  <cellXfs count="75">
    <xf numFmtId="0" fontId="0" fillId="0" borderId="0" xfId="0"/>
    <xf numFmtId="0" fontId="21" fillId="0" borderId="0" xfId="0" applyFont="1"/>
    <xf numFmtId="0" fontId="0" fillId="0" borderId="0" xfId="0" applyFont="1"/>
    <xf numFmtId="0" fontId="16" fillId="0" borderId="0" xfId="0" applyFont="1"/>
    <xf numFmtId="0" fontId="23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16" fillId="34" borderId="14" xfId="0" applyFont="1" applyFill="1" applyBorder="1" applyAlignment="1">
      <alignment horizontal="center" vertical="center" wrapText="1"/>
    </xf>
    <xf numFmtId="0" fontId="16" fillId="35" borderId="27" xfId="0" applyFont="1" applyFill="1" applyBorder="1" applyAlignment="1">
      <alignment horizontal="center" vertical="center" wrapText="1"/>
    </xf>
    <xf numFmtId="0" fontId="16" fillId="35" borderId="28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" fontId="0" fillId="0" borderId="16" xfId="0" applyNumberFormat="1" applyFont="1" applyBorder="1" applyAlignment="1">
      <alignment horizontal="center" vertical="center" wrapText="1"/>
    </xf>
    <xf numFmtId="3" fontId="0" fillId="0" borderId="0" xfId="0" applyNumberFormat="1" applyFont="1"/>
    <xf numFmtId="0" fontId="16" fillId="34" borderId="17" xfId="0" applyFont="1" applyFill="1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center" vertical="center" wrapText="1"/>
    </xf>
    <xf numFmtId="0" fontId="16" fillId="34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/>
    </xf>
    <xf numFmtId="0" fontId="16" fillId="35" borderId="15" xfId="0" applyFont="1" applyFill="1" applyBorder="1" applyAlignment="1">
      <alignment horizontal="center" vertical="center" wrapText="1"/>
    </xf>
    <xf numFmtId="0" fontId="0" fillId="33" borderId="16" xfId="0" applyFont="1" applyFill="1" applyBorder="1" applyAlignment="1">
      <alignment horizontal="center" vertical="center" wrapText="1"/>
    </xf>
    <xf numFmtId="3" fontId="0" fillId="33" borderId="16" xfId="0" applyNumberFormat="1" applyFont="1" applyFill="1" applyBorder="1" applyAlignment="1">
      <alignment horizontal="center" vertical="center" wrapText="1"/>
    </xf>
    <xf numFmtId="10" fontId="0" fillId="0" borderId="0" xfId="0" applyNumberFormat="1" applyFont="1"/>
    <xf numFmtId="0" fontId="25" fillId="34" borderId="10" xfId="0" applyFont="1" applyFill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2" fontId="21" fillId="33" borderId="19" xfId="42" applyNumberFormat="1" applyFont="1" applyFill="1" applyBorder="1" applyAlignment="1">
      <alignment horizontal="center"/>
    </xf>
    <xf numFmtId="3" fontId="21" fillId="33" borderId="20" xfId="42" applyNumberFormat="1" applyFont="1" applyFill="1" applyBorder="1" applyAlignment="1">
      <alignment horizontal="center"/>
    </xf>
    <xf numFmtId="2" fontId="21" fillId="33" borderId="21" xfId="42" applyNumberFormat="1" applyFont="1" applyFill="1" applyBorder="1" applyAlignment="1">
      <alignment horizontal="center"/>
    </xf>
    <xf numFmtId="3" fontId="21" fillId="33" borderId="22" xfId="42" applyNumberFormat="1" applyFont="1" applyFill="1" applyBorder="1" applyAlignment="1">
      <alignment horizontal="center"/>
    </xf>
    <xf numFmtId="0" fontId="14" fillId="0" borderId="0" xfId="0" applyFont="1"/>
    <xf numFmtId="0" fontId="21" fillId="34" borderId="18" xfId="0" applyFont="1" applyFill="1" applyBorder="1" applyAlignment="1">
      <alignment horizontal="center" vertical="center" wrapText="1"/>
    </xf>
    <xf numFmtId="2" fontId="21" fillId="33" borderId="23" xfId="42" applyNumberFormat="1" applyFont="1" applyFill="1" applyBorder="1" applyAlignment="1">
      <alignment horizontal="center"/>
    </xf>
    <xf numFmtId="3" fontId="21" fillId="33" borderId="24" xfId="42" applyNumberFormat="1" applyFont="1" applyFill="1" applyBorder="1" applyAlignment="1">
      <alignment horizontal="center"/>
    </xf>
    <xf numFmtId="0" fontId="21" fillId="34" borderId="10" xfId="0" applyFont="1" applyFill="1" applyBorder="1" applyAlignment="1">
      <alignment horizontal="center" vertical="center" wrapText="1"/>
    </xf>
    <xf numFmtId="2" fontId="21" fillId="33" borderId="25" xfId="42" applyNumberFormat="1" applyFont="1" applyFill="1" applyBorder="1" applyAlignment="1">
      <alignment horizontal="center"/>
    </xf>
    <xf numFmtId="3" fontId="21" fillId="33" borderId="26" xfId="42" applyNumberFormat="1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26" fillId="36" borderId="10" xfId="0" applyFont="1" applyFill="1" applyBorder="1" applyAlignment="1">
      <alignment horizontal="center" vertical="center" wrapText="1"/>
    </xf>
    <xf numFmtId="0" fontId="26" fillId="36" borderId="11" xfId="0" applyFont="1" applyFill="1" applyBorder="1" applyAlignment="1">
      <alignment horizontal="center" vertical="center"/>
    </xf>
    <xf numFmtId="0" fontId="26" fillId="36" borderId="11" xfId="0" applyFont="1" applyFill="1" applyBorder="1" applyAlignment="1">
      <alignment horizontal="center" vertical="center" wrapText="1"/>
    </xf>
    <xf numFmtId="0" fontId="26" fillId="36" borderId="13" xfId="0" applyFont="1" applyFill="1" applyBorder="1" applyAlignment="1">
      <alignment horizontal="center" vertical="center" wrapText="1"/>
    </xf>
    <xf numFmtId="2" fontId="27" fillId="0" borderId="12" xfId="0" applyNumberFormat="1" applyFont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 vertical="center" wrapText="1"/>
    </xf>
    <xf numFmtId="2" fontId="27" fillId="37" borderId="12" xfId="0" applyNumberFormat="1" applyFont="1" applyFill="1" applyBorder="1" applyAlignment="1">
      <alignment horizontal="center" vertical="center" wrapText="1"/>
    </xf>
    <xf numFmtId="2" fontId="26" fillId="0" borderId="12" xfId="0" applyNumberFormat="1" applyFont="1" applyBorder="1" applyAlignment="1">
      <alignment horizontal="center" vertical="center" wrapText="1"/>
    </xf>
    <xf numFmtId="2" fontId="27" fillId="0" borderId="11" xfId="0" applyNumberFormat="1" applyFont="1" applyBorder="1" applyAlignment="1">
      <alignment horizontal="center" vertical="center"/>
    </xf>
    <xf numFmtId="2" fontId="27" fillId="0" borderId="11" xfId="0" applyNumberFormat="1" applyFont="1" applyBorder="1" applyAlignment="1">
      <alignment horizontal="center" vertical="center" wrapText="1"/>
    </xf>
    <xf numFmtId="2" fontId="26" fillId="0" borderId="11" xfId="0" applyNumberFormat="1" applyFont="1" applyBorder="1" applyAlignment="1">
      <alignment horizontal="center" vertical="center" wrapText="1"/>
    </xf>
    <xf numFmtId="0" fontId="22" fillId="0" borderId="0" xfId="0" applyFont="1"/>
    <xf numFmtId="0" fontId="16" fillId="34" borderId="10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 vertical="center" wrapText="1"/>
    </xf>
    <xf numFmtId="0" fontId="16" fillId="34" borderId="13" xfId="0" applyFon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10" fontId="14" fillId="0" borderId="12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8" fontId="0" fillId="0" borderId="12" xfId="0" applyNumberFormat="1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10" fontId="21" fillId="0" borderId="12" xfId="0" applyNumberFormat="1" applyFont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3" fontId="21" fillId="33" borderId="16" xfId="0" applyNumberFormat="1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16" fillId="35" borderId="11" xfId="0" applyFont="1" applyFill="1" applyBorder="1" applyAlignment="1">
      <alignment horizontal="center" vertical="center"/>
    </xf>
    <xf numFmtId="0" fontId="16" fillId="35" borderId="11" xfId="0" applyFont="1" applyFill="1" applyBorder="1" applyAlignment="1">
      <alignment horizontal="center" vertical="center" wrapText="1"/>
    </xf>
    <xf numFmtId="0" fontId="25" fillId="35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6" fillId="34" borderId="27" xfId="0" applyFont="1" applyFill="1" applyBorder="1" applyAlignment="1">
      <alignment horizontal="center" vertical="center" wrapText="1"/>
    </xf>
    <xf numFmtId="0" fontId="0" fillId="0" borderId="0" xfId="0" applyFont="1" applyFill="1"/>
    <xf numFmtId="3" fontId="21" fillId="0" borderId="0" xfId="42" applyNumberFormat="1" applyFont="1" applyFill="1" applyBorder="1" applyAlignment="1">
      <alignment horizontal="center"/>
    </xf>
    <xf numFmtId="2" fontId="21" fillId="0" borderId="0" xfId="42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4" fontId="21" fillId="0" borderId="0" xfId="42" applyNumberFormat="1" applyFont="1" applyFill="1" applyBorder="1" applyAlignment="1">
      <alignment horizontal="center"/>
    </xf>
  </cellXfs>
  <cellStyles count="50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3" xr:uid="{00000000-0005-0000-0000-00001A000000}"/>
    <cellStyle name="Navadno 2 2" xfId="47" xr:uid="{00000000-0005-0000-0000-00001B000000}"/>
    <cellStyle name="Navadno 2 2 2" xfId="48" xr:uid="{00000000-0005-0000-0000-00001C000000}"/>
    <cellStyle name="Navadno 3" xfId="42" xr:uid="{00000000-0005-0000-0000-00001D000000}"/>
    <cellStyle name="Nevtralno" xfId="8" builtinId="28" customBuiltin="1"/>
    <cellStyle name="Normal_Podatki" xfId="46" xr:uid="{00000000-0005-0000-0000-00001F000000}"/>
    <cellStyle name="Odstotek 2" xfId="45" xr:uid="{00000000-0005-0000-0000-000020000000}"/>
    <cellStyle name="Opomba" xfId="15" builtinId="10" customBuiltin="1"/>
    <cellStyle name="Opomba 2" xfId="44" xr:uid="{00000000-0005-0000-0000-000022000000}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ejica 2" xfId="49" xr:uid="{00000000-0005-0000-0000-00002F000000}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842352411626418E-2"/>
          <c:y val="2.030113002341773E-2"/>
          <c:w val="0.81369573878583834"/>
          <c:h val="0.7982208810725006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[1]Pšenica!$C$6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FF99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C12-4764-9C16-60FD4AA17B5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C12-4764-9C16-60FD4AA17B5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C12-4764-9C16-60FD4AA17B57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C12-4764-9C16-60FD4AA17B5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C12-4764-9C16-60FD4AA17B5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C12-4764-9C16-60FD4AA17B5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C12-4764-9C16-60FD4AA17B5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C12-4764-9C16-60FD4AA17B5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C12-4764-9C16-60FD4AA17B5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C12-4764-9C16-60FD4AA17B5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C12-4764-9C16-60FD4AA17B57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C12-4764-9C16-60FD4AA17B57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C12-4764-9C16-60FD4AA17B5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C12-4764-9C16-60FD4AA17B5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C12-4764-9C16-60FD4AA17B5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C12-4764-9C16-60FD4AA17B5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C12-4764-9C16-60FD4AA17B5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C12-4764-9C16-60FD4AA17B57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C12-4764-9C16-60FD4AA17B5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C12-4764-9C16-60FD4AA17B5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C12-4764-9C16-60FD4AA17B57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C12-4764-9C16-60FD4AA17B5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C12-4764-9C16-60FD4AA17B5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C12-4764-9C16-60FD4AA17B5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C12-4764-9C16-60FD4AA17B57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C12-4764-9C16-60FD4AA17B5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C12-4764-9C16-60FD4AA17B57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C12-4764-9C16-60FD4AA17B57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C12-4764-9C16-60FD4AA17B5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C12-4764-9C16-60FD4AA17B5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C12-4764-9C16-60FD4AA17B57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C12-4764-9C16-60FD4AA17B5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C12-4764-9C16-60FD4AA17B5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C12-4764-9C16-60FD4AA17B5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C12-4764-9C16-60FD4AA17B57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C12-4764-9C16-60FD4AA17B5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C12-4764-9C16-60FD4AA17B57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C12-4764-9C16-60FD4AA17B5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3C12-4764-9C16-60FD4AA17B57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3C12-4764-9C16-60FD4AA17B57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3C12-4764-9C16-60FD4AA17B5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3C12-4764-9C16-60FD4AA17B5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3C12-4764-9C16-60FD4AA17B5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3C12-4764-9C16-60FD4AA17B57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3C12-4764-9C16-60FD4AA17B57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3C12-4764-9C16-60FD4AA17B57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3C12-4764-9C16-60FD4AA17B57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3C12-4764-9C16-60FD4AA17B57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3C12-4764-9C16-60FD4AA17B57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3C12-4764-9C16-60FD4AA17B57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3C12-4764-9C16-60FD4AA17B57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3C12-4764-9C16-60FD4AA17B57}"/>
              </c:ext>
            </c:extLst>
          </c:dPt>
          <c:cat>
            <c:numRef>
              <c:f>[1]Pšenica!$B$320:$B$371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[1]Pšenica!$C$320:$C$371</c:f>
              <c:numCache>
                <c:formatCode>#,##0</c:formatCode>
                <c:ptCount val="52"/>
                <c:pt idx="0">
                  <c:v>406420</c:v>
                </c:pt>
                <c:pt idx="1">
                  <c:v>600850</c:v>
                </c:pt>
                <c:pt idx="2">
                  <c:v>936420</c:v>
                </c:pt>
                <c:pt idx="3">
                  <c:v>784210</c:v>
                </c:pt>
                <c:pt idx="4">
                  <c:v>1427560</c:v>
                </c:pt>
                <c:pt idx="5">
                  <c:v>1549630</c:v>
                </c:pt>
                <c:pt idx="6">
                  <c:v>2180660</c:v>
                </c:pt>
                <c:pt idx="7">
                  <c:v>576740</c:v>
                </c:pt>
                <c:pt idx="8">
                  <c:v>689085</c:v>
                </c:pt>
                <c:pt idx="9">
                  <c:v>928890</c:v>
                </c:pt>
                <c:pt idx="10">
                  <c:v>4046780</c:v>
                </c:pt>
                <c:pt idx="11">
                  <c:v>4686120</c:v>
                </c:pt>
                <c:pt idx="12">
                  <c:v>3000620</c:v>
                </c:pt>
                <c:pt idx="13">
                  <c:v>4820480</c:v>
                </c:pt>
                <c:pt idx="14">
                  <c:v>2113850</c:v>
                </c:pt>
                <c:pt idx="15">
                  <c:v>2266860</c:v>
                </c:pt>
                <c:pt idx="16">
                  <c:v>1595310</c:v>
                </c:pt>
                <c:pt idx="17">
                  <c:v>1904570</c:v>
                </c:pt>
                <c:pt idx="18">
                  <c:v>481180</c:v>
                </c:pt>
                <c:pt idx="19">
                  <c:v>811450</c:v>
                </c:pt>
                <c:pt idx="20">
                  <c:v>860450</c:v>
                </c:pt>
                <c:pt idx="21">
                  <c:v>1323350</c:v>
                </c:pt>
                <c:pt idx="22">
                  <c:v>630700</c:v>
                </c:pt>
                <c:pt idx="23">
                  <c:v>1343490</c:v>
                </c:pt>
                <c:pt idx="24">
                  <c:v>968460</c:v>
                </c:pt>
                <c:pt idx="25">
                  <c:v>1569780</c:v>
                </c:pt>
                <c:pt idx="26">
                  <c:v>6908950</c:v>
                </c:pt>
                <c:pt idx="27">
                  <c:v>6901635</c:v>
                </c:pt>
                <c:pt idx="28">
                  <c:v>6708949</c:v>
                </c:pt>
                <c:pt idx="29">
                  <c:v>5103408</c:v>
                </c:pt>
                <c:pt idx="30">
                  <c:v>7033410</c:v>
                </c:pt>
                <c:pt idx="31">
                  <c:v>6063020</c:v>
                </c:pt>
                <c:pt idx="32">
                  <c:v>7813188</c:v>
                </c:pt>
                <c:pt idx="33">
                  <c:v>4501820</c:v>
                </c:pt>
                <c:pt idx="34">
                  <c:v>2811370</c:v>
                </c:pt>
                <c:pt idx="35">
                  <c:v>3708710</c:v>
                </c:pt>
                <c:pt idx="36">
                  <c:v>2279998</c:v>
                </c:pt>
                <c:pt idx="37">
                  <c:v>4791682</c:v>
                </c:pt>
                <c:pt idx="38">
                  <c:v>3155970</c:v>
                </c:pt>
                <c:pt idx="39">
                  <c:v>1413100</c:v>
                </c:pt>
                <c:pt idx="40">
                  <c:v>1798166</c:v>
                </c:pt>
                <c:pt idx="41">
                  <c:v>1947260</c:v>
                </c:pt>
                <c:pt idx="42">
                  <c:v>2565190</c:v>
                </c:pt>
                <c:pt idx="43">
                  <c:v>1888410</c:v>
                </c:pt>
                <c:pt idx="44">
                  <c:v>1098940</c:v>
                </c:pt>
                <c:pt idx="45">
                  <c:v>1405860</c:v>
                </c:pt>
                <c:pt idx="46">
                  <c:v>1258120</c:v>
                </c:pt>
                <c:pt idx="47">
                  <c:v>1487060</c:v>
                </c:pt>
                <c:pt idx="48">
                  <c:v>2006680</c:v>
                </c:pt>
                <c:pt idx="49">
                  <c:v>1959810</c:v>
                </c:pt>
                <c:pt idx="50">
                  <c:v>952760</c:v>
                </c:pt>
                <c:pt idx="51">
                  <c:v>124860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3C12-4764-9C16-60FD4AA1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3624360"/>
        <c:axId val="1"/>
      </c:barChart>
      <c:lineChart>
        <c:grouping val="standard"/>
        <c:varyColors val="0"/>
        <c:ser>
          <c:idx val="3"/>
          <c:order val="1"/>
          <c:tx>
            <c:strRef>
              <c:f>[1]Pšenica!$D$6</c:f>
              <c:strCache>
                <c:ptCount val="1"/>
                <c:pt idx="0">
                  <c:v>CENA</c:v>
                </c:pt>
              </c:strCache>
            </c:strRef>
          </c:tx>
          <c:spPr>
            <a:ln w="3175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9966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[1]Pšenica!$B$320:$B$371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[1]Pšenica!$D$320:$D$371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3C12-4764-9C16-60FD4AA17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362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 sz="1000"/>
                  <a:t>TEDEN</a:t>
                </a:r>
              </a:p>
            </c:rich>
          </c:tx>
          <c:layout>
            <c:manualLayout>
              <c:xMode val="edge"/>
              <c:yMode val="edge"/>
              <c:x val="0.48389111413217034"/>
              <c:y val="0.887401836746454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7700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5.5549979775123702E-4"/>
              <c:y val="0.326869882282678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583624360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10"/>
          <c:min val="30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0.96075203085130012"/>
              <c:y val="0.3351813433500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3"/>
        <c:crosses val="max"/>
        <c:crossBetween val="between"/>
        <c:majorUnit val="30"/>
        <c:minorUnit val="10"/>
      </c:valAx>
    </c:plotArea>
    <c:legend>
      <c:legendPos val="r"/>
      <c:layout>
        <c:manualLayout>
          <c:xMode val="edge"/>
          <c:yMode val="edge"/>
          <c:x val="0.34702694318482497"/>
          <c:y val="0.93696910640660935"/>
          <c:w val="0.32761668841221037"/>
          <c:h val="6.18765094482950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4761732473889"/>
          <c:y val="2.3011009370435029E-2"/>
          <c:w val="0.7928129373792"/>
          <c:h val="0.7993655063479056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[1]Koruza!$C$6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FFFF00"/>
            </a:solidFill>
            <a:ln w="3175">
              <a:solidFill>
                <a:srgbClr val="FF99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7BC-4F0A-A82F-A22DC15D3FF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7BC-4F0A-A82F-A22DC15D3FF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BC-4F0A-A82F-A22DC15D3FF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7BC-4F0A-A82F-A22DC15D3FF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7BC-4F0A-A82F-A22DC15D3FF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7BC-4F0A-A82F-A22DC15D3FF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7BC-4F0A-A82F-A22DC15D3FF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7BC-4F0A-A82F-A22DC15D3FF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37BC-4F0A-A82F-A22DC15D3FF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7BC-4F0A-A82F-A22DC15D3FF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37BC-4F0A-A82F-A22DC15D3FF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7BC-4F0A-A82F-A22DC15D3FF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7BC-4F0A-A82F-A22DC15D3FF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7BC-4F0A-A82F-A22DC15D3FF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37BC-4F0A-A82F-A22DC15D3FF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7BC-4F0A-A82F-A22DC15D3FF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37BC-4F0A-A82F-A22DC15D3FF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7BC-4F0A-A82F-A22DC15D3FF0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37BC-4F0A-A82F-A22DC15D3FF0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7BC-4F0A-A82F-A22DC15D3FF0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37BC-4F0A-A82F-A22DC15D3FF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7BC-4F0A-A82F-A22DC15D3FF0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37BC-4F0A-A82F-A22DC15D3FF0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7BC-4F0A-A82F-A22DC15D3FF0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37BC-4F0A-A82F-A22DC15D3FF0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7BC-4F0A-A82F-A22DC15D3FF0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37BC-4F0A-A82F-A22DC15D3FF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7BC-4F0A-A82F-A22DC15D3FF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37BC-4F0A-A82F-A22DC15D3FF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7BC-4F0A-A82F-A22DC15D3FF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37BC-4F0A-A82F-A22DC15D3FF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7BC-4F0A-A82F-A22DC15D3FF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37BC-4F0A-A82F-A22DC15D3FF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7BC-4F0A-A82F-A22DC15D3FF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37BC-4F0A-A82F-A22DC15D3FF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7BC-4F0A-A82F-A22DC15D3FF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37BC-4F0A-A82F-A22DC15D3FF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7BC-4F0A-A82F-A22DC15D3FF0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37BC-4F0A-A82F-A22DC15D3FF0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37BC-4F0A-A82F-A22DC15D3FF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37BC-4F0A-A82F-A22DC15D3FF0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37BC-4F0A-A82F-A22DC15D3FF0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37BC-4F0A-A82F-A22DC15D3FF0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37BC-4F0A-A82F-A22DC15D3FF0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37BC-4F0A-A82F-A22DC15D3FF0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37BC-4F0A-A82F-A22DC15D3FF0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37BC-4F0A-A82F-A22DC15D3FF0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37BC-4F0A-A82F-A22DC15D3FF0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37BC-4F0A-A82F-A22DC15D3FF0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37BC-4F0A-A82F-A22DC15D3FF0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37BC-4F0A-A82F-A22DC15D3FF0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37BC-4F0A-A82F-A22DC15D3FF0}"/>
              </c:ext>
            </c:extLst>
          </c:dPt>
          <c:cat>
            <c:numRef>
              <c:f>[1]Koruza!$B$320:$B$370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[1]Koruza!$C$320:$C$370</c:f>
              <c:numCache>
                <c:formatCode>#,##0</c:formatCode>
                <c:ptCount val="51"/>
                <c:pt idx="0">
                  <c:v>273040</c:v>
                </c:pt>
                <c:pt idx="1">
                  <c:v>440792</c:v>
                </c:pt>
                <c:pt idx="2">
                  <c:v>407610</c:v>
                </c:pt>
                <c:pt idx="3">
                  <c:v>1899308</c:v>
                </c:pt>
                <c:pt idx="4">
                  <c:v>2347370</c:v>
                </c:pt>
                <c:pt idx="5">
                  <c:v>2398774</c:v>
                </c:pt>
                <c:pt idx="6">
                  <c:v>2061750</c:v>
                </c:pt>
                <c:pt idx="7">
                  <c:v>1445622</c:v>
                </c:pt>
                <c:pt idx="8">
                  <c:v>9647370</c:v>
                </c:pt>
                <c:pt idx="9">
                  <c:v>122000</c:v>
                </c:pt>
                <c:pt idx="10">
                  <c:v>3921800</c:v>
                </c:pt>
                <c:pt idx="11">
                  <c:v>45870</c:v>
                </c:pt>
                <c:pt idx="12">
                  <c:v>2138750</c:v>
                </c:pt>
                <c:pt idx="13">
                  <c:v>1843200</c:v>
                </c:pt>
                <c:pt idx="14">
                  <c:v>2004648</c:v>
                </c:pt>
                <c:pt idx="15">
                  <c:v>685427</c:v>
                </c:pt>
                <c:pt idx="16">
                  <c:v>202575</c:v>
                </c:pt>
                <c:pt idx="17">
                  <c:v>667841</c:v>
                </c:pt>
                <c:pt idx="18">
                  <c:v>548543</c:v>
                </c:pt>
                <c:pt idx="19">
                  <c:v>817472</c:v>
                </c:pt>
                <c:pt idx="20">
                  <c:v>755808</c:v>
                </c:pt>
                <c:pt idx="21">
                  <c:v>1935700</c:v>
                </c:pt>
                <c:pt idx="22">
                  <c:v>2038873</c:v>
                </c:pt>
                <c:pt idx="23">
                  <c:v>1807421</c:v>
                </c:pt>
                <c:pt idx="24">
                  <c:v>1135835</c:v>
                </c:pt>
                <c:pt idx="25">
                  <c:v>872790</c:v>
                </c:pt>
                <c:pt idx="26">
                  <c:v>528600</c:v>
                </c:pt>
                <c:pt idx="27">
                  <c:v>390460</c:v>
                </c:pt>
                <c:pt idx="28">
                  <c:v>25480</c:v>
                </c:pt>
                <c:pt idx="29">
                  <c:v>488386</c:v>
                </c:pt>
                <c:pt idx="30">
                  <c:v>983400</c:v>
                </c:pt>
                <c:pt idx="31">
                  <c:v>252829</c:v>
                </c:pt>
                <c:pt idx="32">
                  <c:v>190758</c:v>
                </c:pt>
                <c:pt idx="33">
                  <c:v>314380</c:v>
                </c:pt>
                <c:pt idx="34">
                  <c:v>172098</c:v>
                </c:pt>
                <c:pt idx="35">
                  <c:v>17171</c:v>
                </c:pt>
                <c:pt idx="36">
                  <c:v>4715149</c:v>
                </c:pt>
                <c:pt idx="37">
                  <c:v>13362229</c:v>
                </c:pt>
                <c:pt idx="38">
                  <c:v>6194359</c:v>
                </c:pt>
                <c:pt idx="39">
                  <c:v>20656460</c:v>
                </c:pt>
                <c:pt idx="40">
                  <c:v>15173593</c:v>
                </c:pt>
                <c:pt idx="41">
                  <c:v>4944544</c:v>
                </c:pt>
                <c:pt idx="42">
                  <c:v>3779130</c:v>
                </c:pt>
                <c:pt idx="43">
                  <c:v>4471625</c:v>
                </c:pt>
                <c:pt idx="44">
                  <c:v>2498002</c:v>
                </c:pt>
                <c:pt idx="45">
                  <c:v>1205547</c:v>
                </c:pt>
                <c:pt idx="46">
                  <c:v>1831665</c:v>
                </c:pt>
                <c:pt idx="47">
                  <c:v>1002860</c:v>
                </c:pt>
                <c:pt idx="48">
                  <c:v>7728199</c:v>
                </c:pt>
                <c:pt idx="49">
                  <c:v>1483046</c:v>
                </c:pt>
                <c:pt idx="50">
                  <c:v>286713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37BC-4F0A-A82F-A22DC15D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axId val="417448216"/>
        <c:axId val="1"/>
      </c:barChart>
      <c:lineChart>
        <c:grouping val="standard"/>
        <c:varyColors val="0"/>
        <c:ser>
          <c:idx val="3"/>
          <c:order val="1"/>
          <c:tx>
            <c:strRef>
              <c:f>[1]Koruza!$D$6</c:f>
              <c:strCache>
                <c:ptCount val="1"/>
                <c:pt idx="0">
                  <c:v>CENA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[1]Koruza!$B$320:$B$370</c:f>
              <c:numCache>
                <c:formatCode>General</c:formatCode>
                <c:ptCount val="5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</c:numCache>
            </c:numRef>
          </c:cat>
          <c:val>
            <c:numRef>
              <c:f>[1]Koruza!$D$320:$D$370</c:f>
              <c:numCache>
                <c:formatCode>#,##0.00</c:formatCode>
                <c:ptCount val="51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5-37BC-4F0A-A82F-A22DC15D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7448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 sz="1000"/>
                  <a:t>TEDEN</a:t>
                </a:r>
              </a:p>
            </c:rich>
          </c:tx>
          <c:layout>
            <c:manualLayout>
              <c:xMode val="edge"/>
              <c:yMode val="edge"/>
              <c:x val="0.5063222221164313"/>
              <c:y val="0.88708655479151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70000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7.1086715732480233E-3"/>
              <c:y val="0.364159867460006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417448216"/>
        <c:crosses val="autoZero"/>
        <c:crossBetween val="between"/>
        <c:majorUnit val="2000000"/>
        <c:minorUnit val="40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At val="80"/>
        <c:auto val="1"/>
        <c:lblAlgn val="ctr"/>
        <c:lblOffset val="100"/>
        <c:noMultiLvlLbl val="0"/>
      </c:catAx>
      <c:valAx>
        <c:axId val="4"/>
        <c:scaling>
          <c:orientation val="minMax"/>
          <c:max val="350"/>
          <c:min val="24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0.9642646316731569"/>
              <c:y val="0.34589820785976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l-SI"/>
          </a:p>
        </c:txPr>
        <c:crossAx val="3"/>
        <c:crosses val="max"/>
        <c:crossBetween val="between"/>
        <c:majorUnit val="20"/>
        <c:minorUnit val="2"/>
      </c:valAx>
      <c:spPr>
        <a:gradFill rotWithShape="0">
          <a:gsLst>
            <a:gs pos="0">
              <a:srgbClr val="C0C0C0"/>
            </a:gs>
            <a:gs pos="5000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847721422972069"/>
          <c:y val="0.93740573152337847"/>
          <c:w val="0.33252736545779421"/>
          <c:h val="5.957767722473605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2.xml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</xdr:colOff>
      <xdr:row>59</xdr:row>
      <xdr:rowOff>0</xdr:rowOff>
    </xdr:from>
    <xdr:to>
      <xdr:col>20</xdr:col>
      <xdr:colOff>15241</xdr:colOff>
      <xdr:row>78</xdr:row>
      <xdr:rowOff>7619</xdr:rowOff>
    </xdr:to>
    <xdr:pic>
      <xdr:nvPicPr>
        <xdr:cNvPr id="14" name="Slika 13" descr="Gibanje tržne cene pšenice v Sloveniji v primerjavi z Evropsko unijo po tednih v letu 2022 v EUR/t.">
          <a:extLst>
            <a:ext uri="{FF2B5EF4-FFF2-40B4-BE49-F238E27FC236}">
              <a16:creationId xmlns:a16="http://schemas.microsoft.com/office/drawing/2014/main" id="{AED0A247-8977-4C85-96D0-5DA4B7E86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9041" y="11887200"/>
          <a:ext cx="6339840" cy="3619499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17</xdr:col>
      <xdr:colOff>7620</xdr:colOff>
      <xdr:row>20</xdr:row>
      <xdr:rowOff>7620</xdr:rowOff>
    </xdr:to>
    <xdr:pic>
      <xdr:nvPicPr>
        <xdr:cNvPr id="16" name="Slika 15" descr="Gibanje tržne cene pšenice v Sloveniji za leta 2020-2022, v EUR/t.">
          <a:extLst>
            <a:ext uri="{FF2B5EF4-FFF2-40B4-BE49-F238E27FC236}">
              <a16:creationId xmlns:a16="http://schemas.microsoft.com/office/drawing/2014/main" id="{576B037A-21F6-4448-8C67-E326EC1E4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6880" y="784860"/>
          <a:ext cx="6332220" cy="312420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17</xdr:col>
      <xdr:colOff>0</xdr:colOff>
      <xdr:row>43</xdr:row>
      <xdr:rowOff>45720</xdr:rowOff>
    </xdr:to>
    <xdr:graphicFrame macro="">
      <xdr:nvGraphicFramePr>
        <xdr:cNvPr id="17" name="Chart 11">
          <a:extLst>
            <a:ext uri="{FF2B5EF4-FFF2-40B4-BE49-F238E27FC236}">
              <a16:creationId xmlns:a16="http://schemas.microsoft.com/office/drawing/2014/main" id="{BDE391FB-4291-441D-9BA0-DE59C790A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21</xdr:col>
      <xdr:colOff>9525</xdr:colOff>
      <xdr:row>15</xdr:row>
      <xdr:rowOff>9525</xdr:rowOff>
    </xdr:to>
    <xdr:pic>
      <xdr:nvPicPr>
        <xdr:cNvPr id="10" name="Grafikon 1" descr="Primerjava kvalitete pšenice med leti 2010-2022 glede vlage (%), beljakovin (%) in primesi (%).">
          <a:extLst>
            <a:ext uri="{FF2B5EF4-FFF2-40B4-BE49-F238E27FC236}">
              <a16:creationId xmlns:a16="http://schemas.microsoft.com/office/drawing/2014/main" id="{20ABB49D-8577-4801-9F79-0F7022E25FA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819150"/>
          <a:ext cx="6105525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19</xdr:row>
      <xdr:rowOff>0</xdr:rowOff>
    </xdr:from>
    <xdr:to>
      <xdr:col>21</xdr:col>
      <xdr:colOff>7620</xdr:colOff>
      <xdr:row>37</xdr:row>
      <xdr:rowOff>7620</xdr:rowOff>
    </xdr:to>
    <xdr:pic>
      <xdr:nvPicPr>
        <xdr:cNvPr id="11" name="Grafikon 1" descr="Primerjava kvalitete pšenice v letih 2010-2022 glede hektolitrske teže (%), padnega števila in sedimentacije.">
          <a:extLst>
            <a:ext uri="{FF2B5EF4-FFF2-40B4-BE49-F238E27FC236}">
              <a16:creationId xmlns:a16="http://schemas.microsoft.com/office/drawing/2014/main" id="{EDA85D38-BA88-43C0-83D9-BC85B1C5136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1120" y="4701540"/>
          <a:ext cx="6332220" cy="3299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19</xdr:row>
      <xdr:rowOff>0</xdr:rowOff>
    </xdr:from>
    <xdr:to>
      <xdr:col>9</xdr:col>
      <xdr:colOff>15240</xdr:colOff>
      <xdr:row>38</xdr:row>
      <xdr:rowOff>15240</xdr:rowOff>
    </xdr:to>
    <xdr:pic>
      <xdr:nvPicPr>
        <xdr:cNvPr id="7" name="Grafikon 1" descr="Primerjava količine prevzete pšenice v času žetve v letih 2017-2022 po tednih (v tonah).">
          <a:extLst>
            <a:ext uri="{FF2B5EF4-FFF2-40B4-BE49-F238E27FC236}">
              <a16:creationId xmlns:a16="http://schemas.microsoft.com/office/drawing/2014/main" id="{9881E96A-149C-4D10-85E5-B248E8582ED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60" y="4701540"/>
          <a:ext cx="6256020" cy="3489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17</xdr:col>
      <xdr:colOff>7620</xdr:colOff>
      <xdr:row>19</xdr:row>
      <xdr:rowOff>182879</xdr:rowOff>
    </xdr:to>
    <xdr:pic>
      <xdr:nvPicPr>
        <xdr:cNvPr id="10" name="Slika 9" descr="Gibanje tržne cene koruze v Sloveniji za leta 2020-2022, v EUR/t.">
          <a:extLst>
            <a:ext uri="{FF2B5EF4-FFF2-40B4-BE49-F238E27FC236}">
              <a16:creationId xmlns:a16="http://schemas.microsoft.com/office/drawing/2014/main" id="{DE06A3BA-A239-4DBC-9542-85892DEB3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16880" y="784860"/>
          <a:ext cx="6332220" cy="3116579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17</xdr:col>
      <xdr:colOff>7620</xdr:colOff>
      <xdr:row>43</xdr:row>
      <xdr:rowOff>30480</xdr:rowOff>
    </xdr:to>
    <xdr:graphicFrame macro="">
      <xdr:nvGraphicFramePr>
        <xdr:cNvPr id="12" name="Chart 1026">
          <a:extLst>
            <a:ext uri="{FF2B5EF4-FFF2-40B4-BE49-F238E27FC236}">
              <a16:creationId xmlns:a16="http://schemas.microsoft.com/office/drawing/2014/main" id="{55DB4302-332B-4166-8A0D-B78271D5B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57</xdr:row>
      <xdr:rowOff>0</xdr:rowOff>
    </xdr:from>
    <xdr:to>
      <xdr:col>18</xdr:col>
      <xdr:colOff>0</xdr:colOff>
      <xdr:row>77</xdr:row>
      <xdr:rowOff>0</xdr:rowOff>
    </xdr:to>
    <xdr:pic>
      <xdr:nvPicPr>
        <xdr:cNvPr id="14" name="Slika 13" descr="Gibanje tržne cene koruze v Sloveniji v primerjavi z Evropsko unijo po tednih v letu 2022 v EUR/t.">
          <a:extLst>
            <a:ext uri="{FF2B5EF4-FFF2-40B4-BE49-F238E27FC236}">
              <a16:creationId xmlns:a16="http://schemas.microsoft.com/office/drawing/2014/main" id="{F787377E-41E0-4712-AAC2-DF6E18609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49340" y="10927080"/>
          <a:ext cx="6324600" cy="38100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0.4872</cdr:x>
      <cdr:y>0.47704</cdr:y>
    </cdr:from>
    <cdr:to>
      <cdr:x>0.4919</cdr:x>
      <cdr:y>0.52498</cdr:y>
    </cdr:to>
    <cdr:sp macro="" textlink="">
      <cdr:nvSpPr>
        <cdr:cNvPr id="1801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1398" y="2128429"/>
          <a:ext cx="64541" cy="251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l-SI" sz="95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</a:t>
          </a:r>
          <a:endParaRPr lang="sl-SI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&#381;ITA/2022/&#381;ita_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i obrazec _ PRENOS"/>
      <sheetName val="Pšenica"/>
      <sheetName val="Koruza"/>
      <sheetName val="EU_porocilo"/>
    </sheetNames>
    <sheetDataSet>
      <sheetData sheetId="0"/>
      <sheetData sheetId="1">
        <row r="6">
          <cell r="C6" t="str">
            <v>KOLIČINA (kg)</v>
          </cell>
          <cell r="D6" t="str">
            <v>CENA</v>
          </cell>
        </row>
        <row r="320">
          <cell r="B320">
            <v>1</v>
          </cell>
          <cell r="C320">
            <v>406420</v>
          </cell>
          <cell r="D320">
            <v>324</v>
          </cell>
        </row>
        <row r="321">
          <cell r="B321">
            <v>2</v>
          </cell>
          <cell r="C321">
            <v>600850</v>
          </cell>
          <cell r="D321">
            <v>331.83</v>
          </cell>
        </row>
        <row r="322">
          <cell r="B322">
            <v>3</v>
          </cell>
          <cell r="C322">
            <v>936420</v>
          </cell>
          <cell r="D322">
            <v>326.97000000000003</v>
          </cell>
        </row>
        <row r="323">
          <cell r="B323">
            <v>4</v>
          </cell>
          <cell r="C323">
            <v>784210</v>
          </cell>
          <cell r="D323">
            <v>320.10000000000002</v>
          </cell>
        </row>
        <row r="324">
          <cell r="B324">
            <v>5</v>
          </cell>
          <cell r="C324">
            <v>1427560</v>
          </cell>
          <cell r="D324">
            <v>315.94</v>
          </cell>
        </row>
        <row r="325">
          <cell r="B325">
            <v>6</v>
          </cell>
          <cell r="C325">
            <v>1549630</v>
          </cell>
          <cell r="D325">
            <v>316.5</v>
          </cell>
        </row>
        <row r="326">
          <cell r="B326">
            <v>7</v>
          </cell>
          <cell r="C326">
            <v>2180660</v>
          </cell>
          <cell r="D326">
            <v>323.33999999999997</v>
          </cell>
        </row>
        <row r="327">
          <cell r="B327">
            <v>8</v>
          </cell>
          <cell r="C327">
            <v>576740</v>
          </cell>
          <cell r="D327">
            <v>311.45999999999998</v>
          </cell>
        </row>
        <row r="328">
          <cell r="B328">
            <v>9</v>
          </cell>
          <cell r="C328">
            <v>689085</v>
          </cell>
          <cell r="D328">
            <v>314.24</v>
          </cell>
        </row>
        <row r="329">
          <cell r="B329">
            <v>10</v>
          </cell>
          <cell r="C329">
            <v>928890</v>
          </cell>
          <cell r="D329">
            <v>335.18</v>
          </cell>
        </row>
        <row r="330">
          <cell r="B330">
            <v>11</v>
          </cell>
          <cell r="C330">
            <v>4046780</v>
          </cell>
          <cell r="D330">
            <v>377.54</v>
          </cell>
        </row>
        <row r="331">
          <cell r="B331">
            <v>12</v>
          </cell>
          <cell r="C331">
            <v>4686120</v>
          </cell>
          <cell r="D331">
            <v>377.49</v>
          </cell>
        </row>
        <row r="332">
          <cell r="B332">
            <v>13</v>
          </cell>
          <cell r="C332">
            <v>3000620</v>
          </cell>
          <cell r="D332">
            <v>357.71</v>
          </cell>
        </row>
        <row r="333">
          <cell r="B333">
            <v>14</v>
          </cell>
          <cell r="C333">
            <v>4820480</v>
          </cell>
          <cell r="D333">
            <v>361.01</v>
          </cell>
        </row>
        <row r="334">
          <cell r="B334">
            <v>15</v>
          </cell>
          <cell r="C334">
            <v>2113850</v>
          </cell>
          <cell r="D334">
            <v>387.17</v>
          </cell>
        </row>
        <row r="335">
          <cell r="B335">
            <v>16</v>
          </cell>
          <cell r="C335">
            <v>2266860</v>
          </cell>
          <cell r="D335">
            <v>382.9</v>
          </cell>
        </row>
        <row r="336">
          <cell r="B336">
            <v>17</v>
          </cell>
          <cell r="C336">
            <v>1595310</v>
          </cell>
          <cell r="D336">
            <v>371.47</v>
          </cell>
        </row>
        <row r="337">
          <cell r="B337">
            <v>18</v>
          </cell>
          <cell r="C337">
            <v>1904570</v>
          </cell>
          <cell r="D337">
            <v>382.31</v>
          </cell>
        </row>
        <row r="338">
          <cell r="B338">
            <v>19</v>
          </cell>
          <cell r="C338">
            <v>481180</v>
          </cell>
          <cell r="D338">
            <v>392.82</v>
          </cell>
        </row>
        <row r="339">
          <cell r="B339">
            <v>20</v>
          </cell>
          <cell r="C339">
            <v>811450</v>
          </cell>
          <cell r="D339">
            <v>384.64</v>
          </cell>
        </row>
        <row r="340">
          <cell r="B340">
            <v>21</v>
          </cell>
          <cell r="C340">
            <v>860450</v>
          </cell>
          <cell r="D340">
            <v>393.97</v>
          </cell>
        </row>
        <row r="341">
          <cell r="B341">
            <v>22</v>
          </cell>
          <cell r="C341">
            <v>1323350</v>
          </cell>
          <cell r="D341">
            <v>394.34</v>
          </cell>
        </row>
        <row r="342">
          <cell r="B342">
            <v>23</v>
          </cell>
          <cell r="C342">
            <v>630700</v>
          </cell>
          <cell r="D342">
            <v>399.69</v>
          </cell>
        </row>
        <row r="343">
          <cell r="B343">
            <v>24</v>
          </cell>
          <cell r="C343">
            <v>1343490</v>
          </cell>
          <cell r="D343">
            <v>396.28</v>
          </cell>
        </row>
        <row r="344">
          <cell r="B344">
            <v>25</v>
          </cell>
          <cell r="C344">
            <v>968460</v>
          </cell>
          <cell r="D344">
            <v>388.98</v>
          </cell>
        </row>
        <row r="345">
          <cell r="B345">
            <v>26</v>
          </cell>
          <cell r="C345">
            <v>1569780</v>
          </cell>
          <cell r="D345">
            <v>383.92</v>
          </cell>
        </row>
        <row r="346">
          <cell r="B346">
            <v>27</v>
          </cell>
          <cell r="C346">
            <v>6908950</v>
          </cell>
          <cell r="D346">
            <v>347.66</v>
          </cell>
        </row>
        <row r="347">
          <cell r="B347">
            <v>28</v>
          </cell>
          <cell r="C347">
            <v>6901635</v>
          </cell>
          <cell r="D347">
            <v>349.52</v>
          </cell>
        </row>
        <row r="348">
          <cell r="B348">
            <v>29</v>
          </cell>
          <cell r="C348">
            <v>6708949</v>
          </cell>
          <cell r="D348">
            <v>342.34</v>
          </cell>
        </row>
        <row r="349">
          <cell r="B349">
            <v>30</v>
          </cell>
          <cell r="C349">
            <v>5103408</v>
          </cell>
          <cell r="D349">
            <v>349.01</v>
          </cell>
        </row>
        <row r="350">
          <cell r="B350">
            <v>31</v>
          </cell>
          <cell r="C350">
            <v>7033410</v>
          </cell>
          <cell r="D350">
            <v>357.69</v>
          </cell>
        </row>
        <row r="351">
          <cell r="B351">
            <v>32</v>
          </cell>
          <cell r="C351">
            <v>6063020</v>
          </cell>
          <cell r="D351">
            <v>356.82</v>
          </cell>
        </row>
        <row r="352">
          <cell r="B352">
            <v>33</v>
          </cell>
          <cell r="C352">
            <v>7813188</v>
          </cell>
          <cell r="D352">
            <v>343.68</v>
          </cell>
        </row>
        <row r="353">
          <cell r="B353">
            <v>34</v>
          </cell>
          <cell r="C353">
            <v>4501820</v>
          </cell>
          <cell r="D353">
            <v>354.56</v>
          </cell>
        </row>
        <row r="354">
          <cell r="B354">
            <v>35</v>
          </cell>
          <cell r="C354">
            <v>2811370</v>
          </cell>
          <cell r="D354">
            <v>358.78</v>
          </cell>
        </row>
        <row r="355">
          <cell r="B355">
            <v>36</v>
          </cell>
          <cell r="C355">
            <v>3708710</v>
          </cell>
          <cell r="D355">
            <v>366.97</v>
          </cell>
        </row>
        <row r="356">
          <cell r="B356">
            <v>37</v>
          </cell>
          <cell r="C356">
            <v>2279998</v>
          </cell>
          <cell r="D356">
            <v>364.43</v>
          </cell>
        </row>
        <row r="357">
          <cell r="B357">
            <v>38</v>
          </cell>
          <cell r="C357">
            <v>4791682</v>
          </cell>
          <cell r="D357">
            <v>358.15</v>
          </cell>
        </row>
        <row r="358">
          <cell r="B358">
            <v>39</v>
          </cell>
          <cell r="C358">
            <v>3155970</v>
          </cell>
          <cell r="D358">
            <v>364.69</v>
          </cell>
        </row>
        <row r="359">
          <cell r="B359">
            <v>40</v>
          </cell>
          <cell r="C359">
            <v>1413100</v>
          </cell>
          <cell r="D359">
            <v>358.05</v>
          </cell>
        </row>
        <row r="360">
          <cell r="B360">
            <v>41</v>
          </cell>
          <cell r="C360">
            <v>1798166</v>
          </cell>
          <cell r="D360">
            <v>365.6</v>
          </cell>
        </row>
        <row r="361">
          <cell r="B361">
            <v>42</v>
          </cell>
          <cell r="C361">
            <v>1947260</v>
          </cell>
          <cell r="D361">
            <v>361.61</v>
          </cell>
        </row>
        <row r="362">
          <cell r="B362">
            <v>43</v>
          </cell>
          <cell r="C362">
            <v>2565190</v>
          </cell>
          <cell r="D362">
            <v>365.16</v>
          </cell>
        </row>
        <row r="363">
          <cell r="B363">
            <v>44</v>
          </cell>
          <cell r="C363">
            <v>1888410</v>
          </cell>
          <cell r="D363">
            <v>356.75</v>
          </cell>
        </row>
        <row r="364">
          <cell r="B364">
            <v>45</v>
          </cell>
          <cell r="C364">
            <v>1098940</v>
          </cell>
          <cell r="D364">
            <v>357.1</v>
          </cell>
        </row>
        <row r="365">
          <cell r="B365">
            <v>46</v>
          </cell>
          <cell r="C365">
            <v>1405860</v>
          </cell>
          <cell r="D365">
            <v>356.93</v>
          </cell>
        </row>
        <row r="366">
          <cell r="B366">
            <v>47</v>
          </cell>
          <cell r="C366">
            <v>1258120</v>
          </cell>
          <cell r="D366">
            <v>358.9</v>
          </cell>
        </row>
        <row r="367">
          <cell r="B367">
            <v>48</v>
          </cell>
          <cell r="C367">
            <v>1487060</v>
          </cell>
          <cell r="D367">
            <v>360.28</v>
          </cell>
        </row>
        <row r="368">
          <cell r="B368">
            <v>49</v>
          </cell>
          <cell r="C368">
            <v>2006680</v>
          </cell>
          <cell r="D368">
            <v>362.82</v>
          </cell>
        </row>
        <row r="369">
          <cell r="B369">
            <v>50</v>
          </cell>
          <cell r="C369">
            <v>1959810</v>
          </cell>
          <cell r="D369">
            <v>359.67</v>
          </cell>
        </row>
        <row r="370">
          <cell r="B370">
            <v>51</v>
          </cell>
          <cell r="C370">
            <v>952760</v>
          </cell>
          <cell r="D370">
            <v>347.43</v>
          </cell>
        </row>
        <row r="371">
          <cell r="B371">
            <v>52</v>
          </cell>
          <cell r="C371">
            <v>124860</v>
          </cell>
          <cell r="D371">
            <v>381</v>
          </cell>
        </row>
      </sheetData>
      <sheetData sheetId="2">
        <row r="6">
          <cell r="C6" t="str">
            <v>KOLIČINA (kg)</v>
          </cell>
          <cell r="D6" t="str">
            <v>CENA</v>
          </cell>
        </row>
        <row r="320">
          <cell r="B320">
            <v>1</v>
          </cell>
          <cell r="C320">
            <v>273040</v>
          </cell>
          <cell r="D320">
            <v>262.55</v>
          </cell>
        </row>
        <row r="321">
          <cell r="B321">
            <v>2</v>
          </cell>
          <cell r="C321">
            <v>440792</v>
          </cell>
          <cell r="D321">
            <v>252.87</v>
          </cell>
        </row>
        <row r="322">
          <cell r="B322">
            <v>3</v>
          </cell>
          <cell r="C322">
            <v>407610</v>
          </cell>
          <cell r="D322">
            <v>252.32</v>
          </cell>
        </row>
        <row r="323">
          <cell r="B323">
            <v>4</v>
          </cell>
          <cell r="C323">
            <v>1899308</v>
          </cell>
          <cell r="D323">
            <v>242.69</v>
          </cell>
        </row>
        <row r="324">
          <cell r="B324">
            <v>5</v>
          </cell>
          <cell r="C324">
            <v>2347370</v>
          </cell>
          <cell r="D324">
            <v>257.8</v>
          </cell>
        </row>
        <row r="325">
          <cell r="B325">
            <v>6</v>
          </cell>
          <cell r="C325">
            <v>2398774</v>
          </cell>
          <cell r="D325">
            <v>258.32</v>
          </cell>
        </row>
        <row r="326">
          <cell r="B326">
            <v>7</v>
          </cell>
          <cell r="C326">
            <v>2061750</v>
          </cell>
          <cell r="D326">
            <v>259.45999999999998</v>
          </cell>
        </row>
        <row r="327">
          <cell r="B327">
            <v>8</v>
          </cell>
          <cell r="C327">
            <v>1445622</v>
          </cell>
          <cell r="D327">
            <v>260.10000000000002</v>
          </cell>
        </row>
        <row r="328">
          <cell r="B328">
            <v>9</v>
          </cell>
          <cell r="C328">
            <v>9647370</v>
          </cell>
          <cell r="D328">
            <v>282.13</v>
          </cell>
        </row>
        <row r="329">
          <cell r="B329">
            <v>10</v>
          </cell>
          <cell r="C329">
            <v>122000</v>
          </cell>
          <cell r="D329">
            <v>300</v>
          </cell>
        </row>
        <row r="330">
          <cell r="B330">
            <v>11</v>
          </cell>
          <cell r="C330">
            <v>3921800</v>
          </cell>
          <cell r="D330">
            <v>293.5</v>
          </cell>
        </row>
        <row r="331">
          <cell r="B331">
            <v>12</v>
          </cell>
          <cell r="C331">
            <v>45870</v>
          </cell>
          <cell r="D331">
            <v>260.89999999999998</v>
          </cell>
        </row>
        <row r="332">
          <cell r="B332">
            <v>13</v>
          </cell>
          <cell r="C332">
            <v>2138750</v>
          </cell>
          <cell r="D332">
            <v>292.13</v>
          </cell>
        </row>
        <row r="333">
          <cell r="B333">
            <v>14</v>
          </cell>
          <cell r="C333">
            <v>1843200</v>
          </cell>
          <cell r="D333">
            <v>322.89999999999998</v>
          </cell>
        </row>
        <row r="334">
          <cell r="B334">
            <v>15</v>
          </cell>
          <cell r="C334">
            <v>2004648</v>
          </cell>
          <cell r="D334">
            <v>291.58999999999997</v>
          </cell>
        </row>
        <row r="335">
          <cell r="B335">
            <v>16</v>
          </cell>
          <cell r="C335">
            <v>685427</v>
          </cell>
          <cell r="D335">
            <v>262.22000000000003</v>
          </cell>
        </row>
        <row r="336">
          <cell r="B336">
            <v>17</v>
          </cell>
          <cell r="C336">
            <v>202575</v>
          </cell>
          <cell r="D336">
            <v>282.01</v>
          </cell>
        </row>
        <row r="337">
          <cell r="B337">
            <v>18</v>
          </cell>
          <cell r="C337">
            <v>667841</v>
          </cell>
          <cell r="D337">
            <v>267.42</v>
          </cell>
        </row>
        <row r="338">
          <cell r="B338">
            <v>19</v>
          </cell>
          <cell r="C338">
            <v>548543</v>
          </cell>
          <cell r="D338">
            <v>305.23</v>
          </cell>
        </row>
        <row r="339">
          <cell r="B339">
            <v>20</v>
          </cell>
          <cell r="C339">
            <v>817472</v>
          </cell>
          <cell r="D339">
            <v>295.64</v>
          </cell>
        </row>
        <row r="340">
          <cell r="B340">
            <v>21</v>
          </cell>
          <cell r="C340">
            <v>755808</v>
          </cell>
          <cell r="D340">
            <v>295.54000000000002</v>
          </cell>
        </row>
        <row r="341">
          <cell r="B341">
            <v>22</v>
          </cell>
          <cell r="C341">
            <v>1935700</v>
          </cell>
          <cell r="D341">
            <v>285.17</v>
          </cell>
        </row>
        <row r="342">
          <cell r="B342">
            <v>23</v>
          </cell>
          <cell r="C342">
            <v>2038873</v>
          </cell>
          <cell r="D342">
            <v>321.48</v>
          </cell>
        </row>
        <row r="343">
          <cell r="B343">
            <v>24</v>
          </cell>
          <cell r="C343">
            <v>1807421</v>
          </cell>
          <cell r="D343">
            <v>302.29000000000002</v>
          </cell>
        </row>
        <row r="344">
          <cell r="B344">
            <v>25</v>
          </cell>
          <cell r="C344">
            <v>1135835</v>
          </cell>
          <cell r="D344">
            <v>297.23</v>
          </cell>
        </row>
        <row r="345">
          <cell r="B345">
            <v>26</v>
          </cell>
          <cell r="C345">
            <v>872790</v>
          </cell>
          <cell r="D345">
            <v>293.18</v>
          </cell>
        </row>
        <row r="346">
          <cell r="B346">
            <v>27</v>
          </cell>
          <cell r="C346">
            <v>528600</v>
          </cell>
          <cell r="D346">
            <v>326.51</v>
          </cell>
        </row>
        <row r="347">
          <cell r="B347">
            <v>28</v>
          </cell>
          <cell r="C347">
            <v>390460</v>
          </cell>
          <cell r="D347">
            <v>314.22000000000003</v>
          </cell>
        </row>
        <row r="348">
          <cell r="B348">
            <v>29</v>
          </cell>
          <cell r="C348">
            <v>25480</v>
          </cell>
          <cell r="D348">
            <v>330</v>
          </cell>
        </row>
        <row r="349">
          <cell r="B349">
            <v>30</v>
          </cell>
          <cell r="C349">
            <v>488386</v>
          </cell>
          <cell r="D349">
            <v>304.87</v>
          </cell>
        </row>
        <row r="350">
          <cell r="B350">
            <v>31</v>
          </cell>
          <cell r="C350">
            <v>983400</v>
          </cell>
          <cell r="D350">
            <v>253.91</v>
          </cell>
        </row>
        <row r="351">
          <cell r="B351">
            <v>32</v>
          </cell>
          <cell r="C351">
            <v>252829</v>
          </cell>
          <cell r="D351">
            <v>293.33999999999997</v>
          </cell>
        </row>
        <row r="352">
          <cell r="B352">
            <v>33</v>
          </cell>
          <cell r="C352">
            <v>190758</v>
          </cell>
          <cell r="D352">
            <v>303.08999999999997</v>
          </cell>
        </row>
        <row r="353">
          <cell r="B353">
            <v>34</v>
          </cell>
          <cell r="C353">
            <v>314380</v>
          </cell>
          <cell r="D353">
            <v>302.08999999999997</v>
          </cell>
        </row>
        <row r="354">
          <cell r="B354">
            <v>35</v>
          </cell>
          <cell r="C354">
            <v>172098</v>
          </cell>
          <cell r="D354">
            <v>286.64999999999998</v>
          </cell>
        </row>
        <row r="355">
          <cell r="B355">
            <v>36</v>
          </cell>
          <cell r="C355">
            <v>17171</v>
          </cell>
          <cell r="D355">
            <v>300.5</v>
          </cell>
        </row>
        <row r="356">
          <cell r="B356">
            <v>37</v>
          </cell>
          <cell r="C356">
            <v>4715149</v>
          </cell>
          <cell r="D356">
            <v>295.79000000000002</v>
          </cell>
        </row>
        <row r="357">
          <cell r="B357">
            <v>38</v>
          </cell>
          <cell r="C357">
            <v>13362229</v>
          </cell>
          <cell r="D357">
            <v>306.26</v>
          </cell>
        </row>
        <row r="358">
          <cell r="B358">
            <v>39</v>
          </cell>
          <cell r="C358">
            <v>6194359</v>
          </cell>
          <cell r="D358">
            <v>306.95999999999998</v>
          </cell>
        </row>
        <row r="359">
          <cell r="B359">
            <v>40</v>
          </cell>
          <cell r="C359">
            <v>20656460</v>
          </cell>
          <cell r="D359">
            <v>305.57</v>
          </cell>
        </row>
        <row r="360">
          <cell r="B360">
            <v>41</v>
          </cell>
          <cell r="C360">
            <v>15173593</v>
          </cell>
          <cell r="D360">
            <v>312.31</v>
          </cell>
        </row>
        <row r="361">
          <cell r="B361">
            <v>42</v>
          </cell>
          <cell r="C361">
            <v>4944544</v>
          </cell>
          <cell r="D361">
            <v>314.56</v>
          </cell>
        </row>
        <row r="362">
          <cell r="B362">
            <v>43</v>
          </cell>
          <cell r="C362">
            <v>3779130</v>
          </cell>
          <cell r="D362">
            <v>332.51</v>
          </cell>
        </row>
        <row r="363">
          <cell r="B363">
            <v>44</v>
          </cell>
          <cell r="C363">
            <v>4471625</v>
          </cell>
          <cell r="D363">
            <v>344.2</v>
          </cell>
        </row>
        <row r="364">
          <cell r="B364">
            <v>45</v>
          </cell>
          <cell r="C364">
            <v>2498002</v>
          </cell>
          <cell r="D364">
            <v>299.7</v>
          </cell>
        </row>
        <row r="365">
          <cell r="B365">
            <v>46</v>
          </cell>
          <cell r="C365">
            <v>1205547</v>
          </cell>
          <cell r="D365">
            <v>334.12</v>
          </cell>
        </row>
        <row r="366">
          <cell r="B366">
            <v>47</v>
          </cell>
          <cell r="C366">
            <v>1831665</v>
          </cell>
          <cell r="D366">
            <v>334.42</v>
          </cell>
        </row>
        <row r="367">
          <cell r="B367">
            <v>48</v>
          </cell>
          <cell r="C367">
            <v>1002860</v>
          </cell>
          <cell r="D367">
            <v>334.2</v>
          </cell>
        </row>
        <row r="368">
          <cell r="B368">
            <v>49</v>
          </cell>
          <cell r="C368">
            <v>7728199</v>
          </cell>
          <cell r="D368">
            <v>308.92</v>
          </cell>
        </row>
        <row r="369">
          <cell r="B369">
            <v>50</v>
          </cell>
          <cell r="C369">
            <v>1483046</v>
          </cell>
          <cell r="D369">
            <v>327.10000000000002</v>
          </cell>
        </row>
        <row r="370">
          <cell r="B370">
            <v>51</v>
          </cell>
          <cell r="C370">
            <v>286713</v>
          </cell>
          <cell r="D370">
            <v>303.87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workbookViewId="0"/>
  </sheetViews>
  <sheetFormatPr defaultColWidth="9.21875" defaultRowHeight="14.4" x14ac:dyDescent="0.3"/>
  <cols>
    <col min="1" max="1" width="50.6640625" style="2" customWidth="1"/>
    <col min="2" max="2" width="111.77734375" style="2" customWidth="1"/>
    <col min="3" max="16384" width="9.21875" style="2"/>
  </cols>
  <sheetData>
    <row r="1" spans="1:12" x14ac:dyDescent="0.3">
      <c r="A1" s="2" t="s">
        <v>0</v>
      </c>
    </row>
    <row r="2" spans="1:12" ht="21" x14ac:dyDescent="0.4">
      <c r="A2" s="2" t="s">
        <v>1</v>
      </c>
      <c r="B2" s="4" t="s">
        <v>7</v>
      </c>
      <c r="C2" s="3"/>
      <c r="D2" s="3"/>
      <c r="E2" s="3"/>
      <c r="F2" s="3"/>
      <c r="G2" s="3"/>
    </row>
    <row r="3" spans="1:12" x14ac:dyDescent="0.3">
      <c r="A3" s="3" t="s">
        <v>102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3">
      <c r="A4" s="3" t="s">
        <v>2</v>
      </c>
    </row>
    <row r="5" spans="1:12" x14ac:dyDescent="0.3">
      <c r="A5" s="3" t="s">
        <v>103</v>
      </c>
    </row>
    <row r="6" spans="1:12" x14ac:dyDescent="0.3">
      <c r="A6" s="2" t="s">
        <v>3</v>
      </c>
      <c r="B6" s="2" t="s">
        <v>6</v>
      </c>
    </row>
    <row r="8" spans="1:12" x14ac:dyDescent="0.3">
      <c r="A8" s="2" t="s">
        <v>4</v>
      </c>
    </row>
    <row r="9" spans="1:12" x14ac:dyDescent="0.3">
      <c r="A9" s="2" t="s">
        <v>104</v>
      </c>
    </row>
    <row r="10" spans="1:12" x14ac:dyDescent="0.3">
      <c r="A10" s="2" t="s">
        <v>5</v>
      </c>
    </row>
    <row r="11" spans="1:12" x14ac:dyDescent="0.3">
      <c r="B11" s="2" t="s">
        <v>90</v>
      </c>
    </row>
    <row r="13" spans="1:12" x14ac:dyDescent="0.3">
      <c r="A13" s="2" t="s">
        <v>95</v>
      </c>
    </row>
    <row r="14" spans="1:12" x14ac:dyDescent="0.3">
      <c r="A14" s="2" t="s">
        <v>110</v>
      </c>
    </row>
    <row r="15" spans="1:12" x14ac:dyDescent="0.3">
      <c r="A15" s="2" t="s">
        <v>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workbookViewId="0">
      <selection activeCell="B1" sqref="B1"/>
    </sheetView>
  </sheetViews>
  <sheetFormatPr defaultColWidth="9.21875" defaultRowHeight="14.4" x14ac:dyDescent="0.3"/>
  <cols>
    <col min="1" max="1" width="11" style="2" customWidth="1"/>
    <col min="2" max="2" width="22.88671875" style="2" customWidth="1"/>
    <col min="3" max="3" width="23.77734375" style="2" customWidth="1"/>
    <col min="4" max="13" width="9.21875" style="2"/>
    <col min="14" max="14" width="10.5546875" style="2" customWidth="1"/>
    <col min="15" max="16384" width="9.21875" style="2"/>
  </cols>
  <sheetData>
    <row r="1" spans="1:14" ht="18" x14ac:dyDescent="0.35">
      <c r="B1" s="15" t="s">
        <v>89</v>
      </c>
    </row>
    <row r="3" spans="1:14" ht="44.55" customHeight="1" x14ac:dyDescent="0.3">
      <c r="A3" s="66" t="s">
        <v>106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40.950000000000003" customHeight="1" x14ac:dyDescent="0.3">
      <c r="A4" s="66" t="s">
        <v>107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1" customFormat="1" ht="43.5" customHeight="1" x14ac:dyDescent="0.3">
      <c r="A5" s="67" t="s">
        <v>108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7" spans="1:14" x14ac:dyDescent="0.3">
      <c r="A7" s="5" t="s">
        <v>109</v>
      </c>
    </row>
    <row r="8" spans="1:14" ht="15" thickBot="1" x14ac:dyDescent="0.35"/>
    <row r="9" spans="1:14" ht="15.6" thickTop="1" thickBot="1" x14ac:dyDescent="0.35">
      <c r="A9" s="6">
        <v>2022</v>
      </c>
      <c r="B9" s="7" t="s">
        <v>111</v>
      </c>
      <c r="C9" s="8" t="s">
        <v>9</v>
      </c>
    </row>
    <row r="10" spans="1:14" ht="16.95" customHeight="1" thickTop="1" thickBot="1" x14ac:dyDescent="0.35">
      <c r="A10" s="6" t="s">
        <v>8</v>
      </c>
      <c r="B10" s="9" t="s">
        <v>10</v>
      </c>
      <c r="C10" s="10">
        <v>35553.550999999999</v>
      </c>
      <c r="D10" s="11"/>
      <c r="E10" s="11"/>
      <c r="F10" s="11"/>
    </row>
    <row r="11" spans="1:14" ht="16.95" customHeight="1" thickTop="1" thickBot="1" x14ac:dyDescent="0.35">
      <c r="A11" s="12"/>
      <c r="B11" s="9" t="s">
        <v>11</v>
      </c>
      <c r="C11" s="13">
        <v>94616.69</v>
      </c>
    </row>
    <row r="12" spans="1:14" ht="16.95" customHeight="1" thickTop="1" thickBot="1" x14ac:dyDescent="0.35">
      <c r="A12" s="14"/>
      <c r="B12" s="9" t="s">
        <v>12</v>
      </c>
      <c r="C12" s="13">
        <v>22</v>
      </c>
    </row>
    <row r="13" spans="1:14" ht="16.95" customHeight="1" thickTop="1" thickBot="1" x14ac:dyDescent="0.35">
      <c r="A13" s="6" t="s">
        <v>13</v>
      </c>
      <c r="B13" s="9" t="s">
        <v>10</v>
      </c>
      <c r="C13" s="13">
        <v>58518.946000000004</v>
      </c>
      <c r="D13" s="11"/>
    </row>
    <row r="14" spans="1:14" ht="16.95" customHeight="1" thickTop="1" thickBot="1" x14ac:dyDescent="0.35">
      <c r="A14" s="12"/>
      <c r="B14" s="9" t="s">
        <v>11</v>
      </c>
      <c r="C14" s="13">
        <v>64809.385999999999</v>
      </c>
    </row>
    <row r="15" spans="1:14" ht="16.95" customHeight="1" thickTop="1" thickBot="1" x14ac:dyDescent="0.35">
      <c r="A15" s="14"/>
      <c r="B15" s="9" t="s">
        <v>12</v>
      </c>
      <c r="C15" s="13">
        <v>1734.54</v>
      </c>
    </row>
    <row r="16" spans="1:14" ht="15" thickTop="1" x14ac:dyDescent="0.3">
      <c r="A16" s="5" t="s">
        <v>14</v>
      </c>
    </row>
  </sheetData>
  <mergeCells count="3">
    <mergeCell ref="A3:N3"/>
    <mergeCell ref="A4:N4"/>
    <mergeCell ref="A5:N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4"/>
  <sheetViews>
    <sheetView workbookViewId="0"/>
  </sheetViews>
  <sheetFormatPr defaultColWidth="9.21875" defaultRowHeight="14.4" x14ac:dyDescent="0.3"/>
  <cols>
    <col min="1" max="1" width="8.33203125" style="2" customWidth="1"/>
    <col min="2" max="2" width="17.21875" style="2" customWidth="1"/>
    <col min="3" max="3" width="18" style="2" customWidth="1"/>
    <col min="4" max="16384" width="9.21875" style="2"/>
  </cols>
  <sheetData>
    <row r="1" spans="1:11" ht="18" x14ac:dyDescent="0.35">
      <c r="B1" s="46" t="s">
        <v>15</v>
      </c>
    </row>
    <row r="3" spans="1:11" x14ac:dyDescent="0.3">
      <c r="A3" s="2" t="s">
        <v>113</v>
      </c>
      <c r="K3" s="2" t="s">
        <v>114</v>
      </c>
    </row>
    <row r="4" spans="1:11" ht="15" thickBot="1" x14ac:dyDescent="0.35"/>
    <row r="5" spans="1:11" ht="15.6" thickTop="1" thickBot="1" x14ac:dyDescent="0.35">
      <c r="A5" s="68"/>
      <c r="B5" s="7" t="s">
        <v>16</v>
      </c>
      <c r="C5" s="7" t="s">
        <v>17</v>
      </c>
    </row>
    <row r="6" spans="1:11" ht="15.6" thickTop="1" thickBot="1" x14ac:dyDescent="0.35">
      <c r="A6" s="16">
        <v>2012</v>
      </c>
      <c r="B6" s="17" t="s">
        <v>18</v>
      </c>
      <c r="C6" s="17" t="s">
        <v>19</v>
      </c>
    </row>
    <row r="7" spans="1:11" ht="15.6" thickTop="1" thickBot="1" x14ac:dyDescent="0.35">
      <c r="A7" s="16">
        <v>2013</v>
      </c>
      <c r="B7" s="17" t="s">
        <v>20</v>
      </c>
      <c r="C7" s="17" t="s">
        <v>21</v>
      </c>
    </row>
    <row r="8" spans="1:11" ht="15.6" thickTop="1" thickBot="1" x14ac:dyDescent="0.35">
      <c r="A8" s="16">
        <v>2014</v>
      </c>
      <c r="B8" s="17" t="s">
        <v>22</v>
      </c>
      <c r="C8" s="17" t="s">
        <v>23</v>
      </c>
    </row>
    <row r="9" spans="1:11" ht="15.6" thickTop="1" thickBot="1" x14ac:dyDescent="0.35">
      <c r="A9" s="16">
        <v>2015</v>
      </c>
      <c r="B9" s="17" t="s">
        <v>24</v>
      </c>
      <c r="C9" s="17" t="s">
        <v>25</v>
      </c>
    </row>
    <row r="10" spans="1:11" ht="15.6" thickTop="1" thickBot="1" x14ac:dyDescent="0.35">
      <c r="A10" s="16">
        <v>2016</v>
      </c>
      <c r="B10" s="17" t="s">
        <v>26</v>
      </c>
      <c r="C10" s="17" t="s">
        <v>27</v>
      </c>
    </row>
    <row r="11" spans="1:11" ht="15.6" thickTop="1" thickBot="1" x14ac:dyDescent="0.35">
      <c r="A11" s="16">
        <v>2017</v>
      </c>
      <c r="B11" s="17" t="s">
        <v>28</v>
      </c>
      <c r="C11" s="17" t="s">
        <v>29</v>
      </c>
    </row>
    <row r="12" spans="1:11" ht="15.6" thickTop="1" thickBot="1" x14ac:dyDescent="0.35">
      <c r="A12" s="16">
        <v>2018</v>
      </c>
      <c r="B12" s="17" t="s">
        <v>30</v>
      </c>
      <c r="C12" s="17" t="s">
        <v>31</v>
      </c>
    </row>
    <row r="13" spans="1:11" ht="15.6" thickTop="1" thickBot="1" x14ac:dyDescent="0.35">
      <c r="A13" s="16">
        <v>2019</v>
      </c>
      <c r="B13" s="17" t="s">
        <v>32</v>
      </c>
      <c r="C13" s="17" t="s">
        <v>33</v>
      </c>
    </row>
    <row r="14" spans="1:11" ht="15.6" thickTop="1" thickBot="1" x14ac:dyDescent="0.35">
      <c r="A14" s="16">
        <v>2020</v>
      </c>
      <c r="B14" s="17" t="s">
        <v>85</v>
      </c>
      <c r="C14" s="18" t="s">
        <v>86</v>
      </c>
    </row>
    <row r="15" spans="1:11" ht="15.6" thickTop="1" thickBot="1" x14ac:dyDescent="0.35">
      <c r="A15" s="16">
        <v>2021</v>
      </c>
      <c r="B15" s="17" t="s">
        <v>92</v>
      </c>
      <c r="C15" s="18" t="s">
        <v>91</v>
      </c>
      <c r="D15" s="11"/>
    </row>
    <row r="16" spans="1:11" ht="15.6" thickTop="1" thickBot="1" x14ac:dyDescent="0.35">
      <c r="A16" s="16">
        <v>2022</v>
      </c>
      <c r="B16" s="17" t="s">
        <v>97</v>
      </c>
      <c r="C16" s="18" t="s">
        <v>96</v>
      </c>
    </row>
    <row r="17" spans="1:7" ht="15" thickTop="1" x14ac:dyDescent="0.3">
      <c r="B17" s="19"/>
    </row>
    <row r="23" spans="1:7" x14ac:dyDescent="0.3">
      <c r="A23" s="2" t="s">
        <v>115</v>
      </c>
    </row>
    <row r="24" spans="1:7" ht="15" thickBot="1" x14ac:dyDescent="0.35"/>
    <row r="25" spans="1:7" ht="17.399999999999999" customHeight="1" thickBot="1" x14ac:dyDescent="0.35">
      <c r="A25" s="20" t="s">
        <v>34</v>
      </c>
      <c r="B25" s="21" t="s">
        <v>35</v>
      </c>
      <c r="C25" s="21" t="s">
        <v>36</v>
      </c>
      <c r="G25" s="2" t="s">
        <v>116</v>
      </c>
    </row>
    <row r="26" spans="1:7" ht="15" thickBot="1" x14ac:dyDescent="0.35">
      <c r="A26" s="22">
        <v>1</v>
      </c>
      <c r="B26" s="23">
        <v>324</v>
      </c>
      <c r="C26" s="24">
        <v>406420</v>
      </c>
    </row>
    <row r="27" spans="1:7" ht="15" thickBot="1" x14ac:dyDescent="0.35">
      <c r="A27" s="22">
        <v>2</v>
      </c>
      <c r="B27" s="25">
        <v>331.83</v>
      </c>
      <c r="C27" s="26">
        <v>600850</v>
      </c>
      <c r="D27" s="1"/>
    </row>
    <row r="28" spans="1:7" ht="15" thickBot="1" x14ac:dyDescent="0.35">
      <c r="A28" s="22">
        <v>3</v>
      </c>
      <c r="B28" s="25">
        <v>326.97000000000003</v>
      </c>
      <c r="C28" s="26">
        <v>936420</v>
      </c>
    </row>
    <row r="29" spans="1:7" ht="15" thickBot="1" x14ac:dyDescent="0.35">
      <c r="A29" s="22">
        <v>4</v>
      </c>
      <c r="B29" s="25">
        <v>320.10000000000002</v>
      </c>
      <c r="C29" s="26">
        <v>784210</v>
      </c>
    </row>
    <row r="30" spans="1:7" ht="15" thickBot="1" x14ac:dyDescent="0.35">
      <c r="A30" s="22">
        <v>5</v>
      </c>
      <c r="B30" s="25">
        <v>315.94</v>
      </c>
      <c r="C30" s="26">
        <v>1427560</v>
      </c>
    </row>
    <row r="31" spans="1:7" ht="15" thickBot="1" x14ac:dyDescent="0.35">
      <c r="A31" s="22">
        <v>6</v>
      </c>
      <c r="B31" s="25">
        <v>316.5</v>
      </c>
      <c r="C31" s="26">
        <v>1549630</v>
      </c>
    </row>
    <row r="32" spans="1:7" ht="15" thickBot="1" x14ac:dyDescent="0.35">
      <c r="A32" s="22">
        <v>7</v>
      </c>
      <c r="B32" s="25">
        <v>323.33999999999997</v>
      </c>
      <c r="C32" s="26">
        <v>2180660</v>
      </c>
    </row>
    <row r="33" spans="1:3" ht="15" thickBot="1" x14ac:dyDescent="0.35">
      <c r="A33" s="22">
        <v>8</v>
      </c>
      <c r="B33" s="25">
        <v>311.45999999999998</v>
      </c>
      <c r="C33" s="26">
        <v>576740</v>
      </c>
    </row>
    <row r="34" spans="1:3" ht="15" thickBot="1" x14ac:dyDescent="0.35">
      <c r="A34" s="22">
        <v>9</v>
      </c>
      <c r="B34" s="25">
        <v>314.24</v>
      </c>
      <c r="C34" s="26">
        <v>689085</v>
      </c>
    </row>
    <row r="35" spans="1:3" ht="15" thickBot="1" x14ac:dyDescent="0.35">
      <c r="A35" s="22">
        <v>10</v>
      </c>
      <c r="B35" s="25">
        <v>335.18</v>
      </c>
      <c r="C35" s="26">
        <v>928890</v>
      </c>
    </row>
    <row r="36" spans="1:3" ht="15" thickBot="1" x14ac:dyDescent="0.35">
      <c r="A36" s="22">
        <v>11</v>
      </c>
      <c r="B36" s="25">
        <v>377.54</v>
      </c>
      <c r="C36" s="26">
        <v>4046780</v>
      </c>
    </row>
    <row r="37" spans="1:3" ht="15" thickBot="1" x14ac:dyDescent="0.35">
      <c r="A37" s="22">
        <v>12</v>
      </c>
      <c r="B37" s="25">
        <v>377.49</v>
      </c>
      <c r="C37" s="26">
        <v>4686120</v>
      </c>
    </row>
    <row r="38" spans="1:3" ht="15" thickBot="1" x14ac:dyDescent="0.35">
      <c r="A38" s="22">
        <v>13</v>
      </c>
      <c r="B38" s="25">
        <v>357.71</v>
      </c>
      <c r="C38" s="26">
        <v>3000620</v>
      </c>
    </row>
    <row r="39" spans="1:3" ht="15" thickBot="1" x14ac:dyDescent="0.35">
      <c r="A39" s="22">
        <v>14</v>
      </c>
      <c r="B39" s="25">
        <v>361.01</v>
      </c>
      <c r="C39" s="26">
        <v>4820480</v>
      </c>
    </row>
    <row r="40" spans="1:3" ht="15" thickBot="1" x14ac:dyDescent="0.35">
      <c r="A40" s="22">
        <v>15</v>
      </c>
      <c r="B40" s="25">
        <v>387.17</v>
      </c>
      <c r="C40" s="26">
        <v>2113850</v>
      </c>
    </row>
    <row r="41" spans="1:3" ht="15" thickBot="1" x14ac:dyDescent="0.35">
      <c r="A41" s="22">
        <v>16</v>
      </c>
      <c r="B41" s="25">
        <v>382.9</v>
      </c>
      <c r="C41" s="26">
        <v>2266860</v>
      </c>
    </row>
    <row r="42" spans="1:3" ht="15" thickBot="1" x14ac:dyDescent="0.35">
      <c r="A42" s="22">
        <v>17</v>
      </c>
      <c r="B42" s="25">
        <v>371.47</v>
      </c>
      <c r="C42" s="26">
        <v>1595310</v>
      </c>
    </row>
    <row r="43" spans="1:3" ht="15" thickBot="1" x14ac:dyDescent="0.35">
      <c r="A43" s="22">
        <v>18</v>
      </c>
      <c r="B43" s="25">
        <v>382.31</v>
      </c>
      <c r="C43" s="26">
        <v>1904570</v>
      </c>
    </row>
    <row r="44" spans="1:3" ht="15" thickBot="1" x14ac:dyDescent="0.35">
      <c r="A44" s="22">
        <v>19</v>
      </c>
      <c r="B44" s="25">
        <v>392.82</v>
      </c>
      <c r="C44" s="26">
        <v>481180</v>
      </c>
    </row>
    <row r="45" spans="1:3" ht="15" thickBot="1" x14ac:dyDescent="0.35">
      <c r="A45" s="22">
        <v>20</v>
      </c>
      <c r="B45" s="25">
        <v>384.64</v>
      </c>
      <c r="C45" s="26">
        <v>811450</v>
      </c>
    </row>
    <row r="46" spans="1:3" ht="15" thickBot="1" x14ac:dyDescent="0.35">
      <c r="A46" s="22">
        <v>21</v>
      </c>
      <c r="B46" s="25">
        <v>393.97</v>
      </c>
      <c r="C46" s="26">
        <v>860450</v>
      </c>
    </row>
    <row r="47" spans="1:3" ht="15" thickBot="1" x14ac:dyDescent="0.35">
      <c r="A47" s="22">
        <v>22</v>
      </c>
      <c r="B47" s="25">
        <v>394.34</v>
      </c>
      <c r="C47" s="26">
        <v>1323350</v>
      </c>
    </row>
    <row r="48" spans="1:3" ht="15" thickBot="1" x14ac:dyDescent="0.35">
      <c r="A48" s="22">
        <v>23</v>
      </c>
      <c r="B48" s="25">
        <v>399.69</v>
      </c>
      <c r="C48" s="26">
        <v>630700</v>
      </c>
    </row>
    <row r="49" spans="1:19" ht="15" thickBot="1" x14ac:dyDescent="0.35">
      <c r="A49" s="22">
        <v>24</v>
      </c>
      <c r="B49" s="25">
        <v>396.28</v>
      </c>
      <c r="C49" s="26">
        <v>1343490</v>
      </c>
    </row>
    <row r="50" spans="1:19" ht="15" thickBot="1" x14ac:dyDescent="0.35">
      <c r="A50" s="22">
        <v>25</v>
      </c>
      <c r="B50" s="25">
        <v>388.98</v>
      </c>
      <c r="C50" s="26">
        <v>968460</v>
      </c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</row>
    <row r="51" spans="1:19" ht="15" thickBot="1" x14ac:dyDescent="0.35">
      <c r="A51" s="22">
        <v>26</v>
      </c>
      <c r="B51" s="25">
        <v>383.92</v>
      </c>
      <c r="C51" s="26">
        <v>1569780</v>
      </c>
    </row>
    <row r="52" spans="1:19" ht="15" thickBot="1" x14ac:dyDescent="0.35">
      <c r="A52" s="22">
        <v>27</v>
      </c>
      <c r="B52" s="25">
        <v>347.66</v>
      </c>
      <c r="C52" s="26">
        <v>6908950</v>
      </c>
    </row>
    <row r="53" spans="1:19" ht="15" thickBot="1" x14ac:dyDescent="0.35">
      <c r="A53" s="22">
        <v>28</v>
      </c>
      <c r="B53" s="25">
        <v>349.52</v>
      </c>
      <c r="C53" s="26">
        <v>6901635</v>
      </c>
    </row>
    <row r="54" spans="1:19" ht="15" thickBot="1" x14ac:dyDescent="0.35">
      <c r="A54" s="22">
        <v>29</v>
      </c>
      <c r="B54" s="25">
        <v>342.34</v>
      </c>
      <c r="C54" s="26">
        <v>6708949</v>
      </c>
    </row>
    <row r="55" spans="1:19" ht="15" thickBot="1" x14ac:dyDescent="0.35">
      <c r="A55" s="22">
        <v>30</v>
      </c>
      <c r="B55" s="25">
        <v>349.01</v>
      </c>
      <c r="C55" s="26">
        <v>5103408</v>
      </c>
    </row>
    <row r="56" spans="1:19" ht="15" thickBot="1" x14ac:dyDescent="0.35">
      <c r="A56" s="22">
        <v>31</v>
      </c>
      <c r="B56" s="25">
        <v>357.69</v>
      </c>
      <c r="C56" s="26">
        <v>7033410</v>
      </c>
    </row>
    <row r="57" spans="1:19" ht="15" thickBot="1" x14ac:dyDescent="0.35">
      <c r="A57" s="22">
        <v>32</v>
      </c>
      <c r="B57" s="25">
        <v>356.82</v>
      </c>
      <c r="C57" s="26">
        <v>6063020</v>
      </c>
    </row>
    <row r="58" spans="1:19" ht="15" thickBot="1" x14ac:dyDescent="0.35">
      <c r="A58" s="22">
        <v>33</v>
      </c>
      <c r="B58" s="25">
        <v>343.68</v>
      </c>
      <c r="C58" s="26">
        <v>7813188</v>
      </c>
      <c r="J58" s="1" t="s">
        <v>128</v>
      </c>
    </row>
    <row r="59" spans="1:19" ht="15" thickBot="1" x14ac:dyDescent="0.35">
      <c r="A59" s="22">
        <v>34</v>
      </c>
      <c r="B59" s="25">
        <v>354.56</v>
      </c>
      <c r="C59" s="26">
        <v>4501820</v>
      </c>
    </row>
    <row r="60" spans="1:19" ht="15" thickBot="1" x14ac:dyDescent="0.35">
      <c r="A60" s="22">
        <v>35</v>
      </c>
      <c r="B60" s="25">
        <v>358.78</v>
      </c>
      <c r="C60" s="26">
        <v>2811370</v>
      </c>
    </row>
    <row r="61" spans="1:19" ht="15" thickBot="1" x14ac:dyDescent="0.35">
      <c r="A61" s="22">
        <v>36</v>
      </c>
      <c r="B61" s="25">
        <v>366.97</v>
      </c>
      <c r="C61" s="26">
        <v>3708710</v>
      </c>
    </row>
    <row r="62" spans="1:19" ht="15" thickBot="1" x14ac:dyDescent="0.35">
      <c r="A62" s="22">
        <v>37</v>
      </c>
      <c r="B62" s="25">
        <v>364.43</v>
      </c>
      <c r="C62" s="26">
        <v>2279998</v>
      </c>
    </row>
    <row r="63" spans="1:19" ht="15" thickBot="1" x14ac:dyDescent="0.35">
      <c r="A63" s="22">
        <v>38</v>
      </c>
      <c r="B63" s="25">
        <v>358.15</v>
      </c>
      <c r="C63" s="26">
        <v>4791682</v>
      </c>
    </row>
    <row r="64" spans="1:19" ht="15" thickBot="1" x14ac:dyDescent="0.35">
      <c r="A64" s="22">
        <v>39</v>
      </c>
      <c r="B64" s="25">
        <v>364.69</v>
      </c>
      <c r="C64" s="26">
        <v>3155970</v>
      </c>
    </row>
    <row r="65" spans="1:5" ht="15" thickBot="1" x14ac:dyDescent="0.35">
      <c r="A65" s="22">
        <v>40</v>
      </c>
      <c r="B65" s="25">
        <v>358.05</v>
      </c>
      <c r="C65" s="26">
        <v>1413100</v>
      </c>
    </row>
    <row r="66" spans="1:5" ht="15" thickBot="1" x14ac:dyDescent="0.35">
      <c r="A66" s="22">
        <v>41</v>
      </c>
      <c r="B66" s="25">
        <v>365.6</v>
      </c>
      <c r="C66" s="26">
        <v>1798166</v>
      </c>
    </row>
    <row r="67" spans="1:5" ht="15" thickBot="1" x14ac:dyDescent="0.35">
      <c r="A67" s="22">
        <v>42</v>
      </c>
      <c r="B67" s="25">
        <v>361.61</v>
      </c>
      <c r="C67" s="26">
        <v>1947260</v>
      </c>
    </row>
    <row r="68" spans="1:5" ht="15" thickBot="1" x14ac:dyDescent="0.35">
      <c r="A68" s="22">
        <v>43</v>
      </c>
      <c r="B68" s="25">
        <v>365.16</v>
      </c>
      <c r="C68" s="26">
        <v>2565190</v>
      </c>
    </row>
    <row r="69" spans="1:5" ht="15" thickBot="1" x14ac:dyDescent="0.35">
      <c r="A69" s="22">
        <v>44</v>
      </c>
      <c r="B69" s="25">
        <v>356.75</v>
      </c>
      <c r="C69" s="26">
        <v>1888410</v>
      </c>
    </row>
    <row r="70" spans="1:5" ht="15" thickBot="1" x14ac:dyDescent="0.35">
      <c r="A70" s="22">
        <v>45</v>
      </c>
      <c r="B70" s="25">
        <v>357.1</v>
      </c>
      <c r="C70" s="26">
        <v>1098940</v>
      </c>
    </row>
    <row r="71" spans="1:5" ht="15" thickBot="1" x14ac:dyDescent="0.35">
      <c r="A71" s="22">
        <v>46</v>
      </c>
      <c r="B71" s="25">
        <v>356.93</v>
      </c>
      <c r="C71" s="26">
        <v>1405860</v>
      </c>
    </row>
    <row r="72" spans="1:5" ht="15" thickBot="1" x14ac:dyDescent="0.35">
      <c r="A72" s="22">
        <v>47</v>
      </c>
      <c r="B72" s="25">
        <v>358.9</v>
      </c>
      <c r="C72" s="26">
        <v>1258120</v>
      </c>
    </row>
    <row r="73" spans="1:5" ht="15" thickBot="1" x14ac:dyDescent="0.35">
      <c r="A73" s="22">
        <v>48</v>
      </c>
      <c r="B73" s="25">
        <v>360.28</v>
      </c>
      <c r="C73" s="26">
        <v>1487060</v>
      </c>
    </row>
    <row r="74" spans="1:5" ht="15" thickBot="1" x14ac:dyDescent="0.35">
      <c r="A74" s="22">
        <v>49</v>
      </c>
      <c r="B74" s="25">
        <v>362.82</v>
      </c>
      <c r="C74" s="26">
        <v>2006680</v>
      </c>
    </row>
    <row r="75" spans="1:5" ht="15" thickBot="1" x14ac:dyDescent="0.35">
      <c r="A75" s="22">
        <v>50</v>
      </c>
      <c r="B75" s="25">
        <v>359.67</v>
      </c>
      <c r="C75" s="26">
        <v>1959810</v>
      </c>
    </row>
    <row r="76" spans="1:5" ht="15" thickBot="1" x14ac:dyDescent="0.35">
      <c r="A76" s="28">
        <v>51</v>
      </c>
      <c r="B76" s="29">
        <v>347.43</v>
      </c>
      <c r="C76" s="30">
        <v>952760</v>
      </c>
    </row>
    <row r="77" spans="1:5" ht="15" thickBot="1" x14ac:dyDescent="0.35">
      <c r="A77" s="31">
        <v>52</v>
      </c>
      <c r="B77" s="32">
        <v>381</v>
      </c>
      <c r="C77" s="33">
        <v>124860</v>
      </c>
    </row>
    <row r="78" spans="1:5" x14ac:dyDescent="0.3">
      <c r="A78" s="72"/>
      <c r="B78" s="71"/>
      <c r="C78" s="70"/>
      <c r="D78" s="69"/>
    </row>
    <row r="79" spans="1:5" x14ac:dyDescent="0.3">
      <c r="A79" s="69"/>
      <c r="B79" s="70"/>
      <c r="C79" s="71"/>
      <c r="D79" s="69"/>
      <c r="E79" s="69"/>
    </row>
    <row r="80" spans="1:5" x14ac:dyDescent="0.3">
      <c r="A80" s="34" t="s">
        <v>112</v>
      </c>
      <c r="B80" s="27"/>
      <c r="C80" s="27"/>
      <c r="E80" s="27"/>
    </row>
    <row r="81" spans="1:20" ht="15" thickBot="1" x14ac:dyDescent="0.35">
      <c r="D81" s="27"/>
    </row>
    <row r="82" spans="1:20" ht="15" thickBot="1" x14ac:dyDescent="0.35">
      <c r="A82" s="35" t="s">
        <v>34</v>
      </c>
      <c r="B82" s="36" t="s">
        <v>37</v>
      </c>
      <c r="C82" s="37" t="s">
        <v>38</v>
      </c>
      <c r="D82" s="36" t="s">
        <v>39</v>
      </c>
      <c r="E82" s="36" t="s">
        <v>40</v>
      </c>
      <c r="F82" s="36" t="s">
        <v>41</v>
      </c>
      <c r="G82" s="36" t="s">
        <v>42</v>
      </c>
      <c r="H82" s="36" t="s">
        <v>43</v>
      </c>
      <c r="I82" s="37" t="s">
        <v>44</v>
      </c>
      <c r="J82" s="36" t="s">
        <v>45</v>
      </c>
      <c r="K82" s="37" t="s">
        <v>46</v>
      </c>
      <c r="L82" s="36" t="s">
        <v>47</v>
      </c>
      <c r="M82" s="36" t="s">
        <v>48</v>
      </c>
      <c r="N82" s="37" t="s">
        <v>49</v>
      </c>
      <c r="O82" s="37" t="s">
        <v>50</v>
      </c>
      <c r="P82" s="37" t="s">
        <v>51</v>
      </c>
      <c r="Q82" s="37" t="s">
        <v>52</v>
      </c>
      <c r="R82" s="37" t="s">
        <v>53</v>
      </c>
      <c r="S82" s="37" t="s">
        <v>54</v>
      </c>
      <c r="T82" s="37" t="s">
        <v>55</v>
      </c>
    </row>
    <row r="83" spans="1:20" ht="15" thickBot="1" x14ac:dyDescent="0.35">
      <c r="A83" s="38">
        <v>1</v>
      </c>
      <c r="B83" s="39">
        <v>292</v>
      </c>
      <c r="C83" s="40">
        <v>268.43200000000002</v>
      </c>
      <c r="D83" s="39">
        <v>255.64</v>
      </c>
      <c r="E83" s="39">
        <v>288.33333333333331</v>
      </c>
      <c r="F83" s="39">
        <v>245</v>
      </c>
      <c r="G83" s="39">
        <v>297.32</v>
      </c>
      <c r="H83" s="39">
        <v>278.14249999999998</v>
      </c>
      <c r="I83" s="41">
        <v>272.63</v>
      </c>
      <c r="J83" s="39">
        <v>304.66666666666669</v>
      </c>
      <c r="K83" s="40">
        <v>240.18</v>
      </c>
      <c r="L83" s="39">
        <v>280.01499999999999</v>
      </c>
      <c r="M83" s="39"/>
      <c r="N83" s="40"/>
      <c r="O83" s="40">
        <v>251.96666666666667</v>
      </c>
      <c r="P83" s="40">
        <v>324</v>
      </c>
      <c r="Q83" s="40">
        <v>259.22000000000003</v>
      </c>
      <c r="R83" s="40">
        <v>284</v>
      </c>
      <c r="S83" s="40"/>
      <c r="T83" s="42">
        <v>276.10307777777774</v>
      </c>
    </row>
    <row r="84" spans="1:20" ht="15" thickBot="1" x14ac:dyDescent="0.35">
      <c r="A84" s="38">
        <v>2</v>
      </c>
      <c r="B84" s="39">
        <v>290</v>
      </c>
      <c r="C84" s="40">
        <v>267.41000000000003</v>
      </c>
      <c r="D84" s="39">
        <v>272.94</v>
      </c>
      <c r="E84" s="39">
        <v>286.41666666666669</v>
      </c>
      <c r="F84" s="39">
        <v>295</v>
      </c>
      <c r="G84" s="39">
        <v>295.62</v>
      </c>
      <c r="H84" s="39">
        <v>279.27999999999997</v>
      </c>
      <c r="I84" s="41">
        <v>273.83999999999997</v>
      </c>
      <c r="J84" s="39">
        <v>306.05454545454546</v>
      </c>
      <c r="K84" s="40">
        <v>267.66000000000003</v>
      </c>
      <c r="L84" s="39">
        <v>275.75666666666666</v>
      </c>
      <c r="M84" s="39"/>
      <c r="N84" s="40"/>
      <c r="O84" s="40">
        <v>267.78500000000003</v>
      </c>
      <c r="P84" s="40">
        <v>331.83</v>
      </c>
      <c r="Q84" s="40">
        <v>240.25</v>
      </c>
      <c r="R84" s="40">
        <v>280</v>
      </c>
      <c r="S84" s="40">
        <v>270.07</v>
      </c>
      <c r="T84" s="42">
        <v>281.24455492424238</v>
      </c>
    </row>
    <row r="85" spans="1:20" ht="15" thickBot="1" x14ac:dyDescent="0.35">
      <c r="A85" s="38">
        <v>3</v>
      </c>
      <c r="B85" s="39">
        <v>291</v>
      </c>
      <c r="C85" s="40">
        <v>259.66714285714289</v>
      </c>
      <c r="D85" s="39">
        <v>267.02999999999997</v>
      </c>
      <c r="E85" s="39">
        <v>282.875</v>
      </c>
      <c r="F85" s="39">
        <v>295</v>
      </c>
      <c r="G85" s="39">
        <v>293.34000000000003</v>
      </c>
      <c r="H85" s="39">
        <v>270.01749999999998</v>
      </c>
      <c r="I85" s="41">
        <v>271.755</v>
      </c>
      <c r="J85" s="39">
        <v>304.64545454545453</v>
      </c>
      <c r="K85" s="40">
        <v>262.7</v>
      </c>
      <c r="L85" s="39">
        <v>292.23333333333335</v>
      </c>
      <c r="M85" s="39"/>
      <c r="N85" s="40"/>
      <c r="O85" s="40">
        <v>271.14750000000004</v>
      </c>
      <c r="P85" s="40">
        <v>326.97000000000003</v>
      </c>
      <c r="Q85" s="40">
        <v>280.64</v>
      </c>
      <c r="R85" s="40">
        <v>275</v>
      </c>
      <c r="S85" s="40">
        <v>274.07</v>
      </c>
      <c r="T85" s="42">
        <v>282.38068317099567</v>
      </c>
    </row>
    <row r="86" spans="1:20" ht="15" thickBot="1" x14ac:dyDescent="0.35">
      <c r="A86" s="38">
        <v>4</v>
      </c>
      <c r="B86" s="39">
        <v>302</v>
      </c>
      <c r="C86" s="40">
        <v>262.22428571428571</v>
      </c>
      <c r="D86" s="39">
        <v>263.86</v>
      </c>
      <c r="E86" s="39"/>
      <c r="F86" s="39">
        <v>295</v>
      </c>
      <c r="G86" s="39"/>
      <c r="H86" s="39">
        <v>291.33</v>
      </c>
      <c r="I86" s="41">
        <v>270.94</v>
      </c>
      <c r="J86" s="39">
        <v>310.78181818181815</v>
      </c>
      <c r="K86" s="40">
        <v>277.41000000000003</v>
      </c>
      <c r="L86" s="39">
        <v>279.56</v>
      </c>
      <c r="M86" s="39"/>
      <c r="N86" s="40"/>
      <c r="O86" s="40">
        <v>281.39000000000004</v>
      </c>
      <c r="P86" s="40">
        <v>320.10000000000002</v>
      </c>
      <c r="Q86" s="40">
        <v>279.27</v>
      </c>
      <c r="R86" s="40">
        <v>275</v>
      </c>
      <c r="S86" s="40"/>
      <c r="T86" s="42">
        <v>285.29739260739257</v>
      </c>
    </row>
    <row r="87" spans="1:20" ht="15" thickBot="1" x14ac:dyDescent="0.35">
      <c r="A87" s="38">
        <v>5</v>
      </c>
      <c r="B87" s="39">
        <v>286</v>
      </c>
      <c r="C87" s="40">
        <v>261.08375000000001</v>
      </c>
      <c r="D87" s="39">
        <v>259.24</v>
      </c>
      <c r="E87" s="39">
        <v>284.25</v>
      </c>
      <c r="F87" s="39">
        <v>295</v>
      </c>
      <c r="G87" s="39"/>
      <c r="H87" s="39"/>
      <c r="I87" s="41">
        <v>267</v>
      </c>
      <c r="J87" s="39">
        <v>305.69090909090909</v>
      </c>
      <c r="K87" s="40">
        <v>257.33999999999997</v>
      </c>
      <c r="L87" s="39">
        <v>299.89999999999998</v>
      </c>
      <c r="M87" s="39"/>
      <c r="N87" s="40"/>
      <c r="O87" s="40">
        <v>266.58333333333337</v>
      </c>
      <c r="P87" s="40">
        <v>315.94</v>
      </c>
      <c r="Q87" s="40">
        <v>279.72000000000003</v>
      </c>
      <c r="R87" s="40">
        <v>280</v>
      </c>
      <c r="S87" s="40"/>
      <c r="T87" s="42">
        <v>281.36523018648018</v>
      </c>
    </row>
    <row r="88" spans="1:20" ht="15" thickBot="1" x14ac:dyDescent="0.35">
      <c r="A88" s="38">
        <v>6</v>
      </c>
      <c r="B88" s="39">
        <v>285</v>
      </c>
      <c r="C88" s="40">
        <v>262.58857142857147</v>
      </c>
      <c r="D88" s="39">
        <v>270.14999999999998</v>
      </c>
      <c r="E88" s="39"/>
      <c r="F88" s="39">
        <v>240</v>
      </c>
      <c r="G88" s="39">
        <v>290.18</v>
      </c>
      <c r="H88" s="39"/>
      <c r="I88" s="41">
        <v>275.02</v>
      </c>
      <c r="J88" s="39">
        <v>301.87272727272727</v>
      </c>
      <c r="K88" s="40"/>
      <c r="L88" s="39">
        <v>293.63</v>
      </c>
      <c r="M88" s="39"/>
      <c r="N88" s="40"/>
      <c r="O88" s="40">
        <v>277.07666666666665</v>
      </c>
      <c r="P88" s="40">
        <v>316.5</v>
      </c>
      <c r="Q88" s="40">
        <v>275.37</v>
      </c>
      <c r="R88" s="40">
        <v>280</v>
      </c>
      <c r="S88" s="40"/>
      <c r="T88" s="42">
        <v>280.61566378066379</v>
      </c>
    </row>
    <row r="89" spans="1:20" ht="15" thickBot="1" x14ac:dyDescent="0.35">
      <c r="A89" s="38">
        <v>7</v>
      </c>
      <c r="B89" s="39">
        <v>286</v>
      </c>
      <c r="C89" s="40">
        <v>263.17285714285714</v>
      </c>
      <c r="D89" s="39">
        <v>285.37</v>
      </c>
      <c r="E89" s="39">
        <v>282.5</v>
      </c>
      <c r="F89" s="39"/>
      <c r="G89" s="39">
        <v>290.41000000000003</v>
      </c>
      <c r="H89" s="39"/>
      <c r="I89" s="41">
        <v>278.14999999999998</v>
      </c>
      <c r="J89" s="39">
        <v>299.59999999999997</v>
      </c>
      <c r="K89" s="40">
        <v>261.07</v>
      </c>
      <c r="L89" s="39"/>
      <c r="M89" s="39"/>
      <c r="N89" s="40"/>
      <c r="O89" s="40">
        <v>266.16666666666669</v>
      </c>
      <c r="P89" s="40">
        <v>323.33999999999997</v>
      </c>
      <c r="Q89" s="40">
        <v>220.11</v>
      </c>
      <c r="R89" s="40">
        <v>280</v>
      </c>
      <c r="S89" s="40"/>
      <c r="T89" s="42">
        <v>277.99079365079365</v>
      </c>
    </row>
    <row r="90" spans="1:20" ht="15" thickBot="1" x14ac:dyDescent="0.35">
      <c r="A90" s="38">
        <v>8</v>
      </c>
      <c r="B90" s="39">
        <v>311</v>
      </c>
      <c r="C90" s="40">
        <v>265.51285714285711</v>
      </c>
      <c r="D90" s="39">
        <v>269.39999999999998</v>
      </c>
      <c r="E90" s="39">
        <v>292.83333333333331</v>
      </c>
      <c r="F90" s="39">
        <v>290</v>
      </c>
      <c r="G90" s="39">
        <v>291.39999999999998</v>
      </c>
      <c r="H90" s="39">
        <v>281.88499999999999</v>
      </c>
      <c r="I90" s="41">
        <v>267.12</v>
      </c>
      <c r="J90" s="39">
        <v>300.36</v>
      </c>
      <c r="K90" s="40">
        <v>285.08</v>
      </c>
      <c r="L90" s="39">
        <v>285.19666666666666</v>
      </c>
      <c r="M90" s="39">
        <v>303.75</v>
      </c>
      <c r="N90" s="40"/>
      <c r="O90" s="40">
        <v>287.17333333333335</v>
      </c>
      <c r="P90" s="40">
        <v>311.45999999999998</v>
      </c>
      <c r="Q90" s="40">
        <v>283.69</v>
      </c>
      <c r="R90" s="40">
        <v>280</v>
      </c>
      <c r="S90" s="40"/>
      <c r="T90" s="42">
        <v>287.86632440476188</v>
      </c>
    </row>
    <row r="91" spans="1:20" ht="15" thickBot="1" x14ac:dyDescent="0.35">
      <c r="A91" s="38">
        <v>9</v>
      </c>
      <c r="B91" s="39">
        <v>375</v>
      </c>
      <c r="C91" s="40">
        <v>276.09999999999997</v>
      </c>
      <c r="D91" s="39">
        <v>266.83999999999997</v>
      </c>
      <c r="E91" s="39">
        <v>350</v>
      </c>
      <c r="F91" s="39">
        <v>290</v>
      </c>
      <c r="G91" s="39">
        <v>349.1</v>
      </c>
      <c r="H91" s="39">
        <v>343.44</v>
      </c>
      <c r="I91" s="41">
        <v>278.29999999999995</v>
      </c>
      <c r="J91" s="39">
        <v>322.90999999999997</v>
      </c>
      <c r="K91" s="40">
        <v>300.98</v>
      </c>
      <c r="L91" s="39">
        <v>301.12666666666667</v>
      </c>
      <c r="M91" s="39"/>
      <c r="N91" s="40"/>
      <c r="O91" s="40">
        <v>288.4733333333333</v>
      </c>
      <c r="P91" s="40">
        <v>314.24</v>
      </c>
      <c r="Q91" s="40">
        <v>266.99</v>
      </c>
      <c r="R91" s="40">
        <v>300</v>
      </c>
      <c r="S91" s="40"/>
      <c r="T91" s="42">
        <v>308.23333333333329</v>
      </c>
    </row>
    <row r="92" spans="1:20" ht="15" thickBot="1" x14ac:dyDescent="0.35">
      <c r="A92" s="38">
        <v>10</v>
      </c>
      <c r="B92" s="39">
        <v>416</v>
      </c>
      <c r="C92" s="40">
        <v>306.78000000000003</v>
      </c>
      <c r="D92" s="39">
        <v>310.75</v>
      </c>
      <c r="E92" s="39">
        <v>425</v>
      </c>
      <c r="F92" s="39">
        <v>285</v>
      </c>
      <c r="G92" s="39">
        <v>388.19333333333338</v>
      </c>
      <c r="H92" s="39">
        <v>412.99</v>
      </c>
      <c r="I92" s="41">
        <v>309.28499999999997</v>
      </c>
      <c r="J92" s="39">
        <v>380.28181818181821</v>
      </c>
      <c r="K92" s="40">
        <v>339.72</v>
      </c>
      <c r="L92" s="39"/>
      <c r="M92" s="39">
        <v>357.5</v>
      </c>
      <c r="N92" s="40"/>
      <c r="O92" s="40">
        <v>309.29750000000001</v>
      </c>
      <c r="P92" s="40">
        <v>335.18</v>
      </c>
      <c r="Q92" s="40">
        <v>272.08</v>
      </c>
      <c r="R92" s="40">
        <v>365</v>
      </c>
      <c r="S92" s="40"/>
      <c r="T92" s="42">
        <v>347.53717676767678</v>
      </c>
    </row>
    <row r="93" spans="1:20" ht="15" thickBot="1" x14ac:dyDescent="0.35">
      <c r="A93" s="38">
        <v>11</v>
      </c>
      <c r="B93" s="39">
        <v>406</v>
      </c>
      <c r="C93" s="40">
        <v>314.45</v>
      </c>
      <c r="D93" s="39">
        <v>288.43</v>
      </c>
      <c r="E93" s="39">
        <v>398.5</v>
      </c>
      <c r="F93" s="39">
        <v>360</v>
      </c>
      <c r="G93" s="39">
        <v>387.72999999999996</v>
      </c>
      <c r="H93" s="39">
        <v>397.67333333333335</v>
      </c>
      <c r="I93" s="41">
        <v>340.73500000000001</v>
      </c>
      <c r="J93" s="39">
        <v>400.6</v>
      </c>
      <c r="K93" s="40">
        <v>322.17</v>
      </c>
      <c r="L93" s="39">
        <v>294.46999999999997</v>
      </c>
      <c r="M93" s="39"/>
      <c r="N93" s="40"/>
      <c r="O93" s="40">
        <v>311.07749999999999</v>
      </c>
      <c r="P93" s="40">
        <v>377.54</v>
      </c>
      <c r="Q93" s="40">
        <v>271.68</v>
      </c>
      <c r="R93" s="40">
        <v>375</v>
      </c>
      <c r="S93" s="40"/>
      <c r="T93" s="42">
        <v>349.73705555555557</v>
      </c>
    </row>
    <row r="94" spans="1:20" ht="15" thickBot="1" x14ac:dyDescent="0.35">
      <c r="A94" s="38">
        <v>12</v>
      </c>
      <c r="B94" s="39">
        <v>424</v>
      </c>
      <c r="C94" s="40">
        <v>328.935</v>
      </c>
      <c r="D94" s="39">
        <v>329.15</v>
      </c>
      <c r="E94" s="39">
        <v>412</v>
      </c>
      <c r="F94" s="39">
        <v>345</v>
      </c>
      <c r="G94" s="39">
        <v>386.35599999999999</v>
      </c>
      <c r="H94" s="39"/>
      <c r="I94" s="41">
        <v>328.125</v>
      </c>
      <c r="J94" s="39">
        <v>401.32727272727277</v>
      </c>
      <c r="K94" s="40">
        <v>341.57</v>
      </c>
      <c r="L94" s="39">
        <v>313.40333333333336</v>
      </c>
      <c r="M94" s="39">
        <v>395</v>
      </c>
      <c r="N94" s="40"/>
      <c r="O94" s="40">
        <v>336.315</v>
      </c>
      <c r="P94" s="40">
        <v>377.49</v>
      </c>
      <c r="Q94" s="40">
        <v>299.52999999999997</v>
      </c>
      <c r="R94" s="40">
        <v>375</v>
      </c>
      <c r="S94" s="40"/>
      <c r="T94" s="42">
        <v>359.54677373737371</v>
      </c>
    </row>
    <row r="95" spans="1:20" ht="15" thickBot="1" x14ac:dyDescent="0.35">
      <c r="A95" s="38">
        <v>13</v>
      </c>
      <c r="B95" s="39">
        <v>424</v>
      </c>
      <c r="C95" s="40">
        <v>329.78666666666663</v>
      </c>
      <c r="D95" s="39">
        <v>347.03</v>
      </c>
      <c r="E95" s="39">
        <v>409</v>
      </c>
      <c r="F95" s="39">
        <v>390</v>
      </c>
      <c r="G95" s="39">
        <v>376.57600000000002</v>
      </c>
      <c r="H95" s="39"/>
      <c r="I95" s="41">
        <v>291.16500000000002</v>
      </c>
      <c r="J95" s="39">
        <v>396.1</v>
      </c>
      <c r="K95" s="40">
        <v>334.76</v>
      </c>
      <c r="L95" s="39">
        <v>323.33333333333331</v>
      </c>
      <c r="M95" s="39">
        <v>385</v>
      </c>
      <c r="N95" s="40"/>
      <c r="O95" s="40">
        <v>346.27000000000004</v>
      </c>
      <c r="P95" s="40">
        <v>357.71</v>
      </c>
      <c r="Q95" s="40">
        <v>276.95999999999998</v>
      </c>
      <c r="R95" s="40">
        <v>395</v>
      </c>
      <c r="S95" s="40"/>
      <c r="T95" s="42">
        <v>358.84606666666667</v>
      </c>
    </row>
    <row r="96" spans="1:20" ht="15" thickBot="1" x14ac:dyDescent="0.35">
      <c r="A96" s="38">
        <v>14</v>
      </c>
      <c r="B96" s="39">
        <v>424</v>
      </c>
      <c r="C96" s="40">
        <v>324.24833333333328</v>
      </c>
      <c r="D96" s="39">
        <v>354.21</v>
      </c>
      <c r="E96" s="39">
        <v>405.66666666666669</v>
      </c>
      <c r="F96" s="39">
        <v>390</v>
      </c>
      <c r="G96" s="39">
        <v>372.62399999999997</v>
      </c>
      <c r="H96" s="39"/>
      <c r="I96" s="41">
        <v>371.495</v>
      </c>
      <c r="J96" s="39">
        <v>391.82727272727277</v>
      </c>
      <c r="K96" s="40">
        <v>337.89</v>
      </c>
      <c r="L96" s="39">
        <v>317.875</v>
      </c>
      <c r="M96" s="39"/>
      <c r="N96" s="40"/>
      <c r="O96" s="40">
        <v>335.00749999999999</v>
      </c>
      <c r="P96" s="40">
        <v>361.01</v>
      </c>
      <c r="Q96" s="40">
        <v>314.02</v>
      </c>
      <c r="R96" s="40">
        <v>395</v>
      </c>
      <c r="S96" s="40"/>
      <c r="T96" s="42">
        <v>363.91955519480518</v>
      </c>
    </row>
    <row r="97" spans="1:20" ht="15" thickBot="1" x14ac:dyDescent="0.35">
      <c r="A97" s="38">
        <v>15</v>
      </c>
      <c r="B97" s="39">
        <v>424</v>
      </c>
      <c r="C97" s="40">
        <v>322.96999999999997</v>
      </c>
      <c r="D97" s="39">
        <v>366.02</v>
      </c>
      <c r="E97" s="39">
        <v>416.5</v>
      </c>
      <c r="F97" s="39">
        <v>355</v>
      </c>
      <c r="G97" s="39">
        <v>369</v>
      </c>
      <c r="H97" s="39">
        <v>395.43666666666667</v>
      </c>
      <c r="I97" s="41">
        <v>348.79499999999996</v>
      </c>
      <c r="J97" s="39">
        <v>390.19090909090914</v>
      </c>
      <c r="K97" s="40">
        <v>364.72</v>
      </c>
      <c r="L97" s="39">
        <v>337.45500000000004</v>
      </c>
      <c r="M97" s="39">
        <v>382</v>
      </c>
      <c r="N97" s="40"/>
      <c r="O97" s="40">
        <v>328.22249999999997</v>
      </c>
      <c r="P97" s="40">
        <v>387.17</v>
      </c>
      <c r="Q97" s="40">
        <v>330.78</v>
      </c>
      <c r="R97" s="40">
        <v>395</v>
      </c>
      <c r="S97" s="40"/>
      <c r="T97" s="42">
        <v>369.57875473484847</v>
      </c>
    </row>
    <row r="98" spans="1:20" ht="15" thickBot="1" x14ac:dyDescent="0.35">
      <c r="A98" s="38">
        <v>16</v>
      </c>
      <c r="B98" s="39">
        <v>424</v>
      </c>
      <c r="C98" s="40">
        <v>333.80428571428564</v>
      </c>
      <c r="D98" s="39">
        <v>359.41</v>
      </c>
      <c r="E98" s="39">
        <v>416.25</v>
      </c>
      <c r="F98" s="39">
        <v>390</v>
      </c>
      <c r="G98" s="39">
        <v>375.00400000000002</v>
      </c>
      <c r="H98" s="39">
        <v>410.37</v>
      </c>
      <c r="I98" s="41">
        <v>368.32499999999999</v>
      </c>
      <c r="J98" s="39">
        <v>396.45</v>
      </c>
      <c r="K98" s="40">
        <v>360.49</v>
      </c>
      <c r="L98" s="39">
        <v>327.89</v>
      </c>
      <c r="M98" s="39">
        <v>386.75</v>
      </c>
      <c r="N98" s="40"/>
      <c r="O98" s="40">
        <v>316.50333333333333</v>
      </c>
      <c r="P98" s="40">
        <v>382.9</v>
      </c>
      <c r="Q98" s="40">
        <v>374.93</v>
      </c>
      <c r="R98" s="40">
        <v>395</v>
      </c>
      <c r="S98" s="40"/>
      <c r="T98" s="42">
        <v>376.12978869047618</v>
      </c>
    </row>
    <row r="99" spans="1:20" ht="15" thickBot="1" x14ac:dyDescent="0.35">
      <c r="A99" s="38">
        <v>17</v>
      </c>
      <c r="B99" s="39">
        <v>424</v>
      </c>
      <c r="C99" s="40">
        <v>333.80428571428575</v>
      </c>
      <c r="D99" s="39">
        <v>367.54</v>
      </c>
      <c r="E99" s="39">
        <v>407.5</v>
      </c>
      <c r="F99" s="39">
        <v>390</v>
      </c>
      <c r="G99" s="39">
        <v>375.26799999999997</v>
      </c>
      <c r="H99" s="39"/>
      <c r="I99" s="41">
        <v>345.005</v>
      </c>
      <c r="J99" s="39">
        <v>396.38749999999999</v>
      </c>
      <c r="K99" s="40">
        <v>329.54</v>
      </c>
      <c r="L99" s="39">
        <v>320.04666666666668</v>
      </c>
      <c r="M99" s="39"/>
      <c r="N99" s="40"/>
      <c r="O99" s="40">
        <v>354.02333333333337</v>
      </c>
      <c r="P99" s="40">
        <v>371.47</v>
      </c>
      <c r="Q99" s="40">
        <v>358.12</v>
      </c>
      <c r="R99" s="40">
        <v>425</v>
      </c>
      <c r="S99" s="40"/>
      <c r="T99" s="42">
        <v>371.2646275510204</v>
      </c>
    </row>
    <row r="100" spans="1:20" ht="15" thickBot="1" x14ac:dyDescent="0.35">
      <c r="A100" s="38">
        <v>18</v>
      </c>
      <c r="B100" s="39">
        <v>403</v>
      </c>
      <c r="C100" s="40">
        <v>335.26428571428568</v>
      </c>
      <c r="D100" s="39">
        <v>358</v>
      </c>
      <c r="E100" s="39">
        <v>400.33333333333331</v>
      </c>
      <c r="F100" s="39">
        <v>395</v>
      </c>
      <c r="G100" s="39">
        <v>376.15999999999997</v>
      </c>
      <c r="H100" s="39"/>
      <c r="I100" s="41">
        <v>353.71</v>
      </c>
      <c r="J100" s="39"/>
      <c r="K100" s="40">
        <v>333.56</v>
      </c>
      <c r="L100" s="39">
        <v>315.7</v>
      </c>
      <c r="M100" s="39">
        <v>387</v>
      </c>
      <c r="N100" s="40">
        <v>453.7</v>
      </c>
      <c r="O100" s="40">
        <v>344.44</v>
      </c>
      <c r="P100" s="40">
        <v>382.31</v>
      </c>
      <c r="Q100" s="40">
        <v>361.02</v>
      </c>
      <c r="R100" s="40"/>
      <c r="S100" s="40"/>
      <c r="T100" s="42">
        <v>371.37125850340129</v>
      </c>
    </row>
    <row r="101" spans="1:20" ht="15" thickBot="1" x14ac:dyDescent="0.35">
      <c r="A101" s="38">
        <v>19</v>
      </c>
      <c r="B101" s="39">
        <v>413</v>
      </c>
      <c r="C101" s="40">
        <v>341.71666666666664</v>
      </c>
      <c r="D101" s="39">
        <v>348.95</v>
      </c>
      <c r="E101" s="39">
        <v>400.83333333333331</v>
      </c>
      <c r="F101" s="39">
        <v>395</v>
      </c>
      <c r="G101" s="39">
        <v>379.06600000000003</v>
      </c>
      <c r="H101" s="39"/>
      <c r="I101" s="41">
        <v>370.55</v>
      </c>
      <c r="J101" s="39">
        <v>392.64545454545458</v>
      </c>
      <c r="K101" s="40">
        <v>386.4</v>
      </c>
      <c r="L101" s="39">
        <v>347.06333333333333</v>
      </c>
      <c r="M101" s="39"/>
      <c r="N101" s="40">
        <v>486</v>
      </c>
      <c r="O101" s="40">
        <v>349.32666666666665</v>
      </c>
      <c r="P101" s="40">
        <v>392.82</v>
      </c>
      <c r="Q101" s="40">
        <v>365.44</v>
      </c>
      <c r="R101" s="40">
        <v>425</v>
      </c>
      <c r="S101" s="40">
        <v>398.47</v>
      </c>
      <c r="T101" s="42">
        <v>387.01759090909087</v>
      </c>
    </row>
    <row r="102" spans="1:20" ht="15" thickBot="1" x14ac:dyDescent="0.35">
      <c r="A102" s="38">
        <v>20</v>
      </c>
      <c r="B102" s="39"/>
      <c r="C102" s="40"/>
      <c r="D102" s="39">
        <v>366.99</v>
      </c>
      <c r="E102" s="39"/>
      <c r="F102" s="39">
        <v>395</v>
      </c>
      <c r="G102" s="39"/>
      <c r="H102" s="39">
        <v>439.17500000000001</v>
      </c>
      <c r="I102" s="41"/>
      <c r="J102" s="39"/>
      <c r="K102" s="40">
        <v>390.08</v>
      </c>
      <c r="L102" s="39">
        <v>354.07</v>
      </c>
      <c r="M102" s="39"/>
      <c r="N102" s="40">
        <v>482</v>
      </c>
      <c r="O102" s="40">
        <v>365.66333333333336</v>
      </c>
      <c r="P102" s="40">
        <v>384.64</v>
      </c>
      <c r="Q102" s="40">
        <v>373.28</v>
      </c>
      <c r="R102" s="40"/>
      <c r="S102" s="40">
        <v>399.85</v>
      </c>
      <c r="T102" s="42">
        <v>395.07483333333323</v>
      </c>
    </row>
    <row r="103" spans="1:20" ht="15" thickBot="1" x14ac:dyDescent="0.35">
      <c r="A103" s="38">
        <v>21</v>
      </c>
      <c r="B103" s="39">
        <v>411</v>
      </c>
      <c r="C103" s="40">
        <v>370.69</v>
      </c>
      <c r="D103" s="39">
        <v>370.33</v>
      </c>
      <c r="E103" s="39">
        <v>425</v>
      </c>
      <c r="F103" s="39">
        <v>400</v>
      </c>
      <c r="G103" s="39">
        <v>397.50799999999998</v>
      </c>
      <c r="H103" s="39">
        <v>426.63333333333338</v>
      </c>
      <c r="I103" s="41">
        <v>362.37</v>
      </c>
      <c r="J103" s="39">
        <v>407.67777777777775</v>
      </c>
      <c r="K103" s="40">
        <v>379.52</v>
      </c>
      <c r="L103" s="39">
        <v>350.37666666666672</v>
      </c>
      <c r="M103" s="39"/>
      <c r="N103" s="40">
        <v>455</v>
      </c>
      <c r="O103" s="40">
        <v>343.44000000000005</v>
      </c>
      <c r="P103" s="40">
        <v>393.97</v>
      </c>
      <c r="Q103" s="40">
        <v>369.22</v>
      </c>
      <c r="R103" s="40">
        <v>430</v>
      </c>
      <c r="S103" s="40"/>
      <c r="T103" s="42">
        <v>393.29598611111112</v>
      </c>
    </row>
    <row r="104" spans="1:20" ht="15" thickBot="1" x14ac:dyDescent="0.35">
      <c r="A104" s="38">
        <v>22</v>
      </c>
      <c r="B104" s="39">
        <v>401</v>
      </c>
      <c r="C104" s="40">
        <v>364.29833333333335</v>
      </c>
      <c r="D104" s="39">
        <v>358.35</v>
      </c>
      <c r="E104" s="39">
        <v>404</v>
      </c>
      <c r="F104" s="39">
        <v>400</v>
      </c>
      <c r="G104" s="39">
        <v>394.97399999999999</v>
      </c>
      <c r="H104" s="39"/>
      <c r="I104" s="41">
        <v>355.18</v>
      </c>
      <c r="J104" s="39">
        <v>398.68333333333334</v>
      </c>
      <c r="K104" s="40">
        <v>378.71</v>
      </c>
      <c r="L104" s="39">
        <v>350.60500000000002</v>
      </c>
      <c r="M104" s="39">
        <v>362.5</v>
      </c>
      <c r="N104" s="40">
        <v>448</v>
      </c>
      <c r="O104" s="40">
        <v>352.6033333333333</v>
      </c>
      <c r="P104" s="40">
        <v>394.34</v>
      </c>
      <c r="Q104" s="40">
        <v>363.56</v>
      </c>
      <c r="R104" s="40">
        <v>400</v>
      </c>
      <c r="S104" s="40"/>
      <c r="T104" s="42">
        <v>382.92525000000006</v>
      </c>
    </row>
    <row r="105" spans="1:20" ht="15" thickBot="1" x14ac:dyDescent="0.35">
      <c r="A105" s="38">
        <v>23</v>
      </c>
      <c r="B105" s="39">
        <v>400</v>
      </c>
      <c r="C105" s="40">
        <v>362.59333333333331</v>
      </c>
      <c r="D105" s="39">
        <v>369.91</v>
      </c>
      <c r="E105" s="39">
        <v>393.25</v>
      </c>
      <c r="F105" s="39">
        <v>400</v>
      </c>
      <c r="G105" s="39">
        <v>390.50400000000002</v>
      </c>
      <c r="H105" s="39"/>
      <c r="I105" s="41">
        <v>362.245</v>
      </c>
      <c r="J105" s="39">
        <v>393.51428571428568</v>
      </c>
      <c r="K105" s="40">
        <v>377.27</v>
      </c>
      <c r="L105" s="39">
        <v>346.94499999999999</v>
      </c>
      <c r="M105" s="39"/>
      <c r="N105" s="40"/>
      <c r="O105" s="40">
        <v>358.76666666666671</v>
      </c>
      <c r="P105" s="40">
        <v>399.69</v>
      </c>
      <c r="Q105" s="40">
        <v>332.3</v>
      </c>
      <c r="R105" s="40">
        <v>355</v>
      </c>
      <c r="S105" s="40">
        <v>382.28</v>
      </c>
      <c r="T105" s="42">
        <v>374.95121904761902</v>
      </c>
    </row>
    <row r="106" spans="1:20" ht="15" thickBot="1" x14ac:dyDescent="0.35">
      <c r="A106" s="38">
        <v>24</v>
      </c>
      <c r="B106" s="39">
        <v>410</v>
      </c>
      <c r="C106" s="40">
        <v>360.46333333333331</v>
      </c>
      <c r="D106" s="39">
        <v>371.75</v>
      </c>
      <c r="E106" s="39">
        <v>381.25</v>
      </c>
      <c r="F106" s="39"/>
      <c r="G106" s="39">
        <v>388.30399999999997</v>
      </c>
      <c r="H106" s="39">
        <v>392</v>
      </c>
      <c r="I106" s="41">
        <v>357.66</v>
      </c>
      <c r="J106" s="39">
        <v>387.86666666666662</v>
      </c>
      <c r="K106" s="40">
        <v>371.66</v>
      </c>
      <c r="L106" s="39">
        <v>350.54</v>
      </c>
      <c r="M106" s="39"/>
      <c r="N106" s="40">
        <v>400</v>
      </c>
      <c r="O106" s="40">
        <v>374.99</v>
      </c>
      <c r="P106" s="40">
        <v>396.28</v>
      </c>
      <c r="Q106" s="40">
        <v>343.28</v>
      </c>
      <c r="R106" s="40">
        <v>355</v>
      </c>
      <c r="S106" s="40">
        <v>375.13</v>
      </c>
      <c r="T106" s="42">
        <v>376.01087499999994</v>
      </c>
    </row>
    <row r="107" spans="1:20" ht="15" thickBot="1" x14ac:dyDescent="0.35">
      <c r="A107" s="38">
        <v>25</v>
      </c>
      <c r="B107" s="39">
        <v>403</v>
      </c>
      <c r="C107" s="40">
        <v>363.0216666666667</v>
      </c>
      <c r="D107" s="39">
        <v>365.07</v>
      </c>
      <c r="E107" s="39">
        <v>377.5</v>
      </c>
      <c r="F107" s="39">
        <v>365</v>
      </c>
      <c r="G107" s="39">
        <v>386.97999999999996</v>
      </c>
      <c r="H107" s="39">
        <v>388.25</v>
      </c>
      <c r="I107" s="41">
        <v>342.93</v>
      </c>
      <c r="J107" s="39">
        <v>382.5</v>
      </c>
      <c r="K107" s="40">
        <v>359.11</v>
      </c>
      <c r="L107" s="39">
        <v>344.75</v>
      </c>
      <c r="M107" s="39"/>
      <c r="N107" s="40">
        <v>395.75</v>
      </c>
      <c r="O107" s="40">
        <v>361.21000000000004</v>
      </c>
      <c r="P107" s="40">
        <v>388.98</v>
      </c>
      <c r="Q107" s="40">
        <v>358.31</v>
      </c>
      <c r="R107" s="40">
        <v>352</v>
      </c>
      <c r="S107" s="40"/>
      <c r="T107" s="42">
        <v>370.89760416666667</v>
      </c>
    </row>
    <row r="108" spans="1:20" ht="15" thickBot="1" x14ac:dyDescent="0.35">
      <c r="A108" s="38">
        <v>26</v>
      </c>
      <c r="B108" s="39">
        <v>398</v>
      </c>
      <c r="C108" s="40">
        <v>346.40333333333336</v>
      </c>
      <c r="D108" s="39">
        <v>363.61</v>
      </c>
      <c r="E108" s="39">
        <v>355.25</v>
      </c>
      <c r="F108" s="39">
        <v>390</v>
      </c>
      <c r="G108" s="39">
        <v>379.26</v>
      </c>
      <c r="H108" s="39">
        <v>363.95</v>
      </c>
      <c r="I108" s="41">
        <v>314.70500000000004</v>
      </c>
      <c r="J108" s="39">
        <v>360.71428571428572</v>
      </c>
      <c r="K108" s="40">
        <v>343.76</v>
      </c>
      <c r="L108" s="39">
        <v>334.12333333333333</v>
      </c>
      <c r="M108" s="39"/>
      <c r="N108" s="40">
        <v>388.5</v>
      </c>
      <c r="O108" s="40">
        <v>354.17</v>
      </c>
      <c r="P108" s="40">
        <v>383.92</v>
      </c>
      <c r="Q108" s="40">
        <v>328.7</v>
      </c>
      <c r="R108" s="40">
        <v>342</v>
      </c>
      <c r="S108" s="40">
        <v>347.06</v>
      </c>
      <c r="T108" s="42">
        <v>358.47799719887962</v>
      </c>
    </row>
    <row r="109" spans="1:20" ht="15" thickBot="1" x14ac:dyDescent="0.35">
      <c r="A109" s="38">
        <v>27</v>
      </c>
      <c r="B109" s="39">
        <v>398</v>
      </c>
      <c r="C109" s="40">
        <v>325.09999999999997</v>
      </c>
      <c r="D109" s="39">
        <v>354.45</v>
      </c>
      <c r="E109" s="39">
        <v>333.75</v>
      </c>
      <c r="F109" s="39">
        <v>390</v>
      </c>
      <c r="G109" s="39">
        <v>366.96</v>
      </c>
      <c r="H109" s="39">
        <v>346.83666666666664</v>
      </c>
      <c r="I109" s="41">
        <v>316.35000000000002</v>
      </c>
      <c r="J109" s="39">
        <v>344.59999999999997</v>
      </c>
      <c r="K109" s="40">
        <v>321.16000000000003</v>
      </c>
      <c r="L109" s="39">
        <v>334.96333333333337</v>
      </c>
      <c r="M109" s="39">
        <v>359</v>
      </c>
      <c r="N109" s="40">
        <v>390</v>
      </c>
      <c r="O109" s="40">
        <v>331.1033333333333</v>
      </c>
      <c r="P109" s="40">
        <v>347.66</v>
      </c>
      <c r="Q109" s="40">
        <v>349.43</v>
      </c>
      <c r="R109" s="40">
        <v>319</v>
      </c>
      <c r="S109" s="40">
        <v>347.54</v>
      </c>
      <c r="T109" s="42">
        <v>348.66129629629626</v>
      </c>
    </row>
    <row r="110" spans="1:20" ht="15" thickBot="1" x14ac:dyDescent="0.35">
      <c r="A110" s="38">
        <v>28</v>
      </c>
      <c r="B110" s="39">
        <v>398</v>
      </c>
      <c r="C110" s="40">
        <v>329.36333333333334</v>
      </c>
      <c r="D110" s="39">
        <v>379.52</v>
      </c>
      <c r="E110" s="39">
        <v>334.5</v>
      </c>
      <c r="F110" s="39">
        <v>390</v>
      </c>
      <c r="G110" s="39">
        <v>362.76</v>
      </c>
      <c r="H110" s="39">
        <v>353.35999999999996</v>
      </c>
      <c r="I110" s="41">
        <v>310.65999999999997</v>
      </c>
      <c r="J110" s="39">
        <v>344.82727272727271</v>
      </c>
      <c r="K110" s="40"/>
      <c r="L110" s="39">
        <v>332.29</v>
      </c>
      <c r="M110" s="39">
        <v>347.5</v>
      </c>
      <c r="N110" s="40">
        <v>389</v>
      </c>
      <c r="O110" s="40">
        <v>327.27999999999997</v>
      </c>
      <c r="P110" s="40">
        <v>349.52</v>
      </c>
      <c r="Q110" s="40">
        <v>349.43</v>
      </c>
      <c r="R110" s="40">
        <v>316</v>
      </c>
      <c r="S110" s="40"/>
      <c r="T110" s="42">
        <v>350.87566287878792</v>
      </c>
    </row>
    <row r="111" spans="1:20" ht="15" thickBot="1" x14ac:dyDescent="0.35">
      <c r="A111" s="38">
        <v>29</v>
      </c>
      <c r="B111" s="39">
        <v>398</v>
      </c>
      <c r="C111" s="40">
        <v>314.27666666666664</v>
      </c>
      <c r="D111" s="39">
        <v>359.36</v>
      </c>
      <c r="E111" s="39">
        <v>325</v>
      </c>
      <c r="F111" s="39"/>
      <c r="G111" s="39">
        <v>357.73</v>
      </c>
      <c r="H111" s="39">
        <v>339.33333333333331</v>
      </c>
      <c r="I111" s="41">
        <v>303.97500000000002</v>
      </c>
      <c r="J111" s="39">
        <v>343.96</v>
      </c>
      <c r="K111" s="40">
        <v>385.91</v>
      </c>
      <c r="L111" s="39">
        <v>335.87</v>
      </c>
      <c r="M111" s="39">
        <v>347.5</v>
      </c>
      <c r="N111" s="40">
        <v>387</v>
      </c>
      <c r="O111" s="40">
        <v>360.30999999999995</v>
      </c>
      <c r="P111" s="40">
        <v>342.34</v>
      </c>
      <c r="Q111" s="40">
        <v>313.19</v>
      </c>
      <c r="R111" s="40">
        <v>316</v>
      </c>
      <c r="S111" s="40"/>
      <c r="T111" s="42">
        <v>345.60968750000001</v>
      </c>
    </row>
    <row r="112" spans="1:20" ht="15" thickBot="1" x14ac:dyDescent="0.35">
      <c r="A112" s="38">
        <v>30</v>
      </c>
      <c r="B112" s="39"/>
      <c r="C112" s="40">
        <v>315.98333333333335</v>
      </c>
      <c r="D112" s="39">
        <v>333.63</v>
      </c>
      <c r="E112" s="39">
        <v>333.5</v>
      </c>
      <c r="F112" s="39">
        <v>390</v>
      </c>
      <c r="G112" s="39">
        <v>355.14200000000005</v>
      </c>
      <c r="H112" s="39">
        <v>344.91666666666669</v>
      </c>
      <c r="I112" s="41">
        <v>288.63</v>
      </c>
      <c r="J112" s="39">
        <v>347.46363636363634</v>
      </c>
      <c r="K112" s="40">
        <v>326.75</v>
      </c>
      <c r="L112" s="39">
        <v>335.27</v>
      </c>
      <c r="M112" s="39">
        <v>342</v>
      </c>
      <c r="N112" s="40">
        <v>387.75</v>
      </c>
      <c r="O112" s="40">
        <v>333.84000000000003</v>
      </c>
      <c r="P112" s="40">
        <v>349.01</v>
      </c>
      <c r="Q112" s="40">
        <v>300.42</v>
      </c>
      <c r="R112" s="40">
        <v>316</v>
      </c>
      <c r="S112" s="40"/>
      <c r="T112" s="42">
        <v>337.51910227272731</v>
      </c>
    </row>
    <row r="113" spans="1:20" ht="15" thickBot="1" x14ac:dyDescent="0.35">
      <c r="A113" s="38">
        <v>31</v>
      </c>
      <c r="B113" s="39"/>
      <c r="C113" s="40">
        <v>325.82499999999999</v>
      </c>
      <c r="D113" s="39">
        <v>320.85000000000002</v>
      </c>
      <c r="E113" s="39">
        <v>335</v>
      </c>
      <c r="F113" s="39">
        <v>380</v>
      </c>
      <c r="G113" s="39">
        <v>355.46666666666664</v>
      </c>
      <c r="H113" s="39">
        <v>335.76333333333332</v>
      </c>
      <c r="I113" s="41">
        <v>303.3</v>
      </c>
      <c r="J113" s="39">
        <v>351.23636363636365</v>
      </c>
      <c r="K113" s="40">
        <v>312.41000000000003</v>
      </c>
      <c r="L113" s="39">
        <v>344.85999999999996</v>
      </c>
      <c r="M113" s="39">
        <v>340</v>
      </c>
      <c r="N113" s="40">
        <v>385.75</v>
      </c>
      <c r="O113" s="40">
        <v>341.27333333333337</v>
      </c>
      <c r="P113" s="40">
        <v>357.69</v>
      </c>
      <c r="Q113" s="40">
        <v>311.61</v>
      </c>
      <c r="R113" s="40">
        <v>316</v>
      </c>
      <c r="S113" s="40"/>
      <c r="T113" s="42">
        <v>338.56466856060598</v>
      </c>
    </row>
    <row r="114" spans="1:20" ht="15" thickBot="1" x14ac:dyDescent="0.35">
      <c r="A114" s="38">
        <v>32</v>
      </c>
      <c r="B114" s="39"/>
      <c r="C114" s="40">
        <v>335.73249999999996</v>
      </c>
      <c r="D114" s="39">
        <v>331.98</v>
      </c>
      <c r="E114" s="39">
        <v>338.83333333333331</v>
      </c>
      <c r="F114" s="39">
        <v>380</v>
      </c>
      <c r="G114" s="39">
        <v>350.71799999999996</v>
      </c>
      <c r="H114" s="39">
        <v>342.43</v>
      </c>
      <c r="I114" s="41">
        <v>315.39999999999998</v>
      </c>
      <c r="J114" s="39"/>
      <c r="K114" s="40">
        <v>323.17</v>
      </c>
      <c r="L114" s="39">
        <v>348.79999999999995</v>
      </c>
      <c r="M114" s="39">
        <v>345</v>
      </c>
      <c r="N114" s="40">
        <v>385</v>
      </c>
      <c r="O114" s="40">
        <v>359.57</v>
      </c>
      <c r="P114" s="40">
        <v>356.82</v>
      </c>
      <c r="Q114" s="40">
        <v>313.58999999999997</v>
      </c>
      <c r="R114" s="40">
        <v>316</v>
      </c>
      <c r="S114" s="40"/>
      <c r="T114" s="42">
        <v>342.86958888888887</v>
      </c>
    </row>
    <row r="115" spans="1:20" ht="15" thickBot="1" x14ac:dyDescent="0.35">
      <c r="A115" s="38">
        <v>33</v>
      </c>
      <c r="B115" s="39"/>
      <c r="C115" s="40">
        <v>337.32875000000001</v>
      </c>
      <c r="D115" s="39">
        <v>328.27</v>
      </c>
      <c r="E115" s="39">
        <v>348.5</v>
      </c>
      <c r="F115" s="39">
        <v>380</v>
      </c>
      <c r="G115" s="39">
        <v>356.96199999999999</v>
      </c>
      <c r="H115" s="39">
        <v>336.18</v>
      </c>
      <c r="I115" s="40">
        <v>281.53499999999997</v>
      </c>
      <c r="J115" s="39"/>
      <c r="K115" s="40">
        <v>312.54000000000002</v>
      </c>
      <c r="L115" s="39">
        <v>341.00333333333333</v>
      </c>
      <c r="M115" s="39">
        <v>345</v>
      </c>
      <c r="N115" s="40">
        <v>385</v>
      </c>
      <c r="O115" s="40">
        <v>333.84666666666664</v>
      </c>
      <c r="P115" s="40">
        <v>343.68</v>
      </c>
      <c r="Q115" s="40">
        <v>313.45999999999998</v>
      </c>
      <c r="R115" s="40">
        <v>316</v>
      </c>
      <c r="S115" s="40">
        <v>329.26</v>
      </c>
      <c r="T115" s="42">
        <v>336.78535937499998</v>
      </c>
    </row>
    <row r="116" spans="1:20" ht="15" thickBot="1" x14ac:dyDescent="0.35">
      <c r="A116" s="38">
        <v>34</v>
      </c>
      <c r="B116" s="39"/>
      <c r="C116" s="40">
        <v>327.87</v>
      </c>
      <c r="D116" s="39">
        <v>351.44</v>
      </c>
      <c r="E116" s="39">
        <v>335.5</v>
      </c>
      <c r="F116" s="39">
        <v>380</v>
      </c>
      <c r="G116" s="39">
        <v>353.30200000000002</v>
      </c>
      <c r="H116" s="39">
        <v>328.43</v>
      </c>
      <c r="I116" s="40">
        <v>323.42499999999995</v>
      </c>
      <c r="J116" s="39">
        <v>350.28888888888889</v>
      </c>
      <c r="K116" s="40">
        <v>308.42</v>
      </c>
      <c r="L116" s="39">
        <v>337.18666666666672</v>
      </c>
      <c r="M116" s="39">
        <v>345</v>
      </c>
      <c r="N116" s="40">
        <v>381.25</v>
      </c>
      <c r="O116" s="40">
        <v>342.29333333333335</v>
      </c>
      <c r="P116" s="40">
        <v>354.56</v>
      </c>
      <c r="Q116" s="40">
        <v>305.5</v>
      </c>
      <c r="R116" s="40">
        <v>306</v>
      </c>
      <c r="S116" s="40">
        <v>324.39</v>
      </c>
      <c r="T116" s="42">
        <v>338.52093464052291</v>
      </c>
    </row>
    <row r="117" spans="1:20" ht="15" thickBot="1" x14ac:dyDescent="0.35">
      <c r="A117" s="38">
        <v>35</v>
      </c>
      <c r="B117" s="39"/>
      <c r="C117" s="40">
        <v>327.55</v>
      </c>
      <c r="D117" s="39">
        <v>349.71</v>
      </c>
      <c r="E117" s="39">
        <v>332.625</v>
      </c>
      <c r="F117" s="39">
        <v>380</v>
      </c>
      <c r="G117" s="39">
        <v>353.91800000000001</v>
      </c>
      <c r="H117" s="39">
        <v>334.34666666666669</v>
      </c>
      <c r="I117" s="40">
        <v>314.63499999999999</v>
      </c>
      <c r="J117" s="39">
        <v>356.69090909090909</v>
      </c>
      <c r="K117" s="40">
        <v>306.77999999999997</v>
      </c>
      <c r="L117" s="39">
        <v>335.91666666666669</v>
      </c>
      <c r="M117" s="39">
        <v>345</v>
      </c>
      <c r="N117" s="40">
        <v>380</v>
      </c>
      <c r="O117" s="40">
        <v>325.42</v>
      </c>
      <c r="P117" s="40">
        <v>358.78</v>
      </c>
      <c r="Q117" s="40">
        <v>318.3</v>
      </c>
      <c r="R117" s="40">
        <v>306</v>
      </c>
      <c r="S117" s="40">
        <v>324.58999999999997</v>
      </c>
      <c r="T117" s="42">
        <v>338.25072014260246</v>
      </c>
    </row>
    <row r="118" spans="1:20" ht="15" thickBot="1" x14ac:dyDescent="0.35">
      <c r="A118" s="38">
        <v>36</v>
      </c>
      <c r="B118" s="39"/>
      <c r="C118" s="40">
        <v>327.55</v>
      </c>
      <c r="D118" s="39">
        <v>346.05</v>
      </c>
      <c r="E118" s="39">
        <v>334.375</v>
      </c>
      <c r="F118" s="39"/>
      <c r="G118" s="39">
        <v>354.07799999999997</v>
      </c>
      <c r="H118" s="39">
        <v>327.0266666666667</v>
      </c>
      <c r="I118" s="40">
        <v>313.88</v>
      </c>
      <c r="J118" s="39">
        <v>357.32727272727271</v>
      </c>
      <c r="K118" s="40">
        <v>300.69</v>
      </c>
      <c r="L118" s="39">
        <v>346.9</v>
      </c>
      <c r="M118" s="39">
        <v>350</v>
      </c>
      <c r="N118" s="40">
        <v>387.5</v>
      </c>
      <c r="O118" s="40">
        <v>337.45</v>
      </c>
      <c r="P118" s="40">
        <v>366.97</v>
      </c>
      <c r="Q118" s="40">
        <v>333.54</v>
      </c>
      <c r="R118" s="40">
        <v>310</v>
      </c>
      <c r="S118" s="40">
        <v>328.94</v>
      </c>
      <c r="T118" s="42">
        <v>338.89230871212118</v>
      </c>
    </row>
    <row r="119" spans="1:20" ht="15" thickBot="1" x14ac:dyDescent="0.35">
      <c r="A119" s="38">
        <v>37</v>
      </c>
      <c r="B119" s="39"/>
      <c r="C119" s="40">
        <v>318.46571428571423</v>
      </c>
      <c r="D119" s="39">
        <v>329.55</v>
      </c>
      <c r="E119" s="39">
        <v>332.25</v>
      </c>
      <c r="F119" s="39"/>
      <c r="G119" s="39">
        <v>357.29</v>
      </c>
      <c r="H119" s="39">
        <v>327.0266666666667</v>
      </c>
      <c r="I119" s="40">
        <v>326.32499999999999</v>
      </c>
      <c r="J119" s="39">
        <v>356.87272727272727</v>
      </c>
      <c r="K119" s="40">
        <v>320.08</v>
      </c>
      <c r="L119" s="39">
        <v>339.56</v>
      </c>
      <c r="M119" s="39">
        <v>350</v>
      </c>
      <c r="N119" s="40">
        <v>385.5</v>
      </c>
      <c r="O119" s="40">
        <v>343.72333333333336</v>
      </c>
      <c r="P119" s="40">
        <v>364.43</v>
      </c>
      <c r="Q119" s="40">
        <v>323.64999999999998</v>
      </c>
      <c r="R119" s="40">
        <v>314</v>
      </c>
      <c r="S119" s="40">
        <v>334.06</v>
      </c>
      <c r="T119" s="42">
        <v>338.92396509740257</v>
      </c>
    </row>
    <row r="120" spans="1:20" ht="15" thickBot="1" x14ac:dyDescent="0.35">
      <c r="A120" s="38">
        <v>38</v>
      </c>
      <c r="B120" s="39"/>
      <c r="C120" s="40">
        <v>310.79857142857139</v>
      </c>
      <c r="D120" s="39">
        <v>337.6</v>
      </c>
      <c r="E120" s="39">
        <v>338.875</v>
      </c>
      <c r="F120" s="39">
        <v>370</v>
      </c>
      <c r="G120" s="39">
        <v>359.09000000000003</v>
      </c>
      <c r="H120" s="39">
        <v>331.96000000000004</v>
      </c>
      <c r="I120" s="40">
        <v>326.375</v>
      </c>
      <c r="J120" s="39">
        <v>356.41818181818184</v>
      </c>
      <c r="K120" s="40">
        <v>321.67</v>
      </c>
      <c r="L120" s="39">
        <v>335.26333333333332</v>
      </c>
      <c r="M120" s="39">
        <v>340</v>
      </c>
      <c r="N120" s="40">
        <v>392</v>
      </c>
      <c r="O120" s="40">
        <v>343.92333333333335</v>
      </c>
      <c r="P120" s="40">
        <v>358.15</v>
      </c>
      <c r="Q120" s="40">
        <v>323.64999999999998</v>
      </c>
      <c r="R120" s="40">
        <v>316</v>
      </c>
      <c r="S120" s="40">
        <v>342.88</v>
      </c>
      <c r="T120" s="42">
        <v>341.45020117137761</v>
      </c>
    </row>
    <row r="121" spans="1:20" ht="15" thickBot="1" x14ac:dyDescent="0.35">
      <c r="A121" s="38">
        <v>39</v>
      </c>
      <c r="B121" s="39"/>
      <c r="C121" s="40">
        <v>310.19</v>
      </c>
      <c r="D121" s="39">
        <v>344.17</v>
      </c>
      <c r="E121" s="39">
        <v>342.5</v>
      </c>
      <c r="F121" s="39">
        <v>370</v>
      </c>
      <c r="G121" s="39">
        <v>364.98888888888888</v>
      </c>
      <c r="H121" s="39">
        <v>348</v>
      </c>
      <c r="I121" s="40">
        <v>324.185</v>
      </c>
      <c r="J121" s="39">
        <v>357.14545454545453</v>
      </c>
      <c r="K121" s="40">
        <v>321.88</v>
      </c>
      <c r="L121" s="39">
        <v>328.22666666666669</v>
      </c>
      <c r="M121" s="39">
        <v>351</v>
      </c>
      <c r="N121" s="40">
        <v>385.5</v>
      </c>
      <c r="O121" s="40">
        <v>313.77</v>
      </c>
      <c r="P121" s="40">
        <v>364.69</v>
      </c>
      <c r="Q121" s="40">
        <v>333.9</v>
      </c>
      <c r="R121" s="40">
        <v>320</v>
      </c>
      <c r="S121" s="40">
        <v>336.67</v>
      </c>
      <c r="T121" s="42">
        <v>342.16564765300058</v>
      </c>
    </row>
    <row r="122" spans="1:20" ht="15" thickBot="1" x14ac:dyDescent="0.35">
      <c r="A122" s="38">
        <v>40</v>
      </c>
      <c r="B122" s="39"/>
      <c r="C122" s="40">
        <v>318.8314285714286</v>
      </c>
      <c r="D122" s="39">
        <v>340.55</v>
      </c>
      <c r="E122" s="39">
        <v>335.875</v>
      </c>
      <c r="F122" s="39">
        <v>370</v>
      </c>
      <c r="G122" s="39">
        <v>369.23333333333335</v>
      </c>
      <c r="H122" s="39">
        <v>354.72333333333336</v>
      </c>
      <c r="I122" s="40">
        <v>312.245</v>
      </c>
      <c r="J122" s="39">
        <v>359.69090909090909</v>
      </c>
      <c r="K122" s="40">
        <v>324.27</v>
      </c>
      <c r="L122" s="39">
        <v>323.56</v>
      </c>
      <c r="M122" s="39">
        <v>352.5</v>
      </c>
      <c r="N122" s="40">
        <v>400</v>
      </c>
      <c r="O122" s="40">
        <v>331.28666666666663</v>
      </c>
      <c r="P122" s="40">
        <v>358.05</v>
      </c>
      <c r="Q122" s="40">
        <v>322.73</v>
      </c>
      <c r="R122" s="40">
        <v>335</v>
      </c>
      <c r="S122" s="40">
        <v>345.43</v>
      </c>
      <c r="T122" s="42">
        <v>344.35151005856886</v>
      </c>
    </row>
    <row r="123" spans="1:20" ht="15" thickBot="1" x14ac:dyDescent="0.35">
      <c r="A123" s="38">
        <v>41</v>
      </c>
      <c r="B123" s="39"/>
      <c r="C123" s="40">
        <v>325.04000000000002</v>
      </c>
      <c r="D123" s="39">
        <v>329.56</v>
      </c>
      <c r="E123" s="39">
        <v>352.625</v>
      </c>
      <c r="F123" s="39">
        <v>370</v>
      </c>
      <c r="G123" s="39">
        <v>374.38400000000001</v>
      </c>
      <c r="H123" s="39">
        <v>362.74</v>
      </c>
      <c r="I123" s="40">
        <v>318.14</v>
      </c>
      <c r="J123" s="39">
        <v>364.37272727272727</v>
      </c>
      <c r="K123" s="40">
        <v>326.27</v>
      </c>
      <c r="L123" s="39">
        <v>325.57000000000005</v>
      </c>
      <c r="M123" s="39">
        <v>358</v>
      </c>
      <c r="N123" s="40">
        <v>395</v>
      </c>
      <c r="O123" s="40">
        <v>340.51666666666665</v>
      </c>
      <c r="P123" s="40">
        <v>365.6</v>
      </c>
      <c r="Q123" s="40">
        <v>328.15</v>
      </c>
      <c r="R123" s="40">
        <v>340</v>
      </c>
      <c r="S123" s="40">
        <v>343.24</v>
      </c>
      <c r="T123" s="42">
        <v>348.18872905525848</v>
      </c>
    </row>
    <row r="124" spans="1:20" ht="15" thickBot="1" x14ac:dyDescent="0.35">
      <c r="A124" s="38">
        <v>42</v>
      </c>
      <c r="B124" s="39"/>
      <c r="C124" s="40">
        <v>339.05500000000006</v>
      </c>
      <c r="D124" s="39">
        <v>330.38</v>
      </c>
      <c r="E124" s="39">
        <v>344</v>
      </c>
      <c r="F124" s="39">
        <v>370</v>
      </c>
      <c r="G124" s="39">
        <v>374.53399999999999</v>
      </c>
      <c r="H124" s="39">
        <v>340.03999999999996</v>
      </c>
      <c r="I124" s="40">
        <v>320.68</v>
      </c>
      <c r="J124" s="39">
        <v>365.5090909090909</v>
      </c>
      <c r="K124" s="40">
        <v>328.87</v>
      </c>
      <c r="L124" s="39">
        <v>333.58666666666664</v>
      </c>
      <c r="M124" s="39">
        <v>342.5</v>
      </c>
      <c r="N124" s="40">
        <v>395</v>
      </c>
      <c r="O124" s="40">
        <v>337.8533333333333</v>
      </c>
      <c r="P124" s="40">
        <v>361.61</v>
      </c>
      <c r="Q124" s="40">
        <v>323.97000000000003</v>
      </c>
      <c r="R124" s="40">
        <v>340</v>
      </c>
      <c r="S124" s="40">
        <v>333.46</v>
      </c>
      <c r="T124" s="42">
        <v>345.94400534759359</v>
      </c>
    </row>
    <row r="125" spans="1:20" ht="15" thickBot="1" x14ac:dyDescent="0.35">
      <c r="A125" s="38">
        <v>43</v>
      </c>
      <c r="B125" s="39"/>
      <c r="C125" s="40">
        <v>339.28428571428566</v>
      </c>
      <c r="D125" s="39">
        <v>320.97000000000003</v>
      </c>
      <c r="E125" s="39">
        <v>341.2</v>
      </c>
      <c r="F125" s="39">
        <v>370</v>
      </c>
      <c r="G125" s="39">
        <v>374.06599999999997</v>
      </c>
      <c r="H125" s="39">
        <v>352.22</v>
      </c>
      <c r="I125" s="40">
        <v>331.24</v>
      </c>
      <c r="J125" s="39">
        <v>365.5090909090909</v>
      </c>
      <c r="K125" s="40">
        <v>319.73</v>
      </c>
      <c r="L125" s="39">
        <v>334.185</v>
      </c>
      <c r="M125" s="39"/>
      <c r="N125" s="40">
        <v>395</v>
      </c>
      <c r="O125" s="40">
        <v>331.82333333333332</v>
      </c>
      <c r="P125" s="40">
        <v>365.16</v>
      </c>
      <c r="Q125" s="40">
        <v>334.78</v>
      </c>
      <c r="R125" s="40">
        <v>329</v>
      </c>
      <c r="S125" s="40">
        <v>336.76</v>
      </c>
      <c r="T125" s="42">
        <v>346.30798187229436</v>
      </c>
    </row>
    <row r="126" spans="1:20" ht="15" thickBot="1" x14ac:dyDescent="0.35">
      <c r="A126" s="38">
        <v>44</v>
      </c>
      <c r="B126" s="39"/>
      <c r="C126" s="40">
        <v>339.28428571428566</v>
      </c>
      <c r="D126" s="39">
        <v>320.82</v>
      </c>
      <c r="E126" s="39">
        <v>350.16666666666669</v>
      </c>
      <c r="F126" s="39">
        <v>370</v>
      </c>
      <c r="G126" s="39">
        <v>375.47199999999998</v>
      </c>
      <c r="H126" s="39">
        <v>352.22</v>
      </c>
      <c r="I126" s="40">
        <v>342.44</v>
      </c>
      <c r="J126" s="39">
        <v>363.5</v>
      </c>
      <c r="K126" s="40">
        <v>325.58999999999997</v>
      </c>
      <c r="L126" s="39">
        <v>331.55</v>
      </c>
      <c r="M126" s="39">
        <v>353.75</v>
      </c>
      <c r="N126" s="40">
        <v>393</v>
      </c>
      <c r="O126" s="40">
        <v>331.46000000000004</v>
      </c>
      <c r="P126" s="40">
        <v>356.75</v>
      </c>
      <c r="Q126" s="40">
        <v>331.03</v>
      </c>
      <c r="R126" s="40">
        <v>335</v>
      </c>
      <c r="S126" s="40">
        <v>339.35</v>
      </c>
      <c r="T126" s="42">
        <v>347.72840896358548</v>
      </c>
    </row>
    <row r="127" spans="1:20" ht="15" thickBot="1" x14ac:dyDescent="0.35">
      <c r="A127" s="38">
        <v>45</v>
      </c>
      <c r="B127" s="39"/>
      <c r="C127" s="40">
        <v>340.01428571428568</v>
      </c>
      <c r="D127" s="39">
        <v>332.48</v>
      </c>
      <c r="E127" s="39">
        <v>342</v>
      </c>
      <c r="F127" s="39">
        <v>340</v>
      </c>
      <c r="G127" s="39">
        <v>371.85599999999999</v>
      </c>
      <c r="H127" s="39">
        <v>339.01333333333338</v>
      </c>
      <c r="I127" s="40">
        <v>331.53</v>
      </c>
      <c r="J127" s="39">
        <v>365.23636363636365</v>
      </c>
      <c r="K127" s="40">
        <v>318.75</v>
      </c>
      <c r="L127" s="39">
        <v>344.53</v>
      </c>
      <c r="M127" s="39">
        <v>362.5</v>
      </c>
      <c r="N127" s="40">
        <v>371</v>
      </c>
      <c r="O127" s="40">
        <v>324.90333333333336</v>
      </c>
      <c r="P127" s="40">
        <v>357.1</v>
      </c>
      <c r="Q127" s="40">
        <v>333.44</v>
      </c>
      <c r="R127" s="40">
        <v>335</v>
      </c>
      <c r="S127" s="40">
        <v>323.32</v>
      </c>
      <c r="T127" s="42">
        <v>343.09843035395971</v>
      </c>
    </row>
    <row r="128" spans="1:20" ht="15" thickBot="1" x14ac:dyDescent="0.35">
      <c r="A128" s="38">
        <v>46</v>
      </c>
      <c r="B128" s="39"/>
      <c r="C128" s="40">
        <v>325.95166666666665</v>
      </c>
      <c r="D128" s="39">
        <v>324.5</v>
      </c>
      <c r="E128" s="39">
        <v>327</v>
      </c>
      <c r="F128" s="39">
        <v>370</v>
      </c>
      <c r="G128" s="39">
        <v>363.99999999999994</v>
      </c>
      <c r="H128" s="39">
        <v>324.66999999999996</v>
      </c>
      <c r="I128" s="40">
        <v>324.77499999999998</v>
      </c>
      <c r="J128" s="39">
        <v>359.37272727272727</v>
      </c>
      <c r="K128" s="40">
        <v>315.79000000000002</v>
      </c>
      <c r="L128" s="39">
        <v>329.68</v>
      </c>
      <c r="M128" s="39">
        <v>342.5</v>
      </c>
      <c r="N128" s="40">
        <v>366</v>
      </c>
      <c r="O128" s="40">
        <v>326.09666666666664</v>
      </c>
      <c r="P128" s="40">
        <v>356.93</v>
      </c>
      <c r="Q128" s="40">
        <v>334.63</v>
      </c>
      <c r="R128" s="40">
        <v>325</v>
      </c>
      <c r="S128" s="40">
        <v>320.91000000000003</v>
      </c>
      <c r="T128" s="42">
        <v>337.51800356506237</v>
      </c>
    </row>
    <row r="129" spans="1:20" ht="15" thickBot="1" x14ac:dyDescent="0.35">
      <c r="A129" s="38">
        <v>47</v>
      </c>
      <c r="B129" s="39"/>
      <c r="C129" s="40">
        <v>325.95166666666665</v>
      </c>
      <c r="D129" s="39">
        <v>336.74</v>
      </c>
      <c r="E129" s="39">
        <v>326</v>
      </c>
      <c r="F129" s="39">
        <v>370</v>
      </c>
      <c r="G129" s="39">
        <v>354.31399999999996</v>
      </c>
      <c r="H129" s="39">
        <v>329.9</v>
      </c>
      <c r="I129" s="40">
        <v>308.15999999999997</v>
      </c>
      <c r="J129" s="39">
        <v>355.96363636363634</v>
      </c>
      <c r="K129" s="40">
        <v>307.14999999999998</v>
      </c>
      <c r="L129" s="39">
        <v>309.6466666666667</v>
      </c>
      <c r="M129" s="39"/>
      <c r="N129" s="40">
        <v>366</v>
      </c>
      <c r="O129" s="40">
        <v>314.46333333333331</v>
      </c>
      <c r="P129" s="40">
        <v>358.9</v>
      </c>
      <c r="Q129" s="40">
        <v>326.63</v>
      </c>
      <c r="R129" s="40">
        <v>325</v>
      </c>
      <c r="S129" s="40">
        <v>321.75</v>
      </c>
      <c r="T129" s="42">
        <v>333.53558143939392</v>
      </c>
    </row>
    <row r="130" spans="1:20" ht="15" thickBot="1" x14ac:dyDescent="0.35">
      <c r="A130" s="38">
        <v>48</v>
      </c>
      <c r="B130" s="39"/>
      <c r="C130" s="40">
        <v>307.29200000000003</v>
      </c>
      <c r="D130" s="39">
        <v>328.77</v>
      </c>
      <c r="E130" s="39">
        <v>321.25</v>
      </c>
      <c r="F130" s="39">
        <v>370</v>
      </c>
      <c r="G130" s="39">
        <v>346.08</v>
      </c>
      <c r="H130" s="39">
        <v>324.14999999999998</v>
      </c>
      <c r="I130" s="40">
        <v>328.5</v>
      </c>
      <c r="J130" s="39">
        <v>350.23636363636365</v>
      </c>
      <c r="K130" s="40">
        <v>306.57</v>
      </c>
      <c r="L130" s="39">
        <v>311.32666666666665</v>
      </c>
      <c r="M130" s="39">
        <v>342.5</v>
      </c>
      <c r="N130" s="40"/>
      <c r="O130" s="40">
        <v>292.44666666666666</v>
      </c>
      <c r="P130" s="40">
        <v>360.28</v>
      </c>
      <c r="Q130" s="40">
        <v>329.98</v>
      </c>
      <c r="R130" s="40">
        <v>320</v>
      </c>
      <c r="S130" s="40">
        <v>312.02999999999997</v>
      </c>
      <c r="T130" s="42">
        <v>328.21323106060612</v>
      </c>
    </row>
    <row r="131" spans="1:20" ht="15" thickBot="1" x14ac:dyDescent="0.35">
      <c r="A131" s="38">
        <v>49</v>
      </c>
      <c r="B131" s="39"/>
      <c r="C131" s="40">
        <v>296.55500000000001</v>
      </c>
      <c r="D131" s="39">
        <v>335.13</v>
      </c>
      <c r="E131" s="39">
        <v>315.2</v>
      </c>
      <c r="F131" s="39">
        <v>370</v>
      </c>
      <c r="G131" s="39">
        <v>338.82600000000002</v>
      </c>
      <c r="H131" s="39">
        <v>312.89999999999998</v>
      </c>
      <c r="I131" s="40">
        <v>308.45999999999998</v>
      </c>
      <c r="J131" s="39">
        <v>341.45555555555552</v>
      </c>
      <c r="K131" s="40">
        <v>285</v>
      </c>
      <c r="L131" s="39">
        <v>316.90333333333336</v>
      </c>
      <c r="M131" s="39"/>
      <c r="N131" s="40"/>
      <c r="O131" s="40">
        <v>297.83333333333331</v>
      </c>
      <c r="P131" s="40">
        <v>362.82</v>
      </c>
      <c r="Q131" s="40">
        <v>328.76</v>
      </c>
      <c r="R131" s="40">
        <v>304</v>
      </c>
      <c r="S131" s="40">
        <v>304.95</v>
      </c>
      <c r="T131" s="42">
        <v>321.25288148148144</v>
      </c>
    </row>
    <row r="132" spans="1:20" ht="15" thickBot="1" x14ac:dyDescent="0.35">
      <c r="A132" s="38">
        <v>50</v>
      </c>
      <c r="B132" s="39"/>
      <c r="C132" s="40">
        <v>292.29333333333335</v>
      </c>
      <c r="D132" s="39">
        <v>328.05</v>
      </c>
      <c r="E132" s="39">
        <v>313.2</v>
      </c>
      <c r="F132" s="39">
        <v>370</v>
      </c>
      <c r="G132" s="39">
        <v>330.86400000000003</v>
      </c>
      <c r="H132" s="39">
        <v>316.95499999999998</v>
      </c>
      <c r="I132" s="40">
        <v>326.06</v>
      </c>
      <c r="J132" s="39">
        <v>331.90999999999997</v>
      </c>
      <c r="K132" s="40">
        <v>297.58999999999997</v>
      </c>
      <c r="L132" s="39">
        <v>310.17333333333335</v>
      </c>
      <c r="M132" s="39"/>
      <c r="N132" s="40">
        <v>339</v>
      </c>
      <c r="O132" s="40">
        <v>306.88666666666666</v>
      </c>
      <c r="P132" s="40">
        <v>359.67</v>
      </c>
      <c r="Q132" s="40">
        <v>330.47</v>
      </c>
      <c r="R132" s="40">
        <v>300</v>
      </c>
      <c r="S132" s="40"/>
      <c r="T132" s="42">
        <v>323.54148888888892</v>
      </c>
    </row>
    <row r="133" spans="1:20" ht="15" thickBot="1" x14ac:dyDescent="0.35">
      <c r="A133" s="38">
        <v>51</v>
      </c>
      <c r="B133" s="39"/>
      <c r="C133" s="40">
        <v>293.1466666666667</v>
      </c>
      <c r="D133" s="39">
        <v>332.54</v>
      </c>
      <c r="E133" s="39">
        <v>307.25</v>
      </c>
      <c r="F133" s="39">
        <v>370</v>
      </c>
      <c r="G133" s="39">
        <v>325.32600000000002</v>
      </c>
      <c r="H133" s="39">
        <v>305.08</v>
      </c>
      <c r="I133" s="40">
        <v>328.92</v>
      </c>
      <c r="J133" s="39"/>
      <c r="K133" s="40">
        <v>297.62</v>
      </c>
      <c r="L133" s="39">
        <v>307.30499999999995</v>
      </c>
      <c r="M133" s="39">
        <v>325</v>
      </c>
      <c r="N133" s="40">
        <v>339</v>
      </c>
      <c r="O133" s="40">
        <v>289.79333333333329</v>
      </c>
      <c r="P133" s="40">
        <v>347.43</v>
      </c>
      <c r="Q133" s="40">
        <v>329.59</v>
      </c>
      <c r="R133" s="40">
        <v>295</v>
      </c>
      <c r="S133" s="40">
        <v>302.95</v>
      </c>
      <c r="T133" s="42">
        <v>318.4969375</v>
      </c>
    </row>
    <row r="134" spans="1:20" ht="15" thickBot="1" x14ac:dyDescent="0.35">
      <c r="A134" s="35">
        <v>52</v>
      </c>
      <c r="B134" s="43"/>
      <c r="C134" s="44">
        <v>291.44166666666672</v>
      </c>
      <c r="D134" s="43">
        <v>330.23</v>
      </c>
      <c r="E134" s="43">
        <v>315</v>
      </c>
      <c r="F134" s="43"/>
      <c r="G134" s="43">
        <v>332.47799999999995</v>
      </c>
      <c r="H134" s="43">
        <v>322.63</v>
      </c>
      <c r="I134" s="44"/>
      <c r="J134" s="43"/>
      <c r="K134" s="44">
        <v>300.93</v>
      </c>
      <c r="L134" s="43"/>
      <c r="M134" s="43"/>
      <c r="N134" s="44"/>
      <c r="O134" s="44">
        <v>298.24999999999994</v>
      </c>
      <c r="P134" s="44">
        <v>381</v>
      </c>
      <c r="Q134" s="44">
        <v>327.36</v>
      </c>
      <c r="R134" s="44">
        <v>295</v>
      </c>
      <c r="S134" s="44">
        <v>306.01</v>
      </c>
      <c r="T134" s="45">
        <v>318.21178787878785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8"/>
  <sheetViews>
    <sheetView workbookViewId="0"/>
  </sheetViews>
  <sheetFormatPr defaultColWidth="9.21875" defaultRowHeight="14.4" x14ac:dyDescent="0.3"/>
  <cols>
    <col min="1" max="1" width="15.88671875" style="2" customWidth="1"/>
    <col min="2" max="5" width="10.21875" style="2" bestFit="1" customWidth="1"/>
    <col min="6" max="6" width="10.21875" style="2" customWidth="1"/>
    <col min="7" max="8" width="12" style="2" customWidth="1"/>
    <col min="9" max="9" width="15.88671875" style="2" customWidth="1"/>
    <col min="10" max="10" width="14.5546875" style="2" customWidth="1"/>
    <col min="11" max="16384" width="9.21875" style="2"/>
  </cols>
  <sheetData>
    <row r="1" spans="1:12" ht="18" x14ac:dyDescent="0.35">
      <c r="B1" s="46" t="s">
        <v>56</v>
      </c>
    </row>
    <row r="2" spans="1:12" x14ac:dyDescent="0.3">
      <c r="A2" s="5" t="s">
        <v>117</v>
      </c>
    </row>
    <row r="4" spans="1:12" x14ac:dyDescent="0.3">
      <c r="A4" s="2" t="s">
        <v>121</v>
      </c>
      <c r="L4" s="2" t="s">
        <v>118</v>
      </c>
    </row>
    <row r="5" spans="1:12" ht="15" thickBot="1" x14ac:dyDescent="0.35"/>
    <row r="6" spans="1:12" ht="43.8" thickBot="1" x14ac:dyDescent="0.35">
      <c r="A6" s="47" t="s">
        <v>57</v>
      </c>
      <c r="B6" s="48">
        <v>2016</v>
      </c>
      <c r="C6" s="48">
        <v>2017</v>
      </c>
      <c r="D6" s="48">
        <v>2018</v>
      </c>
      <c r="E6" s="48">
        <v>2019</v>
      </c>
      <c r="F6" s="48">
        <v>2020</v>
      </c>
      <c r="G6" s="48">
        <v>2021</v>
      </c>
      <c r="H6" s="48">
        <v>2022</v>
      </c>
      <c r="I6" s="48" t="s">
        <v>100</v>
      </c>
      <c r="J6" s="48" t="s">
        <v>101</v>
      </c>
    </row>
    <row r="7" spans="1:12" ht="29.4" thickBot="1" x14ac:dyDescent="0.35">
      <c r="A7" s="49" t="s">
        <v>58</v>
      </c>
      <c r="B7" s="50">
        <v>92283282</v>
      </c>
      <c r="C7" s="50">
        <v>93383614</v>
      </c>
      <c r="D7" s="50">
        <v>56426183</v>
      </c>
      <c r="E7" s="50">
        <v>79282155</v>
      </c>
      <c r="F7" s="50">
        <v>57947870</v>
      </c>
      <c r="G7" s="50">
        <v>66210484</v>
      </c>
      <c r="H7" s="50">
        <v>57427977</v>
      </c>
      <c r="I7" s="51">
        <f>H7-G7</f>
        <v>-8782507</v>
      </c>
      <c r="J7" s="52">
        <f>H7/G7-1</f>
        <v>-0.13264526204037419</v>
      </c>
    </row>
    <row r="8" spans="1:12" ht="29.4" thickBot="1" x14ac:dyDescent="0.35">
      <c r="A8" s="49" t="s">
        <v>59</v>
      </c>
      <c r="B8" s="50">
        <v>65799238</v>
      </c>
      <c r="C8" s="50">
        <v>76241767</v>
      </c>
      <c r="D8" s="50">
        <v>32359143</v>
      </c>
      <c r="E8" s="50">
        <v>50530457</v>
      </c>
      <c r="F8" s="50">
        <v>40845677</v>
      </c>
      <c r="G8" s="50">
        <v>44783012</v>
      </c>
      <c r="H8" s="50">
        <v>40838634</v>
      </c>
      <c r="I8" s="51">
        <v>-3944378</v>
      </c>
      <c r="J8" s="52">
        <v>-8.8077550478293021E-2</v>
      </c>
    </row>
    <row r="9" spans="1:12" ht="29.4" thickBot="1" x14ac:dyDescent="0.35">
      <c r="A9" s="49" t="s">
        <v>60</v>
      </c>
      <c r="B9" s="53">
        <v>13.89</v>
      </c>
      <c r="C9" s="53">
        <v>15.22</v>
      </c>
      <c r="D9" s="53">
        <v>16.14</v>
      </c>
      <c r="E9" s="53">
        <v>16.84</v>
      </c>
      <c r="F9" s="54">
        <v>15.37</v>
      </c>
      <c r="G9" s="54">
        <v>18.90754803830524</v>
      </c>
      <c r="H9" s="54">
        <v>33.638188736430315</v>
      </c>
      <c r="I9" s="55">
        <v>14.730640698125075</v>
      </c>
      <c r="J9" s="56">
        <v>0.77908783668204507</v>
      </c>
    </row>
    <row r="10" spans="1:12" ht="15" thickBot="1" x14ac:dyDescent="0.35">
      <c r="A10" s="49" t="s">
        <v>61</v>
      </c>
      <c r="B10" s="53">
        <v>13.04</v>
      </c>
      <c r="C10" s="53">
        <v>12.2</v>
      </c>
      <c r="D10" s="53">
        <v>13.07</v>
      </c>
      <c r="E10" s="53">
        <v>12.94</v>
      </c>
      <c r="F10" s="53">
        <v>13.18</v>
      </c>
      <c r="G10" s="53">
        <v>12.84</v>
      </c>
      <c r="H10" s="57">
        <v>12.597719837544028</v>
      </c>
      <c r="I10" s="58">
        <v>-0.24228016245597139</v>
      </c>
      <c r="J10" s="52">
        <v>-1.8869171530838891E-2</v>
      </c>
    </row>
    <row r="11" spans="1:12" ht="15" thickBot="1" x14ac:dyDescent="0.35">
      <c r="A11" s="49" t="s">
        <v>62</v>
      </c>
      <c r="B11" s="53">
        <v>2.88</v>
      </c>
      <c r="C11" s="53">
        <v>4.07</v>
      </c>
      <c r="D11" s="53">
        <v>2.92</v>
      </c>
      <c r="E11" s="53">
        <v>2.48</v>
      </c>
      <c r="F11" s="53">
        <v>2.52</v>
      </c>
      <c r="G11" s="53">
        <v>3.16</v>
      </c>
      <c r="H11" s="57">
        <v>2.4992348823420496</v>
      </c>
      <c r="I11" s="58">
        <v>-0.66076511765795054</v>
      </c>
      <c r="J11" s="52">
        <v>-0.20910288533479449</v>
      </c>
    </row>
    <row r="12" spans="1:12" ht="29.4" thickBot="1" x14ac:dyDescent="0.35">
      <c r="A12" s="49" t="s">
        <v>63</v>
      </c>
      <c r="B12" s="53">
        <v>79.67</v>
      </c>
      <c r="C12" s="53">
        <v>78.17</v>
      </c>
      <c r="D12" s="53">
        <v>76.98</v>
      </c>
      <c r="E12" s="53">
        <v>77.38</v>
      </c>
      <c r="F12" s="53">
        <v>80.319999999999993</v>
      </c>
      <c r="G12" s="53">
        <v>79.84</v>
      </c>
      <c r="H12" s="57">
        <v>79.183645900839863</v>
      </c>
      <c r="I12" s="58">
        <v>-0.65635409916013998</v>
      </c>
      <c r="J12" s="52">
        <v>-8.2208679754526282E-3</v>
      </c>
    </row>
    <row r="13" spans="1:12" ht="15" thickBot="1" x14ac:dyDescent="0.35">
      <c r="A13" s="49" t="s">
        <v>64</v>
      </c>
      <c r="B13" s="53">
        <v>12.99</v>
      </c>
      <c r="C13" s="53">
        <v>13.17</v>
      </c>
      <c r="D13" s="53">
        <v>13.89</v>
      </c>
      <c r="E13" s="53">
        <v>14.55</v>
      </c>
      <c r="F13" s="53">
        <v>13.18</v>
      </c>
      <c r="G13" s="53">
        <v>13.16</v>
      </c>
      <c r="H13" s="57">
        <v>13.325349433333153</v>
      </c>
      <c r="I13" s="55">
        <v>0.16534943333315333</v>
      </c>
      <c r="J13" s="56">
        <v>1.2564546605862814E-2</v>
      </c>
    </row>
    <row r="14" spans="1:12" ht="15" thickBot="1" x14ac:dyDescent="0.35">
      <c r="A14" s="49" t="s">
        <v>65</v>
      </c>
      <c r="B14" s="53">
        <v>350.51</v>
      </c>
      <c r="C14" s="53">
        <v>356.15</v>
      </c>
      <c r="D14" s="53">
        <v>309.08</v>
      </c>
      <c r="E14" s="53">
        <v>325.94</v>
      </c>
      <c r="F14" s="53">
        <v>362.31</v>
      </c>
      <c r="G14" s="53">
        <v>327.02</v>
      </c>
      <c r="H14" s="57">
        <v>285.1016083446865</v>
      </c>
      <c r="I14" s="58">
        <v>-41.918391655313485</v>
      </c>
      <c r="J14" s="52">
        <v>-0.12818296023274878</v>
      </c>
    </row>
    <row r="15" spans="1:12" ht="15" thickBot="1" x14ac:dyDescent="0.35">
      <c r="A15" s="49" t="s">
        <v>66</v>
      </c>
      <c r="B15" s="53">
        <v>46</v>
      </c>
      <c r="C15" s="53">
        <v>44</v>
      </c>
      <c r="D15" s="53">
        <v>51</v>
      </c>
      <c r="E15" s="53">
        <v>51</v>
      </c>
      <c r="F15" s="53">
        <v>42</v>
      </c>
      <c r="G15" s="53">
        <v>44</v>
      </c>
      <c r="H15" s="57">
        <v>38.463465219478202</v>
      </c>
      <c r="I15" s="58">
        <v>-5.5365347805217979</v>
      </c>
      <c r="J15" s="52">
        <v>-0.12583033592094994</v>
      </c>
    </row>
    <row r="18" spans="2:12" x14ac:dyDescent="0.3">
      <c r="B18" s="2" t="s">
        <v>120</v>
      </c>
      <c r="L18" s="2" t="s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6"/>
  <sheetViews>
    <sheetView workbookViewId="0"/>
  </sheetViews>
  <sheetFormatPr defaultColWidth="9.21875" defaultRowHeight="14.4" x14ac:dyDescent="0.3"/>
  <cols>
    <col min="1" max="1" width="7.44140625" style="2" customWidth="1"/>
    <col min="2" max="2" width="16.44140625" style="2" customWidth="1"/>
    <col min="3" max="3" width="18.33203125" style="2" customWidth="1"/>
    <col min="4" max="16384" width="9.21875" style="2"/>
  </cols>
  <sheetData>
    <row r="1" spans="1:11" ht="18" x14ac:dyDescent="0.35">
      <c r="B1" s="46" t="s">
        <v>67</v>
      </c>
    </row>
    <row r="3" spans="1:11" x14ac:dyDescent="0.3">
      <c r="A3" s="2" t="s">
        <v>124</v>
      </c>
      <c r="K3" s="2" t="s">
        <v>126</v>
      </c>
    </row>
    <row r="4" spans="1:11" ht="15" thickBot="1" x14ac:dyDescent="0.35"/>
    <row r="5" spans="1:11" ht="15.6" thickTop="1" thickBot="1" x14ac:dyDescent="0.35">
      <c r="A5" s="68"/>
      <c r="B5" s="7" t="s">
        <v>16</v>
      </c>
      <c r="C5" s="7" t="s">
        <v>123</v>
      </c>
    </row>
    <row r="6" spans="1:11" ht="15.6" thickTop="1" thickBot="1" x14ac:dyDescent="0.35">
      <c r="A6" s="16">
        <v>2012</v>
      </c>
      <c r="B6" s="17" t="s">
        <v>68</v>
      </c>
      <c r="C6" s="17" t="s">
        <v>69</v>
      </c>
    </row>
    <row r="7" spans="1:11" ht="15.6" thickTop="1" thickBot="1" x14ac:dyDescent="0.35">
      <c r="A7" s="16">
        <v>2013</v>
      </c>
      <c r="B7" s="17" t="s">
        <v>70</v>
      </c>
      <c r="C7" s="17" t="s">
        <v>71</v>
      </c>
    </row>
    <row r="8" spans="1:11" ht="15.6" thickTop="1" thickBot="1" x14ac:dyDescent="0.35">
      <c r="A8" s="16">
        <v>2014</v>
      </c>
      <c r="B8" s="17" t="s">
        <v>72</v>
      </c>
      <c r="C8" s="17" t="s">
        <v>73</v>
      </c>
    </row>
    <row r="9" spans="1:11" ht="15.6" thickTop="1" thickBot="1" x14ac:dyDescent="0.35">
      <c r="A9" s="16">
        <v>2015</v>
      </c>
      <c r="B9" s="17" t="s">
        <v>74</v>
      </c>
      <c r="C9" s="17" t="s">
        <v>75</v>
      </c>
    </row>
    <row r="10" spans="1:11" ht="15.6" thickTop="1" thickBot="1" x14ac:dyDescent="0.35">
      <c r="A10" s="16">
        <v>2016</v>
      </c>
      <c r="B10" s="17" t="s">
        <v>76</v>
      </c>
      <c r="C10" s="17" t="s">
        <v>77</v>
      </c>
    </row>
    <row r="11" spans="1:11" ht="15.6" thickTop="1" thickBot="1" x14ac:dyDescent="0.35">
      <c r="A11" s="16">
        <v>2017</v>
      </c>
      <c r="B11" s="17" t="s">
        <v>78</v>
      </c>
      <c r="C11" s="17" t="s">
        <v>79</v>
      </c>
    </row>
    <row r="12" spans="1:11" ht="15.6" thickTop="1" thickBot="1" x14ac:dyDescent="0.35">
      <c r="A12" s="16">
        <v>2018</v>
      </c>
      <c r="B12" s="17" t="s">
        <v>80</v>
      </c>
      <c r="C12" s="17" t="s">
        <v>81</v>
      </c>
    </row>
    <row r="13" spans="1:11" ht="15.6" thickTop="1" thickBot="1" x14ac:dyDescent="0.35">
      <c r="A13" s="16">
        <v>2019</v>
      </c>
      <c r="B13" s="17" t="s">
        <v>82</v>
      </c>
      <c r="C13" s="17" t="s">
        <v>83</v>
      </c>
    </row>
    <row r="14" spans="1:11" ht="15.6" thickTop="1" thickBot="1" x14ac:dyDescent="0.35">
      <c r="A14" s="16">
        <v>2020</v>
      </c>
      <c r="B14" s="17" t="s">
        <v>87</v>
      </c>
      <c r="C14" s="18" t="s">
        <v>88</v>
      </c>
    </row>
    <row r="15" spans="1:11" ht="15.6" thickTop="1" thickBot="1" x14ac:dyDescent="0.35">
      <c r="A15" s="16">
        <v>2021</v>
      </c>
      <c r="B15" s="59" t="s">
        <v>94</v>
      </c>
      <c r="C15" s="60" t="s">
        <v>93</v>
      </c>
    </row>
    <row r="16" spans="1:11" ht="15.6" thickTop="1" thickBot="1" x14ac:dyDescent="0.35">
      <c r="A16" s="16">
        <v>2022</v>
      </c>
      <c r="B16" s="59" t="s">
        <v>99</v>
      </c>
      <c r="C16" s="60" t="s">
        <v>98</v>
      </c>
    </row>
    <row r="17" spans="1:7" ht="15" thickTop="1" x14ac:dyDescent="0.3">
      <c r="B17" s="19"/>
    </row>
    <row r="23" spans="1:7" x14ac:dyDescent="0.3">
      <c r="A23" s="5" t="s">
        <v>125</v>
      </c>
    </row>
    <row r="24" spans="1:7" ht="15" thickBot="1" x14ac:dyDescent="0.35"/>
    <row r="25" spans="1:7" ht="15" thickBot="1" x14ac:dyDescent="0.35">
      <c r="A25" s="20" t="s">
        <v>34</v>
      </c>
      <c r="B25" s="21" t="s">
        <v>35</v>
      </c>
      <c r="C25" s="21" t="s">
        <v>36</v>
      </c>
      <c r="G25" s="2" t="s">
        <v>127</v>
      </c>
    </row>
    <row r="26" spans="1:7" ht="15" thickBot="1" x14ac:dyDescent="0.35">
      <c r="A26" s="61">
        <v>1</v>
      </c>
      <c r="B26" s="23">
        <v>262.55</v>
      </c>
      <c r="C26" s="24">
        <v>273040</v>
      </c>
    </row>
    <row r="27" spans="1:7" ht="15" thickBot="1" x14ac:dyDescent="0.35">
      <c r="A27" s="61">
        <v>2</v>
      </c>
      <c r="B27" s="25">
        <v>252.87</v>
      </c>
      <c r="C27" s="26">
        <v>440792</v>
      </c>
    </row>
    <row r="28" spans="1:7" ht="15" thickBot="1" x14ac:dyDescent="0.35">
      <c r="A28" s="61">
        <v>3</v>
      </c>
      <c r="B28" s="25">
        <v>252.32</v>
      </c>
      <c r="C28" s="26">
        <v>407610</v>
      </c>
    </row>
    <row r="29" spans="1:7" ht="15" thickBot="1" x14ac:dyDescent="0.35">
      <c r="A29" s="61">
        <v>4</v>
      </c>
      <c r="B29" s="25">
        <v>242.69</v>
      </c>
      <c r="C29" s="26">
        <v>1899308</v>
      </c>
    </row>
    <row r="30" spans="1:7" ht="15" thickBot="1" x14ac:dyDescent="0.35">
      <c r="A30" s="61">
        <v>5</v>
      </c>
      <c r="B30" s="25">
        <v>257.8</v>
      </c>
      <c r="C30" s="26">
        <v>2347370</v>
      </c>
    </row>
    <row r="31" spans="1:7" ht="15" thickBot="1" x14ac:dyDescent="0.35">
      <c r="A31" s="61">
        <v>6</v>
      </c>
      <c r="B31" s="25">
        <v>258.32</v>
      </c>
      <c r="C31" s="26">
        <v>2398774</v>
      </c>
    </row>
    <row r="32" spans="1:7" ht="15" thickBot="1" x14ac:dyDescent="0.35">
      <c r="A32" s="61">
        <v>7</v>
      </c>
      <c r="B32" s="25">
        <v>259.45999999999998</v>
      </c>
      <c r="C32" s="26">
        <v>2061750</v>
      </c>
    </row>
    <row r="33" spans="1:7" ht="15" thickBot="1" x14ac:dyDescent="0.35">
      <c r="A33" s="61">
        <v>8</v>
      </c>
      <c r="B33" s="25">
        <v>260.10000000000002</v>
      </c>
      <c r="C33" s="26">
        <v>1445622</v>
      </c>
    </row>
    <row r="34" spans="1:7" ht="15" thickBot="1" x14ac:dyDescent="0.35">
      <c r="A34" s="61">
        <v>9</v>
      </c>
      <c r="B34" s="25">
        <v>282.13</v>
      </c>
      <c r="C34" s="26">
        <v>9647370</v>
      </c>
    </row>
    <row r="35" spans="1:7" ht="15" thickBot="1" x14ac:dyDescent="0.35">
      <c r="A35" s="61">
        <v>10</v>
      </c>
      <c r="B35" s="25">
        <v>300</v>
      </c>
      <c r="C35" s="26">
        <v>122000</v>
      </c>
    </row>
    <row r="36" spans="1:7" ht="15" thickBot="1" x14ac:dyDescent="0.35">
      <c r="A36" s="61">
        <v>11</v>
      </c>
      <c r="B36" s="25">
        <v>293.5</v>
      </c>
      <c r="C36" s="26">
        <v>3921800</v>
      </c>
    </row>
    <row r="37" spans="1:7" ht="15" thickBot="1" x14ac:dyDescent="0.35">
      <c r="A37" s="61">
        <v>12</v>
      </c>
      <c r="B37" s="25">
        <v>260.89999999999998</v>
      </c>
      <c r="C37" s="26">
        <v>45870</v>
      </c>
    </row>
    <row r="38" spans="1:7" ht="15" thickBot="1" x14ac:dyDescent="0.35">
      <c r="A38" s="61">
        <v>13</v>
      </c>
      <c r="B38" s="25">
        <v>292.13</v>
      </c>
      <c r="C38" s="26">
        <v>2138750</v>
      </c>
    </row>
    <row r="39" spans="1:7" ht="15" thickBot="1" x14ac:dyDescent="0.35">
      <c r="A39" s="61">
        <v>14</v>
      </c>
      <c r="B39" s="25">
        <v>322.89999999999998</v>
      </c>
      <c r="C39" s="26">
        <v>1843200</v>
      </c>
    </row>
    <row r="40" spans="1:7" ht="15" thickBot="1" x14ac:dyDescent="0.35">
      <c r="A40" s="61">
        <v>15</v>
      </c>
      <c r="B40" s="25">
        <v>291.58999999999997</v>
      </c>
      <c r="C40" s="26">
        <v>2004648</v>
      </c>
    </row>
    <row r="41" spans="1:7" ht="15" thickBot="1" x14ac:dyDescent="0.35">
      <c r="A41" s="61">
        <v>16</v>
      </c>
      <c r="B41" s="25">
        <v>262.22000000000003</v>
      </c>
      <c r="C41" s="26">
        <v>685427</v>
      </c>
    </row>
    <row r="42" spans="1:7" ht="15" thickBot="1" x14ac:dyDescent="0.35">
      <c r="A42" s="61">
        <v>17</v>
      </c>
      <c r="B42" s="25">
        <v>282.01</v>
      </c>
      <c r="C42" s="26">
        <v>202575</v>
      </c>
    </row>
    <row r="43" spans="1:7" ht="15" thickBot="1" x14ac:dyDescent="0.35">
      <c r="A43" s="61">
        <v>18</v>
      </c>
      <c r="B43" s="25">
        <v>267.42</v>
      </c>
      <c r="C43" s="26">
        <v>667841</v>
      </c>
    </row>
    <row r="44" spans="1:7" ht="15" thickBot="1" x14ac:dyDescent="0.35">
      <c r="A44" s="61">
        <v>19</v>
      </c>
      <c r="B44" s="25">
        <v>305.23</v>
      </c>
      <c r="C44" s="26">
        <v>548543</v>
      </c>
    </row>
    <row r="45" spans="1:7" ht="15" thickBot="1" x14ac:dyDescent="0.35">
      <c r="A45" s="61">
        <v>20</v>
      </c>
      <c r="B45" s="25">
        <v>295.64</v>
      </c>
      <c r="C45" s="26">
        <v>817472</v>
      </c>
    </row>
    <row r="46" spans="1:7" ht="15" thickBot="1" x14ac:dyDescent="0.35">
      <c r="A46" s="61">
        <v>21</v>
      </c>
      <c r="B46" s="25">
        <v>295.54000000000002</v>
      </c>
      <c r="C46" s="26">
        <v>755808</v>
      </c>
    </row>
    <row r="47" spans="1:7" ht="15" thickBot="1" x14ac:dyDescent="0.35">
      <c r="A47" s="61">
        <v>22</v>
      </c>
      <c r="B47" s="25">
        <v>285.17</v>
      </c>
      <c r="C47" s="26">
        <v>1935700</v>
      </c>
      <c r="G47" s="5"/>
    </row>
    <row r="48" spans="1:7" ht="15" thickBot="1" x14ac:dyDescent="0.35">
      <c r="A48" s="61">
        <v>23</v>
      </c>
      <c r="B48" s="25">
        <v>321.48</v>
      </c>
      <c r="C48" s="26">
        <v>2038873</v>
      </c>
    </row>
    <row r="49" spans="1:18" ht="15" thickBot="1" x14ac:dyDescent="0.35">
      <c r="A49" s="61">
        <v>24</v>
      </c>
      <c r="B49" s="25">
        <v>302.29000000000002</v>
      </c>
      <c r="C49" s="26">
        <v>1807421</v>
      </c>
    </row>
    <row r="50" spans="1:18" ht="15" thickBot="1" x14ac:dyDescent="0.35">
      <c r="A50" s="61">
        <v>25</v>
      </c>
      <c r="B50" s="25">
        <v>297.23</v>
      </c>
      <c r="C50" s="26">
        <v>1135835</v>
      </c>
    </row>
    <row r="51" spans="1:18" ht="15" thickBot="1" x14ac:dyDescent="0.35">
      <c r="A51" s="61">
        <v>26</v>
      </c>
      <c r="B51" s="25">
        <v>293.18</v>
      </c>
      <c r="C51" s="26">
        <v>872790</v>
      </c>
      <c r="G51" s="5"/>
    </row>
    <row r="52" spans="1:18" ht="15" thickBot="1" x14ac:dyDescent="0.35">
      <c r="A52" s="61">
        <v>27</v>
      </c>
      <c r="B52" s="25">
        <v>326.51</v>
      </c>
      <c r="C52" s="26">
        <v>528600</v>
      </c>
    </row>
    <row r="53" spans="1:18" ht="15" thickBot="1" x14ac:dyDescent="0.35">
      <c r="A53" s="61">
        <v>28</v>
      </c>
      <c r="B53" s="25">
        <v>314.22000000000003</v>
      </c>
      <c r="C53" s="26">
        <v>390460</v>
      </c>
    </row>
    <row r="54" spans="1:18" ht="15" thickBot="1" x14ac:dyDescent="0.35">
      <c r="A54" s="61">
        <v>29</v>
      </c>
      <c r="B54" s="25">
        <v>330</v>
      </c>
      <c r="C54" s="26">
        <v>25480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ht="15" thickBot="1" x14ac:dyDescent="0.35">
      <c r="A55" s="61">
        <v>30</v>
      </c>
      <c r="B55" s="25">
        <v>304.87</v>
      </c>
      <c r="C55" s="26">
        <v>488386</v>
      </c>
    </row>
    <row r="56" spans="1:18" ht="15" thickBot="1" x14ac:dyDescent="0.35">
      <c r="A56" s="61">
        <v>31</v>
      </c>
      <c r="B56" s="25">
        <v>253.91</v>
      </c>
      <c r="C56" s="26">
        <v>983400</v>
      </c>
      <c r="H56" s="34" t="s">
        <v>129</v>
      </c>
    </row>
    <row r="57" spans="1:18" ht="15" thickBot="1" x14ac:dyDescent="0.35">
      <c r="A57" s="61">
        <v>32</v>
      </c>
      <c r="B57" s="25">
        <v>293.33999999999997</v>
      </c>
      <c r="C57" s="26">
        <v>252829</v>
      </c>
    </row>
    <row r="58" spans="1:18" ht="15" thickBot="1" x14ac:dyDescent="0.35">
      <c r="A58" s="61">
        <v>33</v>
      </c>
      <c r="B58" s="25">
        <v>303.08999999999997</v>
      </c>
      <c r="C58" s="26">
        <v>190758</v>
      </c>
    </row>
    <row r="59" spans="1:18" ht="15" thickBot="1" x14ac:dyDescent="0.35">
      <c r="A59" s="61">
        <v>34</v>
      </c>
      <c r="B59" s="25">
        <v>302.08999999999997</v>
      </c>
      <c r="C59" s="26">
        <v>314380</v>
      </c>
    </row>
    <row r="60" spans="1:18" ht="15" thickBot="1" x14ac:dyDescent="0.35">
      <c r="A60" s="61">
        <v>35</v>
      </c>
      <c r="B60" s="25">
        <v>286.64999999999998</v>
      </c>
      <c r="C60" s="26">
        <v>172098</v>
      </c>
    </row>
    <row r="61" spans="1:18" ht="15" thickBot="1" x14ac:dyDescent="0.35">
      <c r="A61" s="61">
        <v>36</v>
      </c>
      <c r="B61" s="25">
        <v>300.5</v>
      </c>
      <c r="C61" s="26">
        <v>17171</v>
      </c>
    </row>
    <row r="62" spans="1:18" ht="15" thickBot="1" x14ac:dyDescent="0.35">
      <c r="A62" s="61">
        <v>37</v>
      </c>
      <c r="B62" s="25">
        <v>295.79000000000002</v>
      </c>
      <c r="C62" s="26">
        <v>4715149</v>
      </c>
    </row>
    <row r="63" spans="1:18" ht="15" thickBot="1" x14ac:dyDescent="0.35">
      <c r="A63" s="61">
        <v>38</v>
      </c>
      <c r="B63" s="25">
        <v>306.26</v>
      </c>
      <c r="C63" s="26">
        <v>13362229</v>
      </c>
    </row>
    <row r="64" spans="1:18" ht="15" thickBot="1" x14ac:dyDescent="0.35">
      <c r="A64" s="61">
        <v>39</v>
      </c>
      <c r="B64" s="25">
        <v>306.95999999999998</v>
      </c>
      <c r="C64" s="26">
        <v>6194359</v>
      </c>
    </row>
    <row r="65" spans="1:4" ht="15" thickBot="1" x14ac:dyDescent="0.35">
      <c r="A65" s="61">
        <v>40</v>
      </c>
      <c r="B65" s="25">
        <v>305.57</v>
      </c>
      <c r="C65" s="26">
        <v>20656460</v>
      </c>
    </row>
    <row r="66" spans="1:4" ht="15" thickBot="1" x14ac:dyDescent="0.35">
      <c r="A66" s="61">
        <v>41</v>
      </c>
      <c r="B66" s="25">
        <v>312.31</v>
      </c>
      <c r="C66" s="26">
        <v>15173593</v>
      </c>
    </row>
    <row r="67" spans="1:4" ht="15" thickBot="1" x14ac:dyDescent="0.35">
      <c r="A67" s="61">
        <v>42</v>
      </c>
      <c r="B67" s="25">
        <v>314.56</v>
      </c>
      <c r="C67" s="26">
        <v>4944544</v>
      </c>
    </row>
    <row r="68" spans="1:4" ht="15" thickBot="1" x14ac:dyDescent="0.35">
      <c r="A68" s="61">
        <v>43</v>
      </c>
      <c r="B68" s="25">
        <v>332.51</v>
      </c>
      <c r="C68" s="26">
        <v>3779130</v>
      </c>
    </row>
    <row r="69" spans="1:4" ht="15" thickBot="1" x14ac:dyDescent="0.35">
      <c r="A69" s="61">
        <v>44</v>
      </c>
      <c r="B69" s="25">
        <v>344.2</v>
      </c>
      <c r="C69" s="26">
        <v>4471625</v>
      </c>
    </row>
    <row r="70" spans="1:4" ht="15" thickBot="1" x14ac:dyDescent="0.35">
      <c r="A70" s="61">
        <v>45</v>
      </c>
      <c r="B70" s="25">
        <v>299.7</v>
      </c>
      <c r="C70" s="26">
        <v>2498002</v>
      </c>
    </row>
    <row r="71" spans="1:4" ht="15" thickBot="1" x14ac:dyDescent="0.35">
      <c r="A71" s="61">
        <v>46</v>
      </c>
      <c r="B71" s="25">
        <v>334.12</v>
      </c>
      <c r="C71" s="26">
        <v>1205547</v>
      </c>
    </row>
    <row r="72" spans="1:4" ht="15" thickBot="1" x14ac:dyDescent="0.35">
      <c r="A72" s="61">
        <v>47</v>
      </c>
      <c r="B72" s="25">
        <v>334.42</v>
      </c>
      <c r="C72" s="26">
        <v>1831665</v>
      </c>
    </row>
    <row r="73" spans="1:4" ht="15" thickBot="1" x14ac:dyDescent="0.35">
      <c r="A73" s="61">
        <v>48</v>
      </c>
      <c r="B73" s="25">
        <v>334.2</v>
      </c>
      <c r="C73" s="26">
        <v>1002860</v>
      </c>
    </row>
    <row r="74" spans="1:4" ht="15" thickBot="1" x14ac:dyDescent="0.35">
      <c r="A74" s="61">
        <v>49</v>
      </c>
      <c r="B74" s="25">
        <v>308.92</v>
      </c>
      <c r="C74" s="26">
        <v>7728199</v>
      </c>
    </row>
    <row r="75" spans="1:4" ht="15" thickBot="1" x14ac:dyDescent="0.35">
      <c r="A75" s="61">
        <v>50</v>
      </c>
      <c r="B75" s="25">
        <v>327.10000000000002</v>
      </c>
      <c r="C75" s="26">
        <v>1483046</v>
      </c>
    </row>
    <row r="76" spans="1:4" ht="15" thickBot="1" x14ac:dyDescent="0.35">
      <c r="A76" s="61">
        <v>51</v>
      </c>
      <c r="B76" s="25">
        <v>303.87</v>
      </c>
      <c r="C76" s="26">
        <v>286713</v>
      </c>
    </row>
    <row r="77" spans="1:4" ht="15" thickBot="1" x14ac:dyDescent="0.35">
      <c r="A77" s="61">
        <v>52</v>
      </c>
      <c r="B77" s="32">
        <v>0</v>
      </c>
      <c r="C77" s="33">
        <v>0</v>
      </c>
    </row>
    <row r="78" spans="1:4" x14ac:dyDescent="0.3">
      <c r="A78" s="73"/>
      <c r="B78" s="70"/>
      <c r="C78" s="74"/>
    </row>
    <row r="79" spans="1:4" x14ac:dyDescent="0.3">
      <c r="A79" s="73"/>
      <c r="B79" s="70"/>
      <c r="C79" s="74"/>
      <c r="D79" s="69"/>
    </row>
    <row r="80" spans="1:4" x14ac:dyDescent="0.3">
      <c r="A80" s="34" t="s">
        <v>122</v>
      </c>
      <c r="B80" s="1"/>
      <c r="C80" s="1"/>
      <c r="D80" s="69"/>
    </row>
    <row r="81" spans="1:18" s="1" customFormat="1" ht="15" thickBot="1" x14ac:dyDescent="0.35">
      <c r="A81" s="2"/>
      <c r="B81" s="2"/>
      <c r="C81" s="2"/>
    </row>
    <row r="82" spans="1:18" ht="15" thickBot="1" x14ac:dyDescent="0.35">
      <c r="A82" s="62" t="s">
        <v>34</v>
      </c>
      <c r="B82" s="63" t="s">
        <v>37</v>
      </c>
      <c r="C82" s="64" t="s">
        <v>38</v>
      </c>
      <c r="D82" s="63" t="s">
        <v>40</v>
      </c>
      <c r="E82" s="63" t="s">
        <v>41</v>
      </c>
      <c r="F82" s="63" t="s">
        <v>42</v>
      </c>
      <c r="G82" s="63" t="s">
        <v>43</v>
      </c>
      <c r="H82" s="64" t="s">
        <v>44</v>
      </c>
      <c r="I82" s="63" t="s">
        <v>45</v>
      </c>
      <c r="J82" s="63" t="s">
        <v>46</v>
      </c>
      <c r="K82" s="63" t="s">
        <v>47</v>
      </c>
      <c r="L82" s="64" t="s">
        <v>84</v>
      </c>
      <c r="M82" s="64" t="s">
        <v>48</v>
      </c>
      <c r="N82" s="63" t="s">
        <v>49</v>
      </c>
      <c r="O82" s="64" t="s">
        <v>50</v>
      </c>
      <c r="P82" s="63" t="s">
        <v>51</v>
      </c>
      <c r="Q82" s="63" t="s">
        <v>52</v>
      </c>
      <c r="R82" s="64" t="s">
        <v>55</v>
      </c>
    </row>
    <row r="83" spans="1:18" ht="15" thickBot="1" x14ac:dyDescent="0.35">
      <c r="A83" s="65">
        <v>1</v>
      </c>
      <c r="B83" s="39">
        <v>267</v>
      </c>
      <c r="C83" s="40">
        <v>249.64249999999998</v>
      </c>
      <c r="D83" s="39">
        <v>277</v>
      </c>
      <c r="E83" s="39">
        <v>290</v>
      </c>
      <c r="F83" s="39">
        <v>280.125</v>
      </c>
      <c r="G83" s="39">
        <v>257.01</v>
      </c>
      <c r="H83" s="41">
        <v>246.04</v>
      </c>
      <c r="I83" s="39">
        <v>287.66666666666669</v>
      </c>
      <c r="J83" s="39">
        <v>189.26</v>
      </c>
      <c r="K83" s="39">
        <v>251.00749999999999</v>
      </c>
      <c r="L83" s="40">
        <v>272</v>
      </c>
      <c r="M83" s="40"/>
      <c r="N83" s="39">
        <v>255</v>
      </c>
      <c r="O83" s="40">
        <v>213.1825</v>
      </c>
      <c r="P83" s="39">
        <v>262.55</v>
      </c>
      <c r="Q83" s="39">
        <v>172.04</v>
      </c>
      <c r="R83" s="42">
        <v>251.3016111111111</v>
      </c>
    </row>
    <row r="84" spans="1:18" ht="15" thickBot="1" x14ac:dyDescent="0.35">
      <c r="A84" s="65">
        <v>2</v>
      </c>
      <c r="B84" s="39">
        <v>264</v>
      </c>
      <c r="C84" s="40">
        <v>249.26</v>
      </c>
      <c r="D84" s="39">
        <v>267</v>
      </c>
      <c r="E84" s="39">
        <v>290</v>
      </c>
      <c r="F84" s="39">
        <v>279.23333333333335</v>
      </c>
      <c r="G84" s="39">
        <v>255.01</v>
      </c>
      <c r="H84" s="41">
        <v>247.26</v>
      </c>
      <c r="I84" s="39">
        <v>278.20999999999998</v>
      </c>
      <c r="J84" s="39"/>
      <c r="K84" s="39">
        <v>250.42999999999998</v>
      </c>
      <c r="L84" s="40">
        <v>276.5</v>
      </c>
      <c r="M84" s="40">
        <v>251.25</v>
      </c>
      <c r="N84" s="39">
        <v>260</v>
      </c>
      <c r="O84" s="40">
        <v>211.50750000000002</v>
      </c>
      <c r="P84" s="39">
        <v>252.87</v>
      </c>
      <c r="Q84" s="39">
        <v>220.09</v>
      </c>
      <c r="R84" s="42">
        <v>256.8413888888889</v>
      </c>
    </row>
    <row r="85" spans="1:18" ht="15" thickBot="1" x14ac:dyDescent="0.35">
      <c r="A85" s="65">
        <v>3</v>
      </c>
      <c r="B85" s="39">
        <v>263</v>
      </c>
      <c r="C85" s="40">
        <v>242.86666666666667</v>
      </c>
      <c r="D85" s="39">
        <v>260.66666666666669</v>
      </c>
      <c r="E85" s="39">
        <v>290</v>
      </c>
      <c r="F85" s="39">
        <v>279.5675</v>
      </c>
      <c r="G85" s="39">
        <v>255.51</v>
      </c>
      <c r="H85" s="41">
        <v>241.86</v>
      </c>
      <c r="I85" s="39">
        <v>278.56</v>
      </c>
      <c r="J85" s="39"/>
      <c r="K85" s="39">
        <v>250.45000000000002</v>
      </c>
      <c r="L85" s="40">
        <v>274</v>
      </c>
      <c r="M85" s="40"/>
      <c r="N85" s="39">
        <v>278</v>
      </c>
      <c r="O85" s="40">
        <v>220.13249999999999</v>
      </c>
      <c r="P85" s="39">
        <v>252.32</v>
      </c>
      <c r="Q85" s="39">
        <v>205.05</v>
      </c>
      <c r="R85" s="42">
        <v>256.5702380952381</v>
      </c>
    </row>
    <row r="86" spans="1:18" ht="15" thickBot="1" x14ac:dyDescent="0.35">
      <c r="A86" s="65">
        <v>4</v>
      </c>
      <c r="B86" s="39">
        <v>270</v>
      </c>
      <c r="C86" s="40">
        <v>245.42333333333332</v>
      </c>
      <c r="D86" s="39">
        <v>264.16666666666669</v>
      </c>
      <c r="E86" s="39">
        <v>290</v>
      </c>
      <c r="F86" s="39">
        <v>280.61750000000001</v>
      </c>
      <c r="G86" s="39">
        <v>267.51</v>
      </c>
      <c r="H86" s="41">
        <v>241.715</v>
      </c>
      <c r="I86" s="39">
        <v>278.36</v>
      </c>
      <c r="J86" s="39"/>
      <c r="K86" s="39">
        <v>250.63499999999999</v>
      </c>
      <c r="L86" s="40">
        <v>281</v>
      </c>
      <c r="M86" s="40"/>
      <c r="N86" s="39">
        <v>285</v>
      </c>
      <c r="O86" s="40">
        <v>225.17999999999998</v>
      </c>
      <c r="P86" s="39">
        <v>242.69</v>
      </c>
      <c r="Q86" s="39">
        <v>229.58</v>
      </c>
      <c r="R86" s="42">
        <v>260.84839285714281</v>
      </c>
    </row>
    <row r="87" spans="1:18" ht="15" thickBot="1" x14ac:dyDescent="0.35">
      <c r="A87" s="65">
        <v>5</v>
      </c>
      <c r="B87" s="39">
        <v>265</v>
      </c>
      <c r="C87" s="40">
        <v>244.57166666666669</v>
      </c>
      <c r="D87" s="39">
        <v>268.375</v>
      </c>
      <c r="E87" s="39">
        <v>290</v>
      </c>
      <c r="F87" s="39">
        <v>280.47500000000002</v>
      </c>
      <c r="G87" s="39"/>
      <c r="H87" s="41">
        <v>244.42000000000002</v>
      </c>
      <c r="I87" s="39">
        <v>279.26</v>
      </c>
      <c r="J87" s="39">
        <v>243.54</v>
      </c>
      <c r="K87" s="39">
        <v>251.40249999999997</v>
      </c>
      <c r="L87" s="40">
        <v>284</v>
      </c>
      <c r="M87" s="40"/>
      <c r="N87" s="39"/>
      <c r="O87" s="40">
        <v>224.19500000000002</v>
      </c>
      <c r="P87" s="39">
        <v>257.8</v>
      </c>
      <c r="Q87" s="39">
        <v>230.66</v>
      </c>
      <c r="R87" s="42">
        <v>258.74608974358978</v>
      </c>
    </row>
    <row r="88" spans="1:18" ht="15" thickBot="1" x14ac:dyDescent="0.35">
      <c r="A88" s="65">
        <v>6</v>
      </c>
      <c r="B88" s="39">
        <v>267</v>
      </c>
      <c r="C88" s="40">
        <v>244.57166666666669</v>
      </c>
      <c r="D88" s="39">
        <v>264.66666666666669</v>
      </c>
      <c r="E88" s="39">
        <v>280</v>
      </c>
      <c r="F88" s="39">
        <v>280.45</v>
      </c>
      <c r="G88" s="39"/>
      <c r="H88" s="41">
        <v>242.46499999999997</v>
      </c>
      <c r="I88" s="39">
        <v>279.90999999999997</v>
      </c>
      <c r="J88" s="39"/>
      <c r="K88" s="39"/>
      <c r="L88" s="40">
        <v>283.5</v>
      </c>
      <c r="M88" s="40"/>
      <c r="N88" s="39">
        <v>284</v>
      </c>
      <c r="O88" s="40">
        <v>226.86750000000001</v>
      </c>
      <c r="P88" s="39">
        <v>258.32</v>
      </c>
      <c r="Q88" s="39">
        <v>234.41</v>
      </c>
      <c r="R88" s="42">
        <v>262.18006944444443</v>
      </c>
    </row>
    <row r="89" spans="1:18" ht="15" thickBot="1" x14ac:dyDescent="0.35">
      <c r="A89" s="65">
        <v>7</v>
      </c>
      <c r="B89" s="39">
        <v>264</v>
      </c>
      <c r="C89" s="40">
        <v>244.57166666666669</v>
      </c>
      <c r="D89" s="39">
        <v>263</v>
      </c>
      <c r="E89" s="39">
        <v>280</v>
      </c>
      <c r="F89" s="39">
        <v>281.25</v>
      </c>
      <c r="G89" s="39"/>
      <c r="H89" s="41">
        <v>251.60000000000002</v>
      </c>
      <c r="I89" s="39">
        <v>281.51</v>
      </c>
      <c r="J89" s="39"/>
      <c r="K89" s="39"/>
      <c r="L89" s="40">
        <v>289</v>
      </c>
      <c r="M89" s="40"/>
      <c r="N89" s="39">
        <v>290</v>
      </c>
      <c r="O89" s="40">
        <v>235.72750000000002</v>
      </c>
      <c r="P89" s="39">
        <v>259.45999999999998</v>
      </c>
      <c r="Q89" s="39">
        <v>236.88</v>
      </c>
      <c r="R89" s="42">
        <v>264.74993055555552</v>
      </c>
    </row>
    <row r="90" spans="1:18" ht="15" thickBot="1" x14ac:dyDescent="0.35">
      <c r="A90" s="65">
        <v>8</v>
      </c>
      <c r="B90" s="39">
        <v>280</v>
      </c>
      <c r="C90" s="40">
        <v>247.98166666666665</v>
      </c>
      <c r="D90" s="39">
        <v>263.75</v>
      </c>
      <c r="E90" s="39">
        <v>280</v>
      </c>
      <c r="F90" s="39">
        <v>281.36250000000001</v>
      </c>
      <c r="G90" s="39">
        <v>272.26</v>
      </c>
      <c r="H90" s="41">
        <v>241.935</v>
      </c>
      <c r="I90" s="39">
        <v>287.01111111111112</v>
      </c>
      <c r="J90" s="39"/>
      <c r="K90" s="39"/>
      <c r="L90" s="40">
        <v>288</v>
      </c>
      <c r="M90" s="40">
        <v>252</v>
      </c>
      <c r="N90" s="39"/>
      <c r="O90" s="40">
        <v>246.86499999999998</v>
      </c>
      <c r="P90" s="39">
        <v>260.10000000000002</v>
      </c>
      <c r="Q90" s="39">
        <v>235.23</v>
      </c>
      <c r="R90" s="42">
        <v>264.34579059829053</v>
      </c>
    </row>
    <row r="91" spans="1:18" ht="15" thickBot="1" x14ac:dyDescent="0.35">
      <c r="A91" s="65">
        <v>9</v>
      </c>
      <c r="B91" s="39">
        <v>345</v>
      </c>
      <c r="C91" s="40">
        <v>249.51399999999998</v>
      </c>
      <c r="D91" s="39">
        <v>335</v>
      </c>
      <c r="E91" s="39">
        <v>280</v>
      </c>
      <c r="F91" s="39">
        <v>343.67999999999995</v>
      </c>
      <c r="G91" s="39">
        <v>327.44</v>
      </c>
      <c r="H91" s="41">
        <v>259.13</v>
      </c>
      <c r="I91" s="39">
        <v>314.28888888888889</v>
      </c>
      <c r="J91" s="39"/>
      <c r="K91" s="39">
        <v>275.77749999999997</v>
      </c>
      <c r="L91" s="40">
        <v>347</v>
      </c>
      <c r="M91" s="40">
        <v>271</v>
      </c>
      <c r="N91" s="39">
        <v>420</v>
      </c>
      <c r="O91" s="40">
        <v>267.52750000000003</v>
      </c>
      <c r="P91" s="39">
        <v>282.13</v>
      </c>
      <c r="Q91" s="39">
        <v>230.36</v>
      </c>
      <c r="R91" s="42">
        <v>303.18985925925921</v>
      </c>
    </row>
    <row r="92" spans="1:18" ht="15" thickBot="1" x14ac:dyDescent="0.35">
      <c r="A92" s="65">
        <v>10</v>
      </c>
      <c r="B92" s="39">
        <v>388</v>
      </c>
      <c r="C92" s="40">
        <v>286.96749999999997</v>
      </c>
      <c r="D92" s="39">
        <v>422.5</v>
      </c>
      <c r="E92" s="39">
        <v>280</v>
      </c>
      <c r="F92" s="39">
        <v>397.37142857142857</v>
      </c>
      <c r="G92" s="39">
        <v>395.94</v>
      </c>
      <c r="H92" s="41">
        <v>309.94499999999999</v>
      </c>
      <c r="I92" s="39">
        <v>376.40999999999997</v>
      </c>
      <c r="J92" s="39"/>
      <c r="K92" s="39"/>
      <c r="L92" s="40"/>
      <c r="M92" s="40">
        <v>337.5</v>
      </c>
      <c r="N92" s="39">
        <v>410</v>
      </c>
      <c r="O92" s="40">
        <v>283.53499999999997</v>
      </c>
      <c r="P92" s="39">
        <v>300</v>
      </c>
      <c r="Q92" s="39">
        <v>236.33</v>
      </c>
      <c r="R92" s="42">
        <v>340.34607142857141</v>
      </c>
    </row>
    <row r="93" spans="1:18" ht="15" thickBot="1" x14ac:dyDescent="0.35">
      <c r="A93" s="65">
        <v>11</v>
      </c>
      <c r="B93" s="39">
        <v>387</v>
      </c>
      <c r="C93" s="40">
        <v>297.57800000000003</v>
      </c>
      <c r="D93" s="39">
        <v>387.5</v>
      </c>
      <c r="E93" s="39">
        <v>350</v>
      </c>
      <c r="F93" s="39">
        <v>391.95</v>
      </c>
      <c r="G93" s="39">
        <v>382.10500000000002</v>
      </c>
      <c r="H93" s="41">
        <v>299.79499999999996</v>
      </c>
      <c r="I93" s="39">
        <v>403.96</v>
      </c>
      <c r="J93" s="39"/>
      <c r="K93" s="39">
        <v>288.89249999999998</v>
      </c>
      <c r="L93" s="40">
        <v>400</v>
      </c>
      <c r="M93" s="40"/>
      <c r="N93" s="39">
        <v>395</v>
      </c>
      <c r="O93" s="40">
        <v>265.66000000000003</v>
      </c>
      <c r="P93" s="39">
        <v>293.5</v>
      </c>
      <c r="Q93" s="39">
        <v>217.8</v>
      </c>
      <c r="R93" s="42">
        <v>340.05289285714287</v>
      </c>
    </row>
    <row r="94" spans="1:18" ht="15" thickBot="1" x14ac:dyDescent="0.35">
      <c r="A94" s="65">
        <v>12</v>
      </c>
      <c r="B94" s="39">
        <v>393</v>
      </c>
      <c r="C94" s="40">
        <v>306.27</v>
      </c>
      <c r="D94" s="39">
        <v>387.5</v>
      </c>
      <c r="E94" s="39">
        <v>345</v>
      </c>
      <c r="F94" s="39">
        <v>389.46571428571423</v>
      </c>
      <c r="G94" s="39"/>
      <c r="H94" s="41">
        <v>293.13499999999999</v>
      </c>
      <c r="I94" s="39">
        <v>397.65999999999997</v>
      </c>
      <c r="J94" s="39"/>
      <c r="K94" s="39">
        <v>315.8725</v>
      </c>
      <c r="L94" s="40">
        <v>398</v>
      </c>
      <c r="M94" s="40">
        <v>360</v>
      </c>
      <c r="N94" s="39">
        <v>390</v>
      </c>
      <c r="O94" s="40">
        <v>301.55</v>
      </c>
      <c r="P94" s="39">
        <v>260.89999999999998</v>
      </c>
      <c r="Q94" s="39">
        <v>286.36</v>
      </c>
      <c r="R94" s="42">
        <v>344.62237244897955</v>
      </c>
    </row>
    <row r="95" spans="1:18" ht="15" thickBot="1" x14ac:dyDescent="0.35">
      <c r="A95" s="65">
        <v>13</v>
      </c>
      <c r="B95" s="39">
        <v>393</v>
      </c>
      <c r="C95" s="40">
        <v>303.19999999999993</v>
      </c>
      <c r="D95" s="39">
        <v>387.5</v>
      </c>
      <c r="E95" s="39">
        <v>380</v>
      </c>
      <c r="F95" s="39">
        <v>379.5675</v>
      </c>
      <c r="G95" s="39"/>
      <c r="H95" s="41">
        <v>302.38499999999999</v>
      </c>
      <c r="I95" s="39">
        <v>386.21</v>
      </c>
      <c r="J95" s="39"/>
      <c r="K95" s="39">
        <v>309.5</v>
      </c>
      <c r="L95" s="40">
        <v>388.5</v>
      </c>
      <c r="M95" s="40">
        <v>350</v>
      </c>
      <c r="N95" s="39">
        <v>385</v>
      </c>
      <c r="O95" s="40">
        <v>314.63499999999999</v>
      </c>
      <c r="P95" s="39">
        <v>262.23</v>
      </c>
      <c r="Q95" s="39">
        <v>288.23</v>
      </c>
      <c r="R95" s="42">
        <v>344.99696428571434</v>
      </c>
    </row>
    <row r="96" spans="1:18" ht="15" thickBot="1" x14ac:dyDescent="0.35">
      <c r="A96" s="65">
        <v>14</v>
      </c>
      <c r="B96" s="39">
        <v>393</v>
      </c>
      <c r="C96" s="40">
        <v>303.19999999999993</v>
      </c>
      <c r="D96" s="39">
        <v>379.375</v>
      </c>
      <c r="E96" s="39">
        <v>390</v>
      </c>
      <c r="F96" s="39">
        <v>371.59250000000003</v>
      </c>
      <c r="G96" s="39"/>
      <c r="H96" s="41">
        <v>311.89499999999998</v>
      </c>
      <c r="I96" s="39">
        <v>375.11</v>
      </c>
      <c r="J96" s="39"/>
      <c r="K96" s="39">
        <v>303.48250000000002</v>
      </c>
      <c r="L96" s="40"/>
      <c r="M96" s="40"/>
      <c r="N96" s="39">
        <v>365</v>
      </c>
      <c r="O96" s="40">
        <v>307.64749999999998</v>
      </c>
      <c r="P96" s="39">
        <v>322.89999999999998</v>
      </c>
      <c r="Q96" s="39">
        <v>301.73</v>
      </c>
      <c r="R96" s="42">
        <v>343.74437500000005</v>
      </c>
    </row>
    <row r="97" spans="1:18" ht="15" thickBot="1" x14ac:dyDescent="0.35">
      <c r="A97" s="65">
        <v>15</v>
      </c>
      <c r="B97" s="39">
        <v>393</v>
      </c>
      <c r="C97" s="40">
        <v>300.13200000000001</v>
      </c>
      <c r="D97" s="39">
        <v>362.5</v>
      </c>
      <c r="E97" s="39">
        <v>390</v>
      </c>
      <c r="F97" s="39">
        <v>369.78250000000003</v>
      </c>
      <c r="G97" s="39">
        <v>356.87</v>
      </c>
      <c r="H97" s="41">
        <v>315.04000000000002</v>
      </c>
      <c r="I97" s="39">
        <v>369.51</v>
      </c>
      <c r="J97" s="39"/>
      <c r="K97" s="39">
        <v>302.38</v>
      </c>
      <c r="L97" s="40">
        <v>372</v>
      </c>
      <c r="M97" s="40">
        <v>336.5</v>
      </c>
      <c r="N97" s="39">
        <v>375</v>
      </c>
      <c r="O97" s="40">
        <v>295.29750000000001</v>
      </c>
      <c r="P97" s="39">
        <v>291.58999999999997</v>
      </c>
      <c r="Q97" s="39">
        <v>292.02999999999997</v>
      </c>
      <c r="R97" s="42">
        <v>341.44213333333329</v>
      </c>
    </row>
    <row r="98" spans="1:18" ht="15" thickBot="1" x14ac:dyDescent="0.35">
      <c r="A98" s="65">
        <v>16</v>
      </c>
      <c r="B98" s="39">
        <v>393</v>
      </c>
      <c r="C98" s="40">
        <v>307.20666666666665</v>
      </c>
      <c r="D98" s="39"/>
      <c r="E98" s="39">
        <v>390</v>
      </c>
      <c r="F98" s="39">
        <v>372.83749999999998</v>
      </c>
      <c r="G98" s="39">
        <v>356.87</v>
      </c>
      <c r="H98" s="41">
        <v>318.07000000000005</v>
      </c>
      <c r="I98" s="39">
        <v>373.34444444444443</v>
      </c>
      <c r="J98" s="39"/>
      <c r="K98" s="39">
        <v>308.90749999999997</v>
      </c>
      <c r="L98" s="40">
        <v>373.5</v>
      </c>
      <c r="M98" s="40">
        <v>355</v>
      </c>
      <c r="N98" s="39">
        <v>380</v>
      </c>
      <c r="O98" s="40">
        <v>312.005</v>
      </c>
      <c r="P98" s="39">
        <v>262.22000000000003</v>
      </c>
      <c r="Q98" s="39">
        <v>298.75</v>
      </c>
      <c r="R98" s="42">
        <v>342.97936507936504</v>
      </c>
    </row>
    <row r="99" spans="1:18" ht="15" thickBot="1" x14ac:dyDescent="0.35">
      <c r="A99" s="65">
        <v>17</v>
      </c>
      <c r="B99" s="39">
        <v>369</v>
      </c>
      <c r="C99" s="40">
        <v>307.20666666666665</v>
      </c>
      <c r="D99" s="39">
        <v>367.5</v>
      </c>
      <c r="E99" s="39">
        <v>400</v>
      </c>
      <c r="F99" s="39">
        <v>373.48750000000001</v>
      </c>
      <c r="G99" s="39"/>
      <c r="H99" s="41">
        <v>331.125</v>
      </c>
      <c r="I99" s="39">
        <v>375.32499999999999</v>
      </c>
      <c r="J99" s="39"/>
      <c r="K99" s="39">
        <v>308.13</v>
      </c>
      <c r="L99" s="40">
        <v>372</v>
      </c>
      <c r="M99" s="40"/>
      <c r="N99" s="39"/>
      <c r="O99" s="40">
        <v>320.25</v>
      </c>
      <c r="P99" s="39">
        <v>282.01</v>
      </c>
      <c r="Q99" s="39">
        <v>272.14999999999998</v>
      </c>
      <c r="R99" s="42">
        <v>339.84868055555552</v>
      </c>
    </row>
    <row r="100" spans="1:18" ht="15" thickBot="1" x14ac:dyDescent="0.35">
      <c r="A100" s="65">
        <v>18</v>
      </c>
      <c r="B100" s="39">
        <v>378</v>
      </c>
      <c r="C100" s="40">
        <v>316.15333333333336</v>
      </c>
      <c r="D100" s="39">
        <v>368.33333333333331</v>
      </c>
      <c r="E100" s="39">
        <v>400</v>
      </c>
      <c r="F100" s="39">
        <v>373.82888888888891</v>
      </c>
      <c r="G100" s="39"/>
      <c r="H100" s="41">
        <v>308.005</v>
      </c>
      <c r="I100" s="39"/>
      <c r="J100" s="39"/>
      <c r="K100" s="39">
        <v>307.33333333333331</v>
      </c>
      <c r="L100" s="40">
        <v>375</v>
      </c>
      <c r="M100" s="40"/>
      <c r="N100" s="39">
        <v>373</v>
      </c>
      <c r="O100" s="40">
        <v>279.90750000000003</v>
      </c>
      <c r="P100" s="39">
        <v>267.42</v>
      </c>
      <c r="Q100" s="39">
        <v>325.45999999999998</v>
      </c>
      <c r="R100" s="42">
        <v>339.3701157407408</v>
      </c>
    </row>
    <row r="101" spans="1:18" ht="15" thickBot="1" x14ac:dyDescent="0.35">
      <c r="A101" s="65">
        <v>19</v>
      </c>
      <c r="B101" s="39">
        <v>388</v>
      </c>
      <c r="C101" s="40">
        <v>315.98200000000003</v>
      </c>
      <c r="D101" s="39">
        <v>372.5</v>
      </c>
      <c r="E101" s="39">
        <v>400</v>
      </c>
      <c r="F101" s="39">
        <v>374.20749999999998</v>
      </c>
      <c r="G101" s="39"/>
      <c r="H101" s="41">
        <v>318.08499999999998</v>
      </c>
      <c r="I101" s="39">
        <v>369.95555555555552</v>
      </c>
      <c r="J101" s="39"/>
      <c r="K101" s="39">
        <v>317.22666666666663</v>
      </c>
      <c r="L101" s="40">
        <v>377.5</v>
      </c>
      <c r="M101" s="40"/>
      <c r="N101" s="39">
        <v>405</v>
      </c>
      <c r="O101" s="40">
        <v>314.70750000000004</v>
      </c>
      <c r="P101" s="39">
        <v>305.23</v>
      </c>
      <c r="Q101" s="39">
        <v>337.54</v>
      </c>
      <c r="R101" s="42">
        <v>353.53340170940169</v>
      </c>
    </row>
    <row r="102" spans="1:18" ht="15" thickBot="1" x14ac:dyDescent="0.35">
      <c r="A102" s="65">
        <v>20</v>
      </c>
      <c r="B102" s="39"/>
      <c r="C102" s="40"/>
      <c r="D102" s="39"/>
      <c r="E102" s="39">
        <v>360</v>
      </c>
      <c r="F102" s="39"/>
      <c r="G102" s="39">
        <v>369.3</v>
      </c>
      <c r="H102" s="41"/>
      <c r="I102" s="39"/>
      <c r="J102" s="39">
        <v>277.25</v>
      </c>
      <c r="K102" s="39">
        <v>316.34249999999997</v>
      </c>
      <c r="L102" s="40">
        <v>390</v>
      </c>
      <c r="M102" s="40"/>
      <c r="N102" s="39">
        <v>389</v>
      </c>
      <c r="O102" s="40">
        <v>325.33749999999998</v>
      </c>
      <c r="P102" s="39">
        <v>295.64</v>
      </c>
      <c r="Q102" s="39">
        <v>224.89</v>
      </c>
      <c r="R102" s="42">
        <v>327.52888888888884</v>
      </c>
    </row>
    <row r="103" spans="1:18" ht="15" thickBot="1" x14ac:dyDescent="0.35">
      <c r="A103" s="65">
        <v>21</v>
      </c>
      <c r="B103" s="39">
        <v>377</v>
      </c>
      <c r="C103" s="40">
        <v>321.09399999999994</v>
      </c>
      <c r="D103" s="39"/>
      <c r="E103" s="39">
        <v>400</v>
      </c>
      <c r="F103" s="39">
        <v>382.99250000000001</v>
      </c>
      <c r="G103" s="39">
        <v>355.8</v>
      </c>
      <c r="H103" s="41">
        <v>312.59000000000003</v>
      </c>
      <c r="I103" s="39">
        <v>374.56666666666666</v>
      </c>
      <c r="J103" s="39"/>
      <c r="K103" s="39">
        <v>296.1033333333333</v>
      </c>
      <c r="L103" s="40">
        <v>381.5</v>
      </c>
      <c r="M103" s="40">
        <v>331</v>
      </c>
      <c r="N103" s="39">
        <v>386</v>
      </c>
      <c r="O103" s="40">
        <v>274.26666666666671</v>
      </c>
      <c r="P103" s="39">
        <v>295.54000000000002</v>
      </c>
      <c r="Q103" s="39"/>
      <c r="R103" s="42">
        <v>345.26562820512822</v>
      </c>
    </row>
    <row r="104" spans="1:18" ht="15" thickBot="1" x14ac:dyDescent="0.35">
      <c r="A104" s="65">
        <v>22</v>
      </c>
      <c r="B104" s="39">
        <v>372</v>
      </c>
      <c r="C104" s="40">
        <v>324.16199999999998</v>
      </c>
      <c r="D104" s="39">
        <v>376</v>
      </c>
      <c r="E104" s="39">
        <v>400</v>
      </c>
      <c r="F104" s="39">
        <v>381.1925</v>
      </c>
      <c r="G104" s="39"/>
      <c r="H104" s="41">
        <v>308.70500000000004</v>
      </c>
      <c r="I104" s="39">
        <v>369.56666666666666</v>
      </c>
      <c r="J104" s="39"/>
      <c r="K104" s="39">
        <v>299.62333333333339</v>
      </c>
      <c r="L104" s="40">
        <v>382</v>
      </c>
      <c r="M104" s="40">
        <v>321</v>
      </c>
      <c r="N104" s="39">
        <v>385</v>
      </c>
      <c r="O104" s="40">
        <v>322.78000000000003</v>
      </c>
      <c r="P104" s="39">
        <v>285.17</v>
      </c>
      <c r="Q104" s="39">
        <v>226.62</v>
      </c>
      <c r="R104" s="42">
        <v>339.55853571428571</v>
      </c>
    </row>
    <row r="105" spans="1:18" ht="15" thickBot="1" x14ac:dyDescent="0.35">
      <c r="A105" s="65">
        <v>23</v>
      </c>
      <c r="B105" s="39">
        <v>369</v>
      </c>
      <c r="C105" s="40">
        <v>322.62799999999999</v>
      </c>
      <c r="D105" s="39"/>
      <c r="E105" s="39">
        <v>380</v>
      </c>
      <c r="F105" s="39">
        <v>379.66250000000002</v>
      </c>
      <c r="G105" s="39"/>
      <c r="H105" s="41">
        <v>323.70000000000005</v>
      </c>
      <c r="I105" s="39">
        <v>360.34444444444443</v>
      </c>
      <c r="J105" s="39"/>
      <c r="K105" s="39">
        <v>301.86500000000001</v>
      </c>
      <c r="L105" s="40">
        <v>365</v>
      </c>
      <c r="M105" s="40">
        <v>317</v>
      </c>
      <c r="N105" s="39"/>
      <c r="O105" s="40">
        <v>317.46749999999997</v>
      </c>
      <c r="P105" s="39">
        <v>321.48</v>
      </c>
      <c r="Q105" s="39">
        <v>262.2</v>
      </c>
      <c r="R105" s="42">
        <v>335.02895370370368</v>
      </c>
    </row>
    <row r="106" spans="1:18" ht="15" thickBot="1" x14ac:dyDescent="0.35">
      <c r="A106" s="65">
        <v>24</v>
      </c>
      <c r="B106" s="39">
        <v>367</v>
      </c>
      <c r="C106" s="40">
        <v>321.09399999999994</v>
      </c>
      <c r="D106" s="39"/>
      <c r="E106" s="39"/>
      <c r="F106" s="39">
        <v>380.71749999999997</v>
      </c>
      <c r="G106" s="39">
        <v>340.73</v>
      </c>
      <c r="H106" s="41">
        <v>311.78999999999996</v>
      </c>
      <c r="I106" s="39">
        <v>350.23333333333335</v>
      </c>
      <c r="J106" s="39"/>
      <c r="K106" s="39">
        <v>282.98333333333335</v>
      </c>
      <c r="L106" s="40">
        <v>370</v>
      </c>
      <c r="M106" s="40"/>
      <c r="N106" s="39">
        <v>389</v>
      </c>
      <c r="O106" s="40">
        <v>306.8725</v>
      </c>
      <c r="P106" s="39">
        <v>302.29000000000002</v>
      </c>
      <c r="Q106" s="39"/>
      <c r="R106" s="42">
        <v>338.4282424242424</v>
      </c>
    </row>
    <row r="107" spans="1:18" ht="15" thickBot="1" x14ac:dyDescent="0.35">
      <c r="A107" s="65">
        <v>25</v>
      </c>
      <c r="B107" s="39">
        <v>351</v>
      </c>
      <c r="C107" s="40">
        <v>326.20600000000002</v>
      </c>
      <c r="D107" s="39"/>
      <c r="E107" s="39">
        <v>380</v>
      </c>
      <c r="F107" s="39">
        <v>381.23250000000002</v>
      </c>
      <c r="G107" s="39">
        <v>337.73</v>
      </c>
      <c r="H107" s="41">
        <v>309.7</v>
      </c>
      <c r="I107" s="39">
        <v>347.67777777777775</v>
      </c>
      <c r="J107" s="39"/>
      <c r="K107" s="39">
        <v>281.92333333333335</v>
      </c>
      <c r="L107" s="40">
        <v>364</v>
      </c>
      <c r="M107" s="40"/>
      <c r="N107" s="39">
        <v>390</v>
      </c>
      <c r="O107" s="40">
        <v>306.38749999999999</v>
      </c>
      <c r="P107" s="39">
        <v>297.23</v>
      </c>
      <c r="Q107" s="39">
        <v>302.25</v>
      </c>
      <c r="R107" s="42">
        <v>336.56439316239317</v>
      </c>
    </row>
    <row r="108" spans="1:18" ht="15" thickBot="1" x14ac:dyDescent="0.35">
      <c r="A108" s="65">
        <v>26</v>
      </c>
      <c r="B108" s="39">
        <v>342</v>
      </c>
      <c r="C108" s="40">
        <v>297.57600000000002</v>
      </c>
      <c r="D108" s="39">
        <v>355</v>
      </c>
      <c r="E108" s="39">
        <v>380</v>
      </c>
      <c r="F108" s="39">
        <v>374.60750000000002</v>
      </c>
      <c r="G108" s="39">
        <v>312.23</v>
      </c>
      <c r="H108" s="41">
        <v>290.14</v>
      </c>
      <c r="I108" s="39">
        <v>341.37142857142857</v>
      </c>
      <c r="J108" s="39"/>
      <c r="K108" s="39">
        <v>278.53999999999996</v>
      </c>
      <c r="L108" s="40">
        <v>343</v>
      </c>
      <c r="M108" s="40">
        <v>291</v>
      </c>
      <c r="N108" s="39">
        <v>350</v>
      </c>
      <c r="O108" s="40">
        <v>311.56333333333333</v>
      </c>
      <c r="P108" s="39">
        <v>293.18</v>
      </c>
      <c r="Q108" s="39">
        <v>298.8</v>
      </c>
      <c r="R108" s="42">
        <v>323.9338841269842</v>
      </c>
    </row>
    <row r="109" spans="1:18" ht="15" thickBot="1" x14ac:dyDescent="0.35">
      <c r="A109" s="65">
        <v>27</v>
      </c>
      <c r="B109" s="39">
        <v>332</v>
      </c>
      <c r="C109" s="40">
        <v>303.19799999999998</v>
      </c>
      <c r="D109" s="39">
        <v>332.5</v>
      </c>
      <c r="E109" s="39">
        <v>380</v>
      </c>
      <c r="F109" s="39">
        <v>364.96500000000003</v>
      </c>
      <c r="G109" s="39">
        <v>304.57500000000005</v>
      </c>
      <c r="H109" s="41">
        <v>290.435</v>
      </c>
      <c r="I109" s="39">
        <v>341.45555555555552</v>
      </c>
      <c r="J109" s="39"/>
      <c r="K109" s="39">
        <v>320.93</v>
      </c>
      <c r="L109" s="40">
        <v>344.5</v>
      </c>
      <c r="M109" s="40">
        <v>288</v>
      </c>
      <c r="N109" s="39">
        <v>338</v>
      </c>
      <c r="O109" s="40">
        <v>303.46333333333331</v>
      </c>
      <c r="P109" s="39">
        <v>326.51</v>
      </c>
      <c r="Q109" s="39"/>
      <c r="R109" s="42">
        <v>326.46656349206353</v>
      </c>
    </row>
    <row r="110" spans="1:18" ht="15" thickBot="1" x14ac:dyDescent="0.35">
      <c r="A110" s="65">
        <v>28</v>
      </c>
      <c r="B110" s="39">
        <v>350</v>
      </c>
      <c r="C110" s="40">
        <v>303.70999999999998</v>
      </c>
      <c r="D110" s="39"/>
      <c r="E110" s="39">
        <v>375</v>
      </c>
      <c r="F110" s="39">
        <v>365.39249999999998</v>
      </c>
      <c r="G110" s="39">
        <v>305.41000000000003</v>
      </c>
      <c r="H110" s="41">
        <v>335.27</v>
      </c>
      <c r="I110" s="39">
        <v>344.9</v>
      </c>
      <c r="J110" s="39"/>
      <c r="K110" s="39">
        <v>299.48333333333335</v>
      </c>
      <c r="L110" s="40">
        <v>333</v>
      </c>
      <c r="M110" s="40"/>
      <c r="N110" s="39">
        <v>330</v>
      </c>
      <c r="O110" s="40">
        <v>268.06</v>
      </c>
      <c r="P110" s="39">
        <v>314.22000000000003</v>
      </c>
      <c r="Q110" s="39"/>
      <c r="R110" s="42">
        <v>327.03715277777775</v>
      </c>
    </row>
    <row r="111" spans="1:18" ht="15" thickBot="1" x14ac:dyDescent="0.35">
      <c r="A111" s="65">
        <v>29</v>
      </c>
      <c r="B111" s="39">
        <v>350</v>
      </c>
      <c r="C111" s="40">
        <v>293.99599999999998</v>
      </c>
      <c r="D111" s="39">
        <v>331.25</v>
      </c>
      <c r="E111" s="39"/>
      <c r="F111" s="39">
        <v>362.32499999999999</v>
      </c>
      <c r="G111" s="39">
        <v>313.16000000000003</v>
      </c>
      <c r="H111" s="41">
        <v>275.375</v>
      </c>
      <c r="I111" s="39">
        <v>357.34444444444443</v>
      </c>
      <c r="J111" s="39"/>
      <c r="K111" s="39">
        <v>290.86</v>
      </c>
      <c r="L111" s="40">
        <v>370</v>
      </c>
      <c r="M111" s="40">
        <v>302.5</v>
      </c>
      <c r="N111" s="39">
        <v>315</v>
      </c>
      <c r="O111" s="40">
        <v>265.12</v>
      </c>
      <c r="P111" s="39">
        <v>330</v>
      </c>
      <c r="Q111" s="39"/>
      <c r="R111" s="42">
        <v>319.76388034188034</v>
      </c>
    </row>
    <row r="112" spans="1:18" ht="15" thickBot="1" x14ac:dyDescent="0.35">
      <c r="A112" s="65">
        <v>30</v>
      </c>
      <c r="B112" s="39"/>
      <c r="C112" s="40">
        <v>286.33000000000004</v>
      </c>
      <c r="D112" s="39">
        <v>343.33333333333331</v>
      </c>
      <c r="E112" s="39">
        <v>375</v>
      </c>
      <c r="F112" s="39">
        <v>355.64249999999998</v>
      </c>
      <c r="G112" s="39">
        <v>335.66</v>
      </c>
      <c r="H112" s="41">
        <v>303.92499999999995</v>
      </c>
      <c r="I112" s="39">
        <v>372.34444444444443</v>
      </c>
      <c r="J112" s="39"/>
      <c r="K112" s="39">
        <v>301.22000000000003</v>
      </c>
      <c r="L112" s="40">
        <v>350</v>
      </c>
      <c r="M112" s="40">
        <v>322.5</v>
      </c>
      <c r="N112" s="39">
        <v>330</v>
      </c>
      <c r="O112" s="40">
        <v>302.15000000000003</v>
      </c>
      <c r="P112" s="39">
        <v>304.87</v>
      </c>
      <c r="Q112" s="39"/>
      <c r="R112" s="42">
        <v>329.45963675213682</v>
      </c>
    </row>
    <row r="113" spans="1:18" ht="15" thickBot="1" x14ac:dyDescent="0.35">
      <c r="A113" s="65">
        <v>31</v>
      </c>
      <c r="B113" s="39"/>
      <c r="C113" s="40">
        <v>286.33000000000004</v>
      </c>
      <c r="D113" s="39">
        <v>351.875</v>
      </c>
      <c r="E113" s="39">
        <v>375</v>
      </c>
      <c r="F113" s="39">
        <v>352.76222222222225</v>
      </c>
      <c r="G113" s="39">
        <v>346.84</v>
      </c>
      <c r="H113" s="41">
        <v>311.94499999999999</v>
      </c>
      <c r="I113" s="39">
        <v>380.32499999999999</v>
      </c>
      <c r="J113" s="39"/>
      <c r="K113" s="39">
        <v>316.04666666666668</v>
      </c>
      <c r="L113" s="40">
        <v>357</v>
      </c>
      <c r="M113" s="40">
        <v>322.5</v>
      </c>
      <c r="N113" s="39">
        <v>330</v>
      </c>
      <c r="O113" s="40">
        <v>305.01666666666671</v>
      </c>
      <c r="P113" s="39">
        <v>253.91</v>
      </c>
      <c r="Q113" s="39"/>
      <c r="R113" s="42">
        <v>329.96542735042738</v>
      </c>
    </row>
    <row r="114" spans="1:18" ht="15" thickBot="1" x14ac:dyDescent="0.35">
      <c r="A114" s="65">
        <v>32</v>
      </c>
      <c r="B114" s="39"/>
      <c r="C114" s="40">
        <v>299.96333333333331</v>
      </c>
      <c r="D114" s="39">
        <v>351.33333333333331</v>
      </c>
      <c r="E114" s="39">
        <v>375</v>
      </c>
      <c r="F114" s="39">
        <v>347.87777777777779</v>
      </c>
      <c r="G114" s="39">
        <v>340.54</v>
      </c>
      <c r="H114" s="41">
        <v>294.77499999999998</v>
      </c>
      <c r="I114" s="39"/>
      <c r="J114" s="39"/>
      <c r="K114" s="39">
        <v>301.82</v>
      </c>
      <c r="L114" s="40">
        <v>365</v>
      </c>
      <c r="M114" s="40"/>
      <c r="N114" s="39">
        <v>335</v>
      </c>
      <c r="O114" s="40">
        <v>269.76</v>
      </c>
      <c r="P114" s="39">
        <v>293.33999999999997</v>
      </c>
      <c r="Q114" s="39"/>
      <c r="R114" s="42">
        <v>324.94631313131316</v>
      </c>
    </row>
    <row r="115" spans="1:18" ht="15" thickBot="1" x14ac:dyDescent="0.35">
      <c r="A115" s="65">
        <v>33</v>
      </c>
      <c r="B115" s="39"/>
      <c r="C115" s="40">
        <v>302.94499999999999</v>
      </c>
      <c r="D115" s="39">
        <v>358.5</v>
      </c>
      <c r="E115" s="39">
        <v>375</v>
      </c>
      <c r="F115" s="39">
        <v>352.97777777777782</v>
      </c>
      <c r="G115" s="39">
        <v>332.79</v>
      </c>
      <c r="H115" s="40">
        <v>286.86</v>
      </c>
      <c r="I115" s="39"/>
      <c r="J115" s="39"/>
      <c r="K115" s="39">
        <v>324.68666666666667</v>
      </c>
      <c r="L115" s="40">
        <v>364</v>
      </c>
      <c r="M115" s="40"/>
      <c r="N115" s="39">
        <v>335</v>
      </c>
      <c r="O115" s="40">
        <v>289.07333333333332</v>
      </c>
      <c r="P115" s="39">
        <v>303.08999999999997</v>
      </c>
      <c r="Q115" s="39"/>
      <c r="R115" s="42">
        <v>329.53843434343435</v>
      </c>
    </row>
    <row r="116" spans="1:18" ht="15" thickBot="1" x14ac:dyDescent="0.35">
      <c r="A116" s="65">
        <v>34</v>
      </c>
      <c r="B116" s="39"/>
      <c r="C116" s="40">
        <v>302.94499999999999</v>
      </c>
      <c r="D116" s="39">
        <v>367.5</v>
      </c>
      <c r="E116" s="39">
        <v>370</v>
      </c>
      <c r="F116" s="39">
        <v>348.28888888888889</v>
      </c>
      <c r="G116" s="39">
        <v>340.29</v>
      </c>
      <c r="H116" s="40">
        <v>286.15499999999997</v>
      </c>
      <c r="I116" s="39">
        <v>372.45</v>
      </c>
      <c r="J116" s="39"/>
      <c r="K116" s="39">
        <v>335.36500000000001</v>
      </c>
      <c r="L116" s="40">
        <v>340</v>
      </c>
      <c r="M116" s="40">
        <v>335</v>
      </c>
      <c r="N116" s="39">
        <v>335</v>
      </c>
      <c r="O116" s="40">
        <v>292.4375</v>
      </c>
      <c r="P116" s="39">
        <v>302.08999999999997</v>
      </c>
      <c r="Q116" s="39"/>
      <c r="R116" s="42">
        <v>332.88626068376072</v>
      </c>
    </row>
    <row r="117" spans="1:18" ht="15" thickBot="1" x14ac:dyDescent="0.35">
      <c r="A117" s="65">
        <v>35</v>
      </c>
      <c r="B117" s="39"/>
      <c r="C117" s="40">
        <v>311.89</v>
      </c>
      <c r="D117" s="39">
        <v>346.66666666666669</v>
      </c>
      <c r="E117" s="39">
        <v>370</v>
      </c>
      <c r="F117" s="39">
        <v>348.82888888888891</v>
      </c>
      <c r="G117" s="39">
        <v>333.54</v>
      </c>
      <c r="H117" s="40">
        <v>293.35000000000002</v>
      </c>
      <c r="I117" s="39">
        <v>368.57499999999999</v>
      </c>
      <c r="J117" s="39"/>
      <c r="K117" s="39">
        <v>327.60500000000002</v>
      </c>
      <c r="L117" s="40">
        <v>341</v>
      </c>
      <c r="M117" s="40">
        <v>320</v>
      </c>
      <c r="N117" s="39">
        <v>340</v>
      </c>
      <c r="O117" s="40">
        <v>300.15250000000003</v>
      </c>
      <c r="P117" s="39">
        <v>286.64999999999998</v>
      </c>
      <c r="Q117" s="39"/>
      <c r="R117" s="42">
        <v>329.86600427350425</v>
      </c>
    </row>
    <row r="118" spans="1:18" ht="15" thickBot="1" x14ac:dyDescent="0.35">
      <c r="A118" s="65">
        <v>36</v>
      </c>
      <c r="B118" s="39">
        <v>192</v>
      </c>
      <c r="C118" s="40">
        <v>315.72500000000002</v>
      </c>
      <c r="D118" s="39">
        <v>350</v>
      </c>
      <c r="E118" s="39">
        <v>360</v>
      </c>
      <c r="F118" s="39">
        <v>347.14</v>
      </c>
      <c r="G118" s="39">
        <v>326.13499999999999</v>
      </c>
      <c r="H118" s="40">
        <v>299.25</v>
      </c>
      <c r="I118" s="39">
        <v>363.2</v>
      </c>
      <c r="J118" s="39"/>
      <c r="K118" s="39">
        <v>345.7833333333333</v>
      </c>
      <c r="L118" s="40">
        <v>335</v>
      </c>
      <c r="M118" s="40"/>
      <c r="N118" s="39">
        <v>336</v>
      </c>
      <c r="O118" s="40">
        <v>284.34999999999997</v>
      </c>
      <c r="P118" s="39">
        <v>300.5</v>
      </c>
      <c r="Q118" s="39"/>
      <c r="R118" s="42">
        <v>319.62179487179486</v>
      </c>
    </row>
    <row r="119" spans="1:18" ht="15" thickBot="1" x14ac:dyDescent="0.35">
      <c r="A119" s="65">
        <v>37</v>
      </c>
      <c r="B119" s="39">
        <v>192</v>
      </c>
      <c r="C119" s="40">
        <v>302.30250000000001</v>
      </c>
      <c r="D119" s="39">
        <v>347.5</v>
      </c>
      <c r="E119" s="39"/>
      <c r="F119" s="39">
        <v>346.02888888888884</v>
      </c>
      <c r="G119" s="39">
        <v>326.13499999999999</v>
      </c>
      <c r="H119" s="40">
        <v>305.72500000000002</v>
      </c>
      <c r="I119" s="39">
        <v>357.51111111111112</v>
      </c>
      <c r="J119" s="39"/>
      <c r="K119" s="39">
        <v>337.88000000000005</v>
      </c>
      <c r="L119" s="40">
        <v>341</v>
      </c>
      <c r="M119" s="40">
        <v>335</v>
      </c>
      <c r="N119" s="39">
        <v>330</v>
      </c>
      <c r="O119" s="40">
        <v>290.21500000000003</v>
      </c>
      <c r="P119" s="39">
        <v>295.79000000000002</v>
      </c>
      <c r="Q119" s="39"/>
      <c r="R119" s="42">
        <v>315.92980769230775</v>
      </c>
    </row>
    <row r="120" spans="1:18" ht="15" thickBot="1" x14ac:dyDescent="0.35">
      <c r="A120" s="65">
        <v>38</v>
      </c>
      <c r="B120" s="39"/>
      <c r="C120" s="40">
        <v>302.30250000000001</v>
      </c>
      <c r="D120" s="39">
        <v>318.75</v>
      </c>
      <c r="E120" s="39">
        <v>360</v>
      </c>
      <c r="F120" s="39">
        <v>344.34</v>
      </c>
      <c r="G120" s="39"/>
      <c r="H120" s="40">
        <v>293.8</v>
      </c>
      <c r="I120" s="39">
        <v>355.84444444444443</v>
      </c>
      <c r="J120" s="39"/>
      <c r="K120" s="39">
        <v>334.26666666666665</v>
      </c>
      <c r="L120" s="40">
        <v>337</v>
      </c>
      <c r="M120" s="40">
        <v>337</v>
      </c>
      <c r="N120" s="39">
        <v>330</v>
      </c>
      <c r="O120" s="40">
        <v>271.75333333333333</v>
      </c>
      <c r="P120" s="39">
        <v>306.26</v>
      </c>
      <c r="Q120" s="39"/>
      <c r="R120" s="42">
        <v>324.27641203703706</v>
      </c>
    </row>
    <row r="121" spans="1:18" ht="15" thickBot="1" x14ac:dyDescent="0.35">
      <c r="A121" s="65">
        <v>39</v>
      </c>
      <c r="B121" s="39">
        <v>203.8</v>
      </c>
      <c r="C121" s="40">
        <v>295.91250000000002</v>
      </c>
      <c r="D121" s="39">
        <v>356.25</v>
      </c>
      <c r="E121" s="39">
        <v>360</v>
      </c>
      <c r="F121" s="39">
        <v>345.94</v>
      </c>
      <c r="G121" s="39">
        <v>346.39</v>
      </c>
      <c r="H121" s="40">
        <v>308.245</v>
      </c>
      <c r="I121" s="39">
        <v>354.17777777777775</v>
      </c>
      <c r="J121" s="39">
        <v>323</v>
      </c>
      <c r="K121" s="39">
        <v>328.36333333333329</v>
      </c>
      <c r="L121" s="40">
        <v>345</v>
      </c>
      <c r="M121" s="40">
        <v>336.5</v>
      </c>
      <c r="N121" s="39">
        <v>335</v>
      </c>
      <c r="O121" s="40">
        <v>289.51</v>
      </c>
      <c r="P121" s="39">
        <v>306.95999999999998</v>
      </c>
      <c r="Q121" s="39"/>
      <c r="R121" s="42">
        <v>322.33657407407406</v>
      </c>
    </row>
    <row r="122" spans="1:18" ht="15" thickBot="1" x14ac:dyDescent="0.35">
      <c r="A122" s="65">
        <v>40</v>
      </c>
      <c r="B122" s="39">
        <v>207.4</v>
      </c>
      <c r="C122" s="40">
        <v>298.08800000000002</v>
      </c>
      <c r="D122" s="39">
        <v>350.5</v>
      </c>
      <c r="E122" s="39">
        <v>360</v>
      </c>
      <c r="F122" s="39">
        <v>345.78444444444443</v>
      </c>
      <c r="G122" s="39">
        <v>349.20666666666665</v>
      </c>
      <c r="H122" s="40">
        <v>314.89999999999998</v>
      </c>
      <c r="I122" s="39">
        <v>353.84444444444443</v>
      </c>
      <c r="J122" s="39"/>
      <c r="K122" s="39">
        <v>331.10666666666663</v>
      </c>
      <c r="L122" s="40">
        <v>355</v>
      </c>
      <c r="M122" s="40">
        <v>338.5</v>
      </c>
      <c r="N122" s="39">
        <v>340</v>
      </c>
      <c r="O122" s="40">
        <v>287.66750000000002</v>
      </c>
      <c r="P122" s="39">
        <v>305.57</v>
      </c>
      <c r="Q122" s="39"/>
      <c r="R122" s="42">
        <v>324.11198015873015</v>
      </c>
    </row>
    <row r="123" spans="1:18" ht="15" thickBot="1" x14ac:dyDescent="0.35">
      <c r="A123" s="65">
        <v>41</v>
      </c>
      <c r="B123" s="39">
        <v>208</v>
      </c>
      <c r="C123" s="40">
        <v>298.08800000000002</v>
      </c>
      <c r="D123" s="39">
        <v>353.16666666666669</v>
      </c>
      <c r="E123" s="39">
        <v>330</v>
      </c>
      <c r="F123" s="39">
        <v>350.25111111111113</v>
      </c>
      <c r="G123" s="39">
        <v>352.15</v>
      </c>
      <c r="H123" s="40">
        <v>314.15499999999997</v>
      </c>
      <c r="I123" s="39">
        <v>356.88749999999999</v>
      </c>
      <c r="J123" s="39"/>
      <c r="K123" s="39">
        <v>325.31333333333333</v>
      </c>
      <c r="L123" s="40">
        <v>365</v>
      </c>
      <c r="M123" s="40"/>
      <c r="N123" s="39">
        <v>345</v>
      </c>
      <c r="O123" s="40">
        <v>273.48</v>
      </c>
      <c r="P123" s="39">
        <v>312.31</v>
      </c>
      <c r="Q123" s="39"/>
      <c r="R123" s="42">
        <v>321.83089316239318</v>
      </c>
    </row>
    <row r="124" spans="1:18" ht="15" thickBot="1" x14ac:dyDescent="0.35">
      <c r="A124" s="65">
        <v>42</v>
      </c>
      <c r="B124" s="39">
        <v>207</v>
      </c>
      <c r="C124" s="40">
        <v>310.36</v>
      </c>
      <c r="D124" s="39">
        <v>350</v>
      </c>
      <c r="E124" s="39">
        <v>330</v>
      </c>
      <c r="F124" s="39">
        <v>349.98444444444448</v>
      </c>
      <c r="G124" s="39">
        <v>337.315</v>
      </c>
      <c r="H124" s="40">
        <v>312.71500000000003</v>
      </c>
      <c r="I124" s="39">
        <v>356.45555555555552</v>
      </c>
      <c r="J124" s="39"/>
      <c r="K124" s="39">
        <v>322.51333333333332</v>
      </c>
      <c r="L124" s="40">
        <v>363</v>
      </c>
      <c r="M124" s="40">
        <v>335</v>
      </c>
      <c r="N124" s="39">
        <v>336</v>
      </c>
      <c r="O124" s="40">
        <v>297.65250000000003</v>
      </c>
      <c r="P124" s="39">
        <v>314.56</v>
      </c>
      <c r="Q124" s="39">
        <v>306.89999999999998</v>
      </c>
      <c r="R124" s="42">
        <v>321.9637222222222</v>
      </c>
    </row>
    <row r="125" spans="1:18" ht="15" thickBot="1" x14ac:dyDescent="0.35">
      <c r="A125" s="65">
        <v>43</v>
      </c>
      <c r="B125" s="39">
        <v>208.3</v>
      </c>
      <c r="C125" s="40">
        <v>315.30166666666668</v>
      </c>
      <c r="D125" s="39">
        <v>346.25</v>
      </c>
      <c r="E125" s="39">
        <v>325</v>
      </c>
      <c r="F125" s="39">
        <v>350.42888888888888</v>
      </c>
      <c r="G125" s="39">
        <v>350.58</v>
      </c>
      <c r="H125" s="40">
        <v>310.65999999999997</v>
      </c>
      <c r="I125" s="39">
        <v>355.67777777777775</v>
      </c>
      <c r="J125" s="39"/>
      <c r="K125" s="39">
        <v>323.17</v>
      </c>
      <c r="L125" s="40">
        <v>357</v>
      </c>
      <c r="M125" s="40"/>
      <c r="N125" s="39">
        <v>348</v>
      </c>
      <c r="O125" s="40">
        <v>298.50749999999999</v>
      </c>
      <c r="P125" s="39">
        <v>332.51</v>
      </c>
      <c r="Q125" s="39">
        <v>298.31</v>
      </c>
      <c r="R125" s="42">
        <v>322.83541666666673</v>
      </c>
    </row>
    <row r="126" spans="1:18" ht="15" thickBot="1" x14ac:dyDescent="0.35">
      <c r="A126" s="65">
        <v>44</v>
      </c>
      <c r="B126" s="39">
        <v>211.5</v>
      </c>
      <c r="C126" s="40">
        <v>311.89400000000001</v>
      </c>
      <c r="D126" s="39">
        <v>345.83333333333331</v>
      </c>
      <c r="E126" s="39">
        <v>350</v>
      </c>
      <c r="F126" s="39">
        <v>351.21555555555557</v>
      </c>
      <c r="G126" s="39">
        <v>350.58</v>
      </c>
      <c r="H126" s="40">
        <v>317.22500000000002</v>
      </c>
      <c r="I126" s="39">
        <v>358.57142857142856</v>
      </c>
      <c r="J126" s="39"/>
      <c r="K126" s="39">
        <v>328.80500000000001</v>
      </c>
      <c r="L126" s="40">
        <v>373</v>
      </c>
      <c r="M126" s="40">
        <v>335</v>
      </c>
      <c r="N126" s="39">
        <v>338</v>
      </c>
      <c r="O126" s="40">
        <v>300.27000000000004</v>
      </c>
      <c r="P126" s="39">
        <v>344.2</v>
      </c>
      <c r="Q126" s="39">
        <v>302.07</v>
      </c>
      <c r="R126" s="42">
        <v>327.87762116402115</v>
      </c>
    </row>
    <row r="127" spans="1:18" ht="15" thickBot="1" x14ac:dyDescent="0.35">
      <c r="A127" s="65">
        <v>45</v>
      </c>
      <c r="B127" s="39">
        <v>207.9</v>
      </c>
      <c r="C127" s="40">
        <v>311.89400000000001</v>
      </c>
      <c r="D127" s="39">
        <v>352.5</v>
      </c>
      <c r="E127" s="39">
        <v>350</v>
      </c>
      <c r="F127" s="39">
        <v>348.92666666666668</v>
      </c>
      <c r="G127" s="39">
        <v>341.33</v>
      </c>
      <c r="H127" s="40">
        <v>316.94</v>
      </c>
      <c r="I127" s="39">
        <v>353.78888888888889</v>
      </c>
      <c r="J127" s="39"/>
      <c r="K127" s="39">
        <v>332.16666666666669</v>
      </c>
      <c r="L127" s="40">
        <v>355</v>
      </c>
      <c r="M127" s="40">
        <v>332.5</v>
      </c>
      <c r="N127" s="39">
        <v>330</v>
      </c>
      <c r="O127" s="40">
        <v>296.44749999999999</v>
      </c>
      <c r="P127" s="39">
        <v>299.7</v>
      </c>
      <c r="Q127" s="39">
        <v>294.06</v>
      </c>
      <c r="R127" s="42">
        <v>321.54358148148151</v>
      </c>
    </row>
    <row r="128" spans="1:18" ht="15" thickBot="1" x14ac:dyDescent="0.35">
      <c r="A128" s="65">
        <v>46</v>
      </c>
      <c r="B128" s="39">
        <v>191.75</v>
      </c>
      <c r="C128" s="40">
        <v>300.13199999999995</v>
      </c>
      <c r="D128" s="39">
        <v>343.83333333333331</v>
      </c>
      <c r="E128" s="39">
        <v>350</v>
      </c>
      <c r="F128" s="39">
        <v>343.6</v>
      </c>
      <c r="G128" s="39">
        <v>335.58</v>
      </c>
      <c r="H128" s="40">
        <v>317.48500000000001</v>
      </c>
      <c r="I128" s="39">
        <v>349.75</v>
      </c>
      <c r="J128" s="39"/>
      <c r="K128" s="39">
        <v>318.13249999999999</v>
      </c>
      <c r="L128" s="40">
        <v>338</v>
      </c>
      <c r="M128" s="40"/>
      <c r="N128" s="39">
        <v>332.5</v>
      </c>
      <c r="O128" s="40">
        <v>302.29750000000001</v>
      </c>
      <c r="P128" s="39">
        <v>334.12</v>
      </c>
      <c r="Q128" s="39">
        <v>297.38</v>
      </c>
      <c r="R128" s="42">
        <v>318.18288095238097</v>
      </c>
    </row>
    <row r="129" spans="1:18" ht="15" thickBot="1" x14ac:dyDescent="0.35">
      <c r="A129" s="65">
        <v>47</v>
      </c>
      <c r="B129" s="39">
        <v>186.6</v>
      </c>
      <c r="C129" s="40">
        <v>300.13199999999995</v>
      </c>
      <c r="D129" s="39">
        <v>338.75</v>
      </c>
      <c r="E129" s="39">
        <v>350</v>
      </c>
      <c r="F129" s="39">
        <v>336.41555555555556</v>
      </c>
      <c r="G129" s="39">
        <v>319.88666666666671</v>
      </c>
      <c r="H129" s="40">
        <v>315.45</v>
      </c>
      <c r="I129" s="39">
        <v>340.45555555555552</v>
      </c>
      <c r="J129" s="39"/>
      <c r="K129" s="39">
        <v>297.84000000000003</v>
      </c>
      <c r="L129" s="40">
        <v>329</v>
      </c>
      <c r="M129" s="40">
        <v>323</v>
      </c>
      <c r="N129" s="39">
        <v>327.5</v>
      </c>
      <c r="O129" s="40">
        <v>293.23750000000001</v>
      </c>
      <c r="P129" s="39">
        <v>334.42</v>
      </c>
      <c r="Q129" s="39">
        <v>307.85000000000002</v>
      </c>
      <c r="R129" s="42">
        <v>313.36915185185188</v>
      </c>
    </row>
    <row r="130" spans="1:18" ht="15" thickBot="1" x14ac:dyDescent="0.35">
      <c r="A130" s="65">
        <v>48</v>
      </c>
      <c r="B130" s="39">
        <v>183.4</v>
      </c>
      <c r="C130" s="40">
        <v>295.02</v>
      </c>
      <c r="D130" s="39">
        <v>326.25</v>
      </c>
      <c r="E130" s="39">
        <v>350</v>
      </c>
      <c r="F130" s="39">
        <v>329.28888888888889</v>
      </c>
      <c r="G130" s="39"/>
      <c r="H130" s="40">
        <v>321.22000000000003</v>
      </c>
      <c r="I130" s="39">
        <v>333.51111111111112</v>
      </c>
      <c r="J130" s="39"/>
      <c r="K130" s="39">
        <v>295.93499999999995</v>
      </c>
      <c r="L130" s="40">
        <v>324</v>
      </c>
      <c r="M130" s="40"/>
      <c r="N130" s="39">
        <v>327.5</v>
      </c>
      <c r="O130" s="40">
        <v>275.77</v>
      </c>
      <c r="P130" s="39">
        <v>334.2</v>
      </c>
      <c r="Q130" s="39">
        <v>310.52</v>
      </c>
      <c r="R130" s="42">
        <v>308.20115384615383</v>
      </c>
    </row>
    <row r="131" spans="1:18" ht="15" thickBot="1" x14ac:dyDescent="0.35">
      <c r="A131" s="65">
        <v>49</v>
      </c>
      <c r="B131" s="39">
        <v>175.7</v>
      </c>
      <c r="C131" s="40">
        <v>284.79200000000003</v>
      </c>
      <c r="D131" s="39">
        <v>318.875</v>
      </c>
      <c r="E131" s="39">
        <v>320</v>
      </c>
      <c r="F131" s="39">
        <v>324.11111111111109</v>
      </c>
      <c r="G131" s="39">
        <v>294.05333333333334</v>
      </c>
      <c r="H131" s="40">
        <v>323.685</v>
      </c>
      <c r="I131" s="39">
        <v>326.65714285714284</v>
      </c>
      <c r="J131" s="39"/>
      <c r="K131" s="39">
        <v>298.38749999999999</v>
      </c>
      <c r="L131" s="40">
        <v>315</v>
      </c>
      <c r="M131" s="40">
        <v>290</v>
      </c>
      <c r="N131" s="39">
        <v>327.5</v>
      </c>
      <c r="O131" s="40">
        <v>277.03250000000003</v>
      </c>
      <c r="P131" s="39">
        <v>308.92</v>
      </c>
      <c r="Q131" s="39"/>
      <c r="R131" s="42">
        <v>298.90811337868479</v>
      </c>
    </row>
    <row r="132" spans="1:18" ht="15" thickBot="1" x14ac:dyDescent="0.35">
      <c r="A132" s="65">
        <v>50</v>
      </c>
      <c r="B132" s="39">
        <v>173.2</v>
      </c>
      <c r="C132" s="40">
        <v>282.74800000000005</v>
      </c>
      <c r="D132" s="39">
        <v>314.375</v>
      </c>
      <c r="E132" s="39">
        <v>350</v>
      </c>
      <c r="F132" s="39">
        <v>319.24444444444447</v>
      </c>
      <c r="G132" s="39">
        <v>294.08</v>
      </c>
      <c r="H132" s="40">
        <v>324.07</v>
      </c>
      <c r="I132" s="39">
        <v>332.06666666666666</v>
      </c>
      <c r="J132" s="39"/>
      <c r="K132" s="39">
        <v>274.86250000000001</v>
      </c>
      <c r="L132" s="40">
        <v>309</v>
      </c>
      <c r="M132" s="40">
        <v>297.5</v>
      </c>
      <c r="N132" s="39">
        <v>323.33333333333331</v>
      </c>
      <c r="O132" s="40">
        <v>261.87333333333339</v>
      </c>
      <c r="P132" s="39">
        <v>327.10000000000002</v>
      </c>
      <c r="Q132" s="39"/>
      <c r="R132" s="42">
        <v>298.81809126984132</v>
      </c>
    </row>
    <row r="133" spans="1:18" ht="15" thickBot="1" x14ac:dyDescent="0.35">
      <c r="A133" s="65">
        <v>51</v>
      </c>
      <c r="B133" s="39">
        <v>173.2</v>
      </c>
      <c r="C133" s="40">
        <v>281.72400000000005</v>
      </c>
      <c r="D133" s="39">
        <v>315.33333333333331</v>
      </c>
      <c r="E133" s="39">
        <v>350</v>
      </c>
      <c r="F133" s="39">
        <v>316.74888888888887</v>
      </c>
      <c r="G133" s="39">
        <v>291.08</v>
      </c>
      <c r="H133" s="40">
        <v>318.30500000000001</v>
      </c>
      <c r="I133" s="39"/>
      <c r="J133" s="39"/>
      <c r="K133" s="39">
        <v>298.77999999999997</v>
      </c>
      <c r="L133" s="40">
        <v>308</v>
      </c>
      <c r="M133" s="40"/>
      <c r="N133" s="39">
        <v>325</v>
      </c>
      <c r="O133" s="40">
        <v>252.22666666666666</v>
      </c>
      <c r="P133" s="39">
        <v>303.87</v>
      </c>
      <c r="Q133" s="39"/>
      <c r="R133" s="42">
        <v>294.52232407407405</v>
      </c>
    </row>
    <row r="134" spans="1:18" ht="15" thickBot="1" x14ac:dyDescent="0.35">
      <c r="A134" s="62">
        <v>52</v>
      </c>
      <c r="B134" s="43">
        <v>173.2</v>
      </c>
      <c r="C134" s="44">
        <v>280.19000000000005</v>
      </c>
      <c r="D134" s="43"/>
      <c r="E134" s="43"/>
      <c r="F134" s="43">
        <v>319.4733333333333</v>
      </c>
      <c r="G134" s="43"/>
      <c r="H134" s="44"/>
      <c r="I134" s="43"/>
      <c r="J134" s="43"/>
      <c r="K134" s="43">
        <v>311.64999999999998</v>
      </c>
      <c r="L134" s="44">
        <v>308</v>
      </c>
      <c r="M134" s="44"/>
      <c r="N134" s="43">
        <v>326.25</v>
      </c>
      <c r="O134" s="44">
        <v>296.29000000000002</v>
      </c>
      <c r="P134" s="43"/>
      <c r="Q134" s="43"/>
      <c r="R134" s="45">
        <v>287.86476190476191</v>
      </c>
    </row>
    <row r="136" spans="1:18" x14ac:dyDescent="0.3">
      <c r="A136" s="3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15</vt:i4>
      </vt:variant>
    </vt:vector>
  </HeadingPairs>
  <TitlesOfParts>
    <vt:vector size="20" baseType="lpstr">
      <vt:lpstr>Letno poročilo 2022</vt:lpstr>
      <vt:lpstr>Uvod-žita</vt:lpstr>
      <vt:lpstr>Pšenica</vt:lpstr>
      <vt:lpstr>Odkup pšenice v času žetve</vt:lpstr>
      <vt:lpstr>Koruza</vt:lpstr>
      <vt:lpstr>'Odkup pšenice v času žetve'!_Toc351108475</vt:lpstr>
      <vt:lpstr>Pšenica!_Toc351108479</vt:lpstr>
      <vt:lpstr>Pšenica!_Toc351108480</vt:lpstr>
      <vt:lpstr>Pšenica!_Toc351108481</vt:lpstr>
      <vt:lpstr>'Odkup pšenice v času žetve'!_Toc351108482</vt:lpstr>
      <vt:lpstr>Koruza!_Toc351108483</vt:lpstr>
      <vt:lpstr>Koruza!_Toc351108484</vt:lpstr>
      <vt:lpstr>Koruza!_Toc351108485</vt:lpstr>
      <vt:lpstr>Pšenica!_Toc351108486</vt:lpstr>
      <vt:lpstr>Pšenica!_Toc351108487</vt:lpstr>
      <vt:lpstr>Pšenica!_Toc351108488</vt:lpstr>
      <vt:lpstr>'Odkup pšenice v času žetve'!_Toc351108489</vt:lpstr>
      <vt:lpstr>'Odkup pšenice v času žetve'!_Toc351108491</vt:lpstr>
      <vt:lpstr>Koruza!_Toc351108492</vt:lpstr>
      <vt:lpstr>Koruza!_Toc351108493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2021-03-15T11:57:41Z</cp:lastPrinted>
  <dcterms:created xsi:type="dcterms:W3CDTF">2021-03-04T06:42:54Z</dcterms:created>
  <dcterms:modified xsi:type="dcterms:W3CDTF">2023-02-09T12:45:15Z</dcterms:modified>
</cp:coreProperties>
</file>