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bjava\2023\4. teden\"/>
    </mc:Choice>
  </mc:AlternateContent>
  <xr:revisionPtr revIDLastSave="0" documentId="13_ncr:1_{E710B9DC-DDC4-4496-9B46-164C0BDC1A45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SADJE - KOLIČINE CENE" sheetId="2" r:id="rId2"/>
    <sheet name="JABOLKA" sheetId="6" r:id="rId3"/>
    <sheet name="JABOLKA PO SORTAH" sheetId="3" r:id="rId4"/>
    <sheet name="HRUŠKE" sheetId="4" r:id="rId5"/>
    <sheet name="BRESKVE" sheetId="5" r:id="rId6"/>
    <sheet name="JAGODE" sheetId="7" r:id="rId7"/>
  </sheets>
  <externalReferences>
    <externalReference r:id="rId8"/>
  </externalReferences>
  <definedNames>
    <definedName name="_xlnm._FilterDatabase" localSheetId="4" hidden="1">HRUŠKE!$B$4:$D$35</definedName>
    <definedName name="_ftn1" localSheetId="0">'OSNOVNO POROČILO'!$B$18</definedName>
    <definedName name="_ftnref1" localSheetId="0">'OSNOVNO POROČILO'!$B$15</definedName>
    <definedName name="_Toc435089997" localSheetId="1">'SADJE - KOLIČINE CENE'!$B$3</definedName>
    <definedName name="_Toc435089998" localSheetId="1">'SADJE - KOLIČINE CENE'!#REF!</definedName>
    <definedName name="_Toc87166020" localSheetId="1">JABOLKA!$F$2</definedName>
    <definedName name="OLE_LINK5" localSheetId="1">JABOLKA!$G$24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7" l="1"/>
  <c r="D18" i="2"/>
  <c r="E18" i="2" s="1"/>
  <c r="D17" i="2"/>
  <c r="E17" i="2" s="1"/>
  <c r="C24" i="5"/>
  <c r="H41" i="4"/>
  <c r="F18" i="2" l="1"/>
  <c r="F17" i="2"/>
  <c r="D16" i="2" l="1"/>
  <c r="D15" i="2"/>
  <c r="F15" i="2" l="1"/>
  <c r="F16" i="2"/>
  <c r="E16" i="2" l="1"/>
  <c r="E15" i="2"/>
</calcChain>
</file>

<file path=xl/sharedStrings.xml><?xml version="1.0" encoding="utf-8"?>
<sst xmlns="http://schemas.openxmlformats.org/spreadsheetml/2006/main" count="259" uniqueCount="138">
  <si>
    <t xml:space="preserve">Reprezentativni trg predstavljajo pridelovalci sadja, ki imajo v Registru kmetijskih gospodarstev  vpisanih površin najmanj: </t>
  </si>
  <si>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</si>
  <si>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</si>
  <si>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</si>
  <si>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</si>
  <si>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</si>
  <si>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</si>
  <si>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F: 01 478 92 94</t>
  </si>
  <si>
    <t>www.arsktrp.gov.si</t>
  </si>
  <si>
    <t>Sadna vrsta</t>
  </si>
  <si>
    <t>Prodana količina (kg)</t>
  </si>
  <si>
    <t>Povprečna cena (€/100kg)</t>
  </si>
  <si>
    <t>Jabolka</t>
  </si>
  <si>
    <t>Hruške</t>
  </si>
  <si>
    <t>Teden</t>
  </si>
  <si>
    <t>Količine skupaj</t>
  </si>
  <si>
    <t>Povprečna cena</t>
  </si>
  <si>
    <t>TEDEN</t>
  </si>
  <si>
    <t>Sorta</t>
  </si>
  <si>
    <t>idared</t>
  </si>
  <si>
    <t>jonagold</t>
  </si>
  <si>
    <t>zlati delišes</t>
  </si>
  <si>
    <t>gala</t>
  </si>
  <si>
    <t>braeburn</t>
  </si>
  <si>
    <t>granny smith</t>
  </si>
  <si>
    <t>royal gala</t>
  </si>
  <si>
    <t>carjevič</t>
  </si>
  <si>
    <t>elstar</t>
  </si>
  <si>
    <t>topaz</t>
  </si>
  <si>
    <t>fuji</t>
  </si>
  <si>
    <t>fuji kiku</t>
  </si>
  <si>
    <t>bio jonagold</t>
  </si>
  <si>
    <t>evelina</t>
  </si>
  <si>
    <t>pinova</t>
  </si>
  <si>
    <t>bio zlati delišes</t>
  </si>
  <si>
    <t>Jagode</t>
  </si>
  <si>
    <t>Breskve</t>
  </si>
  <si>
    <t>gloster</t>
  </si>
  <si>
    <t>Idared</t>
  </si>
  <si>
    <t>Jonagold</t>
  </si>
  <si>
    <t>Zlati delišes</t>
  </si>
  <si>
    <t>Gala</t>
  </si>
  <si>
    <t>Braeburn</t>
  </si>
  <si>
    <t>Granny smith</t>
  </si>
  <si>
    <t>bio elstar</t>
  </si>
  <si>
    <t>bio royal gala</t>
  </si>
  <si>
    <t>bio sunrise</t>
  </si>
  <si>
    <t>bonita</t>
  </si>
  <si>
    <t>cripps pink</t>
  </si>
  <si>
    <t>fantazija</t>
  </si>
  <si>
    <t>gala must</t>
  </si>
  <si>
    <t>introdukcija</t>
  </si>
  <si>
    <t>mairac</t>
  </si>
  <si>
    <t>majda</t>
  </si>
  <si>
    <t>melrose</t>
  </si>
  <si>
    <t>mutsu</t>
  </si>
  <si>
    <t>opal</t>
  </si>
  <si>
    <t>rdeči boskop</t>
  </si>
  <si>
    <t>rdeči delišes</t>
  </si>
  <si>
    <t>rubens</t>
  </si>
  <si>
    <t>summerred</t>
  </si>
  <si>
    <t>Cena (EUR/100 kg)</t>
  </si>
  <si>
    <t>Skupaj</t>
  </si>
  <si>
    <t>* tedni v katerih ni bilo prodaje niso prikazani</t>
  </si>
  <si>
    <t>Sorte</t>
  </si>
  <si>
    <t>LETNO TRŽNO POROČILO  ZA SVEŽE SADJE - CENE NA DOMAČEM TRGU</t>
  </si>
  <si>
    <t>pakhams</t>
  </si>
  <si>
    <t>conferans</t>
  </si>
  <si>
    <t>viljamovka</t>
  </si>
  <si>
    <t>sweet sensation</t>
  </si>
  <si>
    <t>abate fetel</t>
  </si>
  <si>
    <t>clery</t>
  </si>
  <si>
    <t>joly</t>
  </si>
  <si>
    <t>elsanter</t>
  </si>
  <si>
    <t>malling allure</t>
  </si>
  <si>
    <t>letitia</t>
  </si>
  <si>
    <t>capri</t>
  </si>
  <si>
    <t>antares eko</t>
  </si>
  <si>
    <t>bio braeburn</t>
  </si>
  <si>
    <t>bio fuji</t>
  </si>
  <si>
    <t>bio idared</t>
  </si>
  <si>
    <t>bio opal</t>
  </si>
  <si>
    <t>bio pinova</t>
  </si>
  <si>
    <t>bio topaz</t>
  </si>
  <si>
    <t>sevniška voščenka</t>
  </si>
  <si>
    <t>Agencija RS za kmetijske trge in razvoj podeželja</t>
  </si>
  <si>
    <t>Oddelek za tržne ukrepe</t>
  </si>
  <si>
    <t>E: tis.aktrp@gov.si</t>
  </si>
  <si>
    <t>Datum: 1.2.2023</t>
  </si>
  <si>
    <t>Pridelovalci oziroma organizacije pridelovalcev sadja sporočajo količine prodanega sadja, če dnevna količina kakovostnega razreda I presega 300 kg, (cene so brez DDV), in sicer za:</t>
  </si>
  <si>
    <t>[1] Pravilnik o tržno-informacijskem sistemu za trg s svežim sadjem, Ur.l. RS, št. 83, 23.12.2016</t>
  </si>
  <si>
    <t>Odkupna cena 2021 (EUR/100 kg)</t>
  </si>
  <si>
    <t>Sprememba od prejšnjega leta (v EUR)</t>
  </si>
  <si>
    <t>Sprememba od prejšnjega leta (v %)</t>
  </si>
  <si>
    <t>Odkupna cena 2022 (EUR/100 kg)</t>
  </si>
  <si>
    <t>Razlika 2021/2022 (€)</t>
  </si>
  <si>
    <t>Razlika 2021/2022 (%)</t>
  </si>
  <si>
    <t>alkmene</t>
  </si>
  <si>
    <t>bio bonita</t>
  </si>
  <si>
    <t>lonjon</t>
  </si>
  <si>
    <t xml:space="preserve">Prodane količine (kg) 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</si>
  <si>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v letu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</si>
  <si>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po tednih v letu 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</si>
  <si>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po tednih, od leta 2020 dalje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</si>
  <si>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2020 dalje (€/100kg)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</si>
  <si>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Cene jabolk po sortah v letu 2022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</si>
  <si>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Cena glavnih sort jabolk po tednih v letu 2022, v EUR na 100 kg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</si>
  <si>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 glavnih sort jabolk po tednih v letu 2022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</si>
  <si>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</si>
  <si>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</si>
  <si>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</si>
  <si>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</si>
  <si>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</si>
  <si>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</si>
  <si>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</si>
  <si>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t>ambassy</t>
  </si>
  <si>
    <t>druge sorte</t>
  </si>
  <si>
    <t>Povprečna cena (v EUR)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</si>
  <si>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Cene in količine po tednih v letu 2022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</si>
  <si>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po tednih v letu 2022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</si>
  <si>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Cene in količine po sortah v letu 2022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</si>
  <si>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Cene in količine po sortah po tednih v letu 2022</t>
    </r>
  </si>
  <si>
    <t>* tedni v katerih ni bilo prodaje, niso prikazani</t>
  </si>
  <si>
    <t>maria marta</t>
  </si>
  <si>
    <t>redhaven</t>
  </si>
  <si>
    <t>royal gem</t>
  </si>
  <si>
    <t>royal glory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</si>
  <si>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Cene in količine po tednih v letu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</si>
  <si>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po tednih v letu 2022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</si>
  <si>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Cene in količine po sortah v letu 2022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</si>
  <si>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Cene in količine po sortah po tednih v letu 2022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</si>
  <si>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Cene in količine po tednih v letu 2022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</si>
  <si>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Cene in količine po sortah po tednih v letu 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</si>
  <si>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letu 2022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</si>
  <si>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Cene in količine po sortah v letu 2022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</si>
  <si>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ponderiranih cenah sadnih vrst v letu 2022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</si>
  <si>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ponderiranih cen sadnih vrst med leti 2021 in 2022</t>
    </r>
  </si>
  <si>
    <t>Številka: 3305-12/2023/59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</si>
</sst>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S_I_T"/>
    <numFmt numFmtId="165" formatCode="0.00;[Red]0.00"/>
    <numFmt numFmtId="166" formatCode="0;[Red]0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1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26" applyNumberFormat="0" applyFill="0" applyAlignment="0" applyProtection="0"/>
    <xf numFmtId="0" fontId="8" fillId="0" borderId="27" applyNumberFormat="0" applyFill="0" applyAlignment="0" applyProtection="0"/>
    <xf numFmtId="0" fontId="9" fillId="0" borderId="28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9" applyNumberFormat="0" applyAlignment="0" applyProtection="0"/>
    <xf numFmtId="0" fontId="14" fillId="6" borderId="30" applyNumberFormat="0" applyAlignment="0" applyProtection="0"/>
    <xf numFmtId="0" fontId="15" fillId="6" borderId="29" applyNumberFormat="0" applyAlignment="0" applyProtection="0"/>
    <xf numFmtId="0" fontId="16" fillId="0" borderId="31" applyNumberFormat="0" applyFill="0" applyAlignment="0" applyProtection="0"/>
    <xf numFmtId="0" fontId="17" fillId="7" borderId="3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34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8" borderId="33" applyNumberFormat="0" applyFont="0" applyAlignment="0" applyProtection="0"/>
    <xf numFmtId="0" fontId="1" fillId="0" borderId="0"/>
    <xf numFmtId="0" fontId="1" fillId="8" borderId="3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" fillId="0" borderId="0"/>
  </cellStyleXfs>
  <cellXfs count="19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0" fontId="2" fillId="34" borderId="37" xfId="0" applyFont="1" applyFill="1" applyBorder="1" applyAlignment="1">
      <alignment horizontal="center" vertical="center" wrapText="1"/>
    </xf>
    <xf numFmtId="0" fontId="2" fillId="34" borderId="11" xfId="0" applyFont="1" applyFill="1" applyBorder="1" applyAlignment="1">
      <alignment horizontal="center" vertical="center" wrapText="1"/>
    </xf>
    <xf numFmtId="0" fontId="2" fillId="34" borderId="12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3" borderId="37" xfId="0" applyNumberFormat="1" applyFont="1" applyFill="1" applyBorder="1" applyAlignment="1">
      <alignment horizontal="center" vertical="center" wrapText="1"/>
    </xf>
    <xf numFmtId="4" fontId="22" fillId="33" borderId="2" xfId="0" applyNumberFormat="1" applyFont="1" applyFill="1" applyBorder="1" applyAlignment="1">
      <alignment horizontal="center" vertical="center" wrapText="1"/>
    </xf>
    <xf numFmtId="0" fontId="23" fillId="0" borderId="0" xfId="62" applyFont="1" applyBorder="1" applyAlignment="1">
      <alignment horizontal="center" wrapText="1"/>
    </xf>
    <xf numFmtId="4" fontId="24" fillId="33" borderId="16" xfId="0" applyNumberFormat="1" applyFont="1" applyFill="1" applyBorder="1" applyAlignment="1">
      <alignment horizontal="center" vertical="center" wrapText="1"/>
    </xf>
    <xf numFmtId="10" fontId="24" fillId="33" borderId="16" xfId="0" applyNumberFormat="1" applyFont="1" applyFill="1" applyBorder="1" applyAlignment="1">
      <alignment horizontal="center" vertical="center" wrapText="1"/>
    </xf>
    <xf numFmtId="4" fontId="24" fillId="33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3" fontId="0" fillId="0" borderId="35" xfId="0" applyNumberFormat="1" applyFont="1" applyBorder="1" applyAlignment="1">
      <alignment horizontal="center" wrapText="1"/>
    </xf>
    <xf numFmtId="0" fontId="2" fillId="34" borderId="16" xfId="0" applyFont="1" applyFill="1" applyBorder="1" applyAlignment="1">
      <alignment horizontal="center" vertical="center" wrapText="1"/>
    </xf>
    <xf numFmtId="4" fontId="24" fillId="33" borderId="37" xfId="0" applyNumberFormat="1" applyFont="1" applyFill="1" applyBorder="1" applyAlignment="1">
      <alignment horizontal="center" vertical="center" wrapText="1"/>
    </xf>
    <xf numFmtId="10" fontId="24" fillId="33" borderId="37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166" fontId="27" fillId="0" borderId="0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center"/>
    </xf>
    <xf numFmtId="2" fontId="0" fillId="0" borderId="15" xfId="0" applyNumberFormat="1" applyFont="1" applyBorder="1" applyAlignment="1">
      <alignment horizontal="center"/>
    </xf>
    <xf numFmtId="3" fontId="0" fillId="0" borderId="35" xfId="0" applyNumberFormat="1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3" fontId="0" fillId="0" borderId="35" xfId="1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28" fillId="34" borderId="1" xfId="2" applyFont="1" applyFill="1" applyBorder="1" applyAlignment="1">
      <alignment horizontal="center" vertical="center" wrapText="1"/>
    </xf>
    <xf numFmtId="0" fontId="28" fillId="34" borderId="46" xfId="2" applyFont="1" applyFill="1" applyBorder="1" applyAlignment="1">
      <alignment horizontal="center" vertical="center" wrapText="1"/>
    </xf>
    <xf numFmtId="2" fontId="28" fillId="34" borderId="23" xfId="2" applyNumberFormat="1" applyFont="1" applyFill="1" applyBorder="1" applyAlignment="1">
      <alignment horizontal="center" vertical="center" wrapText="1"/>
    </xf>
    <xf numFmtId="0" fontId="0" fillId="0" borderId="15" xfId="1" applyFont="1" applyBorder="1" applyAlignment="1">
      <alignment horizontal="center"/>
    </xf>
    <xf numFmtId="3" fontId="24" fillId="0" borderId="35" xfId="45" applyNumberFormat="1" applyFont="1" applyBorder="1" applyAlignment="1">
      <alignment horizontal="center"/>
    </xf>
    <xf numFmtId="2" fontId="24" fillId="0" borderId="15" xfId="45" applyNumberFormat="1" applyFont="1" applyBorder="1" applyAlignment="1">
      <alignment horizontal="center"/>
    </xf>
    <xf numFmtId="0" fontId="29" fillId="34" borderId="46" xfId="2" applyFont="1" applyFill="1" applyBorder="1" applyAlignment="1">
      <alignment horizontal="center" wrapText="1"/>
    </xf>
    <xf numFmtId="0" fontId="28" fillId="34" borderId="22" xfId="2" applyFont="1" applyFill="1" applyBorder="1" applyAlignment="1">
      <alignment horizontal="center" wrapText="1"/>
    </xf>
    <xf numFmtId="0" fontId="28" fillId="34" borderId="23" xfId="2" applyFont="1" applyFill="1" applyBorder="1" applyAlignment="1">
      <alignment horizontal="center" wrapText="1"/>
    </xf>
    <xf numFmtId="164" fontId="24" fillId="0" borderId="5" xfId="0" applyNumberFormat="1" applyFont="1" applyBorder="1" applyAlignment="1" applyProtection="1">
      <alignment horizontal="center" vertical="center"/>
      <protection locked="0"/>
    </xf>
    <xf numFmtId="164" fontId="24" fillId="0" borderId="6" xfId="0" applyNumberFormat="1" applyFont="1" applyBorder="1" applyAlignment="1" applyProtection="1">
      <alignment horizontal="center" vertical="center"/>
      <protection locked="0"/>
    </xf>
    <xf numFmtId="164" fontId="24" fillId="0" borderId="39" xfId="0" applyNumberFormat="1" applyFont="1" applyBorder="1" applyAlignment="1" applyProtection="1">
      <alignment horizontal="center" vertical="center"/>
      <protection locked="0"/>
    </xf>
    <xf numFmtId="164" fontId="24" fillId="0" borderId="13" xfId="0" applyNumberFormat="1" applyFont="1" applyBorder="1" applyAlignment="1" applyProtection="1">
      <alignment horizontal="center" vertical="center"/>
      <protection locked="0"/>
    </xf>
    <xf numFmtId="164" fontId="24" fillId="0" borderId="3" xfId="0" applyNumberFormat="1" applyFont="1" applyBorder="1" applyAlignment="1" applyProtection="1">
      <alignment horizontal="center" vertical="center"/>
      <protection locked="0"/>
    </xf>
    <xf numFmtId="164" fontId="24" fillId="0" borderId="41" xfId="0" applyNumberFormat="1" applyFont="1" applyBorder="1" applyAlignment="1" applyProtection="1">
      <alignment horizontal="center" vertical="center"/>
      <protection locked="0"/>
    </xf>
    <xf numFmtId="164" fontId="24" fillId="0" borderId="38" xfId="0" applyNumberFormat="1" applyFont="1" applyBorder="1" applyAlignment="1" applyProtection="1">
      <alignment horizontal="center" vertical="center"/>
      <protection locked="0"/>
    </xf>
    <xf numFmtId="164" fontId="24" fillId="0" borderId="9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4" fontId="0" fillId="0" borderId="7" xfId="0" applyNumberFormat="1" applyFont="1" applyBorder="1" applyAlignment="1">
      <alignment horizontal="center"/>
    </xf>
    <xf numFmtId="165" fontId="0" fillId="0" borderId="47" xfId="0" applyNumberFormat="1" applyFont="1" applyBorder="1" applyAlignment="1">
      <alignment horizontal="center"/>
    </xf>
    <xf numFmtId="165" fontId="0" fillId="0" borderId="13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4" fontId="0" fillId="0" borderId="15" xfId="0" applyNumberFormat="1" applyFont="1" applyBorder="1" applyAlignment="1">
      <alignment horizontal="center"/>
    </xf>
    <xf numFmtId="165" fontId="0" fillId="0" borderId="35" xfId="0" applyNumberFormat="1" applyFont="1" applyBorder="1" applyAlignment="1">
      <alignment horizontal="center"/>
    </xf>
    <xf numFmtId="165" fontId="0" fillId="0" borderId="3" xfId="0" applyNumberFormat="1" applyFont="1" applyBorder="1" applyAlignment="1">
      <alignment horizontal="center"/>
    </xf>
    <xf numFmtId="165" fontId="0" fillId="0" borderId="15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0" fillId="34" borderId="17" xfId="0" applyFont="1" applyFill="1" applyBorder="1" applyAlignment="1">
      <alignment horizontal="center" vertical="center" wrapText="1"/>
    </xf>
    <xf numFmtId="0" fontId="30" fillId="34" borderId="22" xfId="0" applyFont="1" applyFill="1" applyBorder="1" applyAlignment="1">
      <alignment horizontal="center" vertical="center" wrapText="1"/>
    </xf>
    <xf numFmtId="0" fontId="30" fillId="34" borderId="23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/>
    </xf>
    <xf numFmtId="0" fontId="2" fillId="34" borderId="46" xfId="0" applyFont="1" applyFill="1" applyBorder="1" applyAlignment="1">
      <alignment horizontal="center"/>
    </xf>
    <xf numFmtId="0" fontId="2" fillId="34" borderId="22" xfId="0" applyFont="1" applyFill="1" applyBorder="1" applyAlignment="1">
      <alignment horizontal="center"/>
    </xf>
    <xf numFmtId="0" fontId="2" fillId="34" borderId="23" xfId="0" applyFont="1" applyFill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0" fontId="30" fillId="34" borderId="37" xfId="0" applyFont="1" applyFill="1" applyBorder="1" applyAlignment="1">
      <alignment horizontal="center" vertical="center" wrapText="1"/>
    </xf>
    <xf numFmtId="0" fontId="30" fillId="34" borderId="42" xfId="0" applyFont="1" applyFill="1" applyBorder="1" applyAlignment="1">
      <alignment horizontal="center" vertical="center" wrapText="1"/>
    </xf>
    <xf numFmtId="0" fontId="30" fillId="34" borderId="18" xfId="0" applyFont="1" applyFill="1" applyBorder="1" applyAlignment="1">
      <alignment horizontal="center" vertical="center" wrapText="1"/>
    </xf>
    <xf numFmtId="0" fontId="30" fillId="34" borderId="4" xfId="0" applyFont="1" applyFill="1" applyBorder="1" applyAlignment="1">
      <alignment horizontal="center" vertical="center" wrapText="1"/>
    </xf>
    <xf numFmtId="3" fontId="0" fillId="0" borderId="21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3" fontId="2" fillId="0" borderId="22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 wrapText="1"/>
    </xf>
    <xf numFmtId="0" fontId="0" fillId="0" borderId="49" xfId="0" applyFont="1" applyBorder="1" applyAlignment="1">
      <alignment horizontal="center"/>
    </xf>
    <xf numFmtId="0" fontId="4" fillId="34" borderId="1" xfId="0" applyFont="1" applyFill="1" applyBorder="1" applyAlignment="1">
      <alignment horizontal="center" vertical="center"/>
    </xf>
    <xf numFmtId="0" fontId="4" fillId="34" borderId="4" xfId="0" applyFont="1" applyFill="1" applyBorder="1" applyAlignment="1">
      <alignment horizontal="center" vertical="center"/>
    </xf>
    <xf numFmtId="0" fontId="4" fillId="34" borderId="4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0" fillId="34" borderId="4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" fontId="2" fillId="34" borderId="22" xfId="0" applyNumberFormat="1" applyFont="1" applyFill="1" applyBorder="1" applyAlignment="1">
      <alignment horizontal="center"/>
    </xf>
    <xf numFmtId="4" fontId="2" fillId="34" borderId="23" xfId="0" applyNumberFormat="1" applyFont="1" applyFill="1" applyBorder="1" applyAlignment="1">
      <alignment horizontal="center"/>
    </xf>
    <xf numFmtId="0" fontId="2" fillId="34" borderId="1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4" fontId="0" fillId="0" borderId="25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2" fontId="0" fillId="0" borderId="20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51" xfId="0" applyNumberForma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0" fillId="34" borderId="19" xfId="0" applyFont="1" applyFill="1" applyBorder="1" applyAlignment="1">
      <alignment horizontal="center" vertical="center" wrapText="1"/>
    </xf>
    <xf numFmtId="0" fontId="30" fillId="34" borderId="20" xfId="0" applyFont="1" applyFill="1" applyBorder="1" applyAlignment="1">
      <alignment horizontal="center" vertical="center" wrapText="1"/>
    </xf>
    <xf numFmtId="0" fontId="0" fillId="0" borderId="40" xfId="0" applyFont="1" applyBorder="1" applyAlignment="1">
      <alignment horizontal="center"/>
    </xf>
    <xf numFmtId="0" fontId="30" fillId="34" borderId="46" xfId="0" applyFont="1" applyFill="1" applyBorder="1" applyAlignment="1">
      <alignment horizontal="center" vertical="center" wrapText="1"/>
    </xf>
    <xf numFmtId="3" fontId="0" fillId="0" borderId="47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30" fillId="34" borderId="1" xfId="0" applyFont="1" applyFill="1" applyBorder="1" applyAlignment="1">
      <alignment horizontal="center" vertical="center" wrapText="1"/>
    </xf>
    <xf numFmtId="0" fontId="2" fillId="34" borderId="16" xfId="0" applyFont="1" applyFill="1" applyBorder="1" applyAlignment="1">
      <alignment horizontal="center"/>
    </xf>
    <xf numFmtId="0" fontId="2" fillId="34" borderId="11" xfId="0" applyFont="1" applyFill="1" applyBorder="1" applyAlignment="1">
      <alignment horizontal="center"/>
    </xf>
    <xf numFmtId="0" fontId="2" fillId="34" borderId="12" xfId="0" applyFont="1" applyFill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28" fillId="34" borderId="37" xfId="62" applyFont="1" applyFill="1" applyBorder="1" applyAlignment="1">
      <alignment horizontal="center" wrapText="1"/>
    </xf>
    <xf numFmtId="0" fontId="28" fillId="34" borderId="11" xfId="62" applyFont="1" applyFill="1" applyBorder="1" applyAlignment="1">
      <alignment horizontal="center" wrapText="1"/>
    </xf>
    <xf numFmtId="0" fontId="28" fillId="34" borderId="12" xfId="62" applyFont="1" applyFill="1" applyBorder="1" applyAlignment="1">
      <alignment horizontal="center" wrapText="1"/>
    </xf>
    <xf numFmtId="0" fontId="2" fillId="34" borderId="37" xfId="0" applyFont="1" applyFill="1" applyBorder="1" applyAlignment="1">
      <alignment horizontal="center"/>
    </xf>
    <xf numFmtId="0" fontId="2" fillId="35" borderId="16" xfId="0" applyFont="1" applyFill="1" applyBorder="1" applyAlignment="1">
      <alignment horizontal="center"/>
    </xf>
    <xf numFmtId="0" fontId="2" fillId="35" borderId="11" xfId="0" applyFont="1" applyFill="1" applyBorder="1" applyAlignment="1">
      <alignment horizontal="center"/>
    </xf>
    <xf numFmtId="0" fontId="2" fillId="35" borderId="12" xfId="0" applyFont="1" applyFill="1" applyBorder="1" applyAlignment="1">
      <alignment horizontal="center"/>
    </xf>
    <xf numFmtId="3" fontId="2" fillId="34" borderId="37" xfId="0" applyNumberFormat="1" applyFont="1" applyFill="1" applyBorder="1" applyAlignment="1">
      <alignment horizontal="center" wrapText="1"/>
    </xf>
    <xf numFmtId="3" fontId="2" fillId="34" borderId="16" xfId="0" applyNumberFormat="1" applyFont="1" applyFill="1" applyBorder="1" applyAlignment="1">
      <alignment horizontal="center" wrapText="1"/>
    </xf>
    <xf numFmtId="3" fontId="2" fillId="34" borderId="2" xfId="0" applyNumberFormat="1" applyFont="1" applyFill="1" applyBorder="1" applyAlignment="1">
      <alignment horizontal="center" wrapText="1"/>
    </xf>
    <xf numFmtId="0" fontId="2" fillId="34" borderId="1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4" fontId="22" fillId="33" borderId="11" xfId="0" applyNumberFormat="1" applyFont="1" applyFill="1" applyBorder="1" applyAlignment="1">
      <alignment horizontal="center" vertical="center" wrapText="1"/>
    </xf>
    <xf numFmtId="10" fontId="24" fillId="33" borderId="12" xfId="0" applyNumberFormat="1" applyFont="1" applyFill="1" applyBorder="1" applyAlignment="1">
      <alignment horizontal="center" vertical="center" wrapText="1"/>
    </xf>
    <xf numFmtId="3" fontId="0" fillId="0" borderId="22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0" fontId="4" fillId="34" borderId="1" xfId="0" applyFont="1" applyFill="1" applyBorder="1" applyAlignment="1">
      <alignment horizontal="center"/>
    </xf>
    <xf numFmtId="4" fontId="18" fillId="33" borderId="11" xfId="0" applyNumberFormat="1" applyFont="1" applyFill="1" applyBorder="1" applyAlignment="1">
      <alignment horizontal="center" vertical="center" wrapText="1"/>
    </xf>
    <xf numFmtId="10" fontId="18" fillId="33" borderId="3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0" fontId="24" fillId="0" borderId="7" xfId="0" applyNumberFormat="1" applyFont="1" applyBorder="1" applyAlignment="1" applyProtection="1">
      <alignment horizontal="center" vertical="center"/>
      <protection locked="0"/>
    </xf>
    <xf numFmtId="10" fontId="24" fillId="0" borderId="40" xfId="0" applyNumberFormat="1" applyFont="1" applyBorder="1" applyAlignment="1" applyProtection="1">
      <alignment horizontal="center" vertical="center"/>
      <protection locked="0"/>
    </xf>
    <xf numFmtId="10" fontId="24" fillId="0" borderId="15" xfId="0" applyNumberFormat="1" applyFont="1" applyBorder="1" applyAlignment="1" applyProtection="1">
      <alignment horizontal="center" vertical="center"/>
      <protection locked="0"/>
    </xf>
    <xf numFmtId="10" fontId="24" fillId="0" borderId="10" xfId="0" applyNumberFormat="1" applyFont="1" applyBorder="1" applyAlignment="1" applyProtection="1">
      <alignment horizontal="center" vertical="center"/>
      <protection locked="0"/>
    </xf>
    <xf numFmtId="3" fontId="0" fillId="0" borderId="5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0" fontId="30" fillId="34" borderId="51" xfId="0" applyFont="1" applyFill="1" applyBorder="1" applyAlignment="1">
      <alignment horizontal="center" vertical="center" wrapText="1"/>
    </xf>
    <xf numFmtId="2" fontId="0" fillId="0" borderId="56" xfId="0" applyNumberFormat="1" applyFont="1" applyBorder="1" applyAlignment="1">
      <alignment horizontal="center" wrapText="1"/>
    </xf>
    <xf numFmtId="2" fontId="0" fillId="0" borderId="57" xfId="0" applyNumberFormat="1" applyFont="1" applyBorder="1" applyAlignment="1">
      <alignment horizontal="center" wrapText="1"/>
    </xf>
    <xf numFmtId="2" fontId="0" fillId="0" borderId="58" xfId="0" applyNumberFormat="1" applyFont="1" applyBorder="1" applyAlignment="1">
      <alignment horizontal="center" wrapText="1"/>
    </xf>
    <xf numFmtId="3" fontId="0" fillId="0" borderId="16" xfId="0" applyNumberFormat="1" applyFont="1" applyBorder="1" applyAlignment="1">
      <alignment horizontal="center" wrapText="1"/>
    </xf>
    <xf numFmtId="3" fontId="0" fillId="0" borderId="11" xfId="0" applyNumberFormat="1" applyFont="1" applyBorder="1" applyAlignment="1">
      <alignment horizontal="center" wrapText="1"/>
    </xf>
    <xf numFmtId="3" fontId="0" fillId="0" borderId="12" xfId="0" applyNumberFormat="1" applyFont="1" applyBorder="1" applyAlignment="1">
      <alignment horizontal="center" wrapText="1"/>
    </xf>
    <xf numFmtId="0" fontId="2" fillId="34" borderId="4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4" fillId="34" borderId="37" xfId="0" applyFont="1" applyFill="1" applyBorder="1" applyAlignment="1">
      <alignment horizontal="center" vertical="center"/>
    </xf>
    <xf numFmtId="0" fontId="4" fillId="34" borderId="12" xfId="0" applyFont="1" applyFill="1" applyBorder="1" applyAlignment="1">
      <alignment horizontal="center" vertical="center"/>
    </xf>
    <xf numFmtId="0" fontId="4" fillId="34" borderId="4" xfId="0" applyFont="1" applyFill="1" applyBorder="1" applyAlignment="1">
      <alignment horizontal="center" vertical="center"/>
    </xf>
    <xf numFmtId="0" fontId="4" fillId="34" borderId="2" xfId="0" applyFont="1" applyFill="1" applyBorder="1" applyAlignment="1">
      <alignment horizontal="center" vertical="center"/>
    </xf>
    <xf numFmtId="0" fontId="4" fillId="34" borderId="11" xfId="0" applyFont="1" applyFill="1" applyBorder="1" applyAlignment="1">
      <alignment horizontal="center" vertical="center"/>
    </xf>
    <xf numFmtId="0" fontId="4" fillId="34" borderId="53" xfId="0" applyFont="1" applyFill="1" applyBorder="1" applyAlignment="1">
      <alignment horizontal="center" vertical="center"/>
    </xf>
    <xf numFmtId="0" fontId="4" fillId="34" borderId="37" xfId="0" applyFont="1" applyFill="1" applyBorder="1" applyAlignment="1">
      <alignment horizontal="center" vertical="center" wrapText="1"/>
    </xf>
    <xf numFmtId="0" fontId="4" fillId="34" borderId="12" xfId="0" applyFont="1" applyFill="1" applyBorder="1" applyAlignment="1">
      <alignment horizontal="center" vertical="center" wrapText="1"/>
    </xf>
    <xf numFmtId="0" fontId="4" fillId="34" borderId="11" xfId="0" applyFont="1" applyFill="1" applyBorder="1" applyAlignment="1">
      <alignment horizontal="center" vertical="center" wrapText="1"/>
    </xf>
    <xf numFmtId="0" fontId="4" fillId="34" borderId="36" xfId="0" applyFont="1" applyFill="1" applyBorder="1" applyAlignment="1">
      <alignment horizontal="center" vertical="center"/>
    </xf>
    <xf numFmtId="0" fontId="4" fillId="34" borderId="44" xfId="0" applyFont="1" applyFill="1" applyBorder="1" applyAlignment="1">
      <alignment horizontal="center" vertical="center"/>
    </xf>
    <xf numFmtId="0" fontId="4" fillId="34" borderId="45" xfId="0" applyFont="1" applyFill="1" applyBorder="1" applyAlignment="1">
      <alignment horizontal="center" vertical="center"/>
    </xf>
  </cellXfs>
  <cellStyles count="63">
    <cellStyle name="20 % – Poudarek1" xfId="20" builtinId="30" customBuiltin="1"/>
    <cellStyle name="20 % – Poudarek1 2" xfId="50" xr:uid="{00000000-0005-0000-0000-000001000000}"/>
    <cellStyle name="20 % – Poudarek2" xfId="24" builtinId="34" customBuiltin="1"/>
    <cellStyle name="20 % – Poudarek2 2" xfId="52" xr:uid="{00000000-0005-0000-0000-000003000000}"/>
    <cellStyle name="20 % – Poudarek3" xfId="28" builtinId="38" customBuiltin="1"/>
    <cellStyle name="20 % – Poudarek3 2" xfId="54" xr:uid="{00000000-0005-0000-0000-000005000000}"/>
    <cellStyle name="20 % – Poudarek4" xfId="32" builtinId="42" customBuiltin="1"/>
    <cellStyle name="20 % – Poudarek4 2" xfId="56" xr:uid="{00000000-0005-0000-0000-000007000000}"/>
    <cellStyle name="20 % – Poudarek5" xfId="36" builtinId="46" customBuiltin="1"/>
    <cellStyle name="20 % – Poudarek5 2" xfId="58" xr:uid="{00000000-0005-0000-0000-000009000000}"/>
    <cellStyle name="20 % – Poudarek6" xfId="40" builtinId="50" customBuiltin="1"/>
    <cellStyle name="20 % – Poudarek6 2" xfId="60" xr:uid="{00000000-0005-0000-0000-00000B000000}"/>
    <cellStyle name="40 % – Poudarek1" xfId="21" builtinId="31" customBuiltin="1"/>
    <cellStyle name="40 % – Poudarek1 2" xfId="51" xr:uid="{00000000-0005-0000-0000-00000D000000}"/>
    <cellStyle name="40 % – Poudarek2" xfId="25" builtinId="35" customBuiltin="1"/>
    <cellStyle name="40 % – Poudarek2 2" xfId="53" xr:uid="{00000000-0005-0000-0000-00000F000000}"/>
    <cellStyle name="40 % – Poudarek3" xfId="29" builtinId="39" customBuiltin="1"/>
    <cellStyle name="40 % – Poudarek3 2" xfId="55" xr:uid="{00000000-0005-0000-0000-000011000000}"/>
    <cellStyle name="40 % – Poudarek4" xfId="33" builtinId="43" customBuiltin="1"/>
    <cellStyle name="40 % – Poudarek4 2" xfId="57" xr:uid="{00000000-0005-0000-0000-000013000000}"/>
    <cellStyle name="40 % – Poudarek5" xfId="37" builtinId="47" customBuiltin="1"/>
    <cellStyle name="40 % – Poudarek5 2" xfId="59" xr:uid="{00000000-0005-0000-0000-000015000000}"/>
    <cellStyle name="40 % – Poudarek6" xfId="41" builtinId="51" customBuiltin="1"/>
    <cellStyle name="40 % – Poudarek6 2" xfId="61" xr:uid="{00000000-0005-0000-0000-000017000000}"/>
    <cellStyle name="60 % – Poudarek1" xfId="22" builtinId="32" customBuiltin="1"/>
    <cellStyle name="60 % – Poudarek2" xfId="26" builtinId="36" customBuiltin="1"/>
    <cellStyle name="60 % – Poudarek3" xfId="30" builtinId="40" customBuiltin="1"/>
    <cellStyle name="60 % – Poudarek4" xfId="34" builtinId="44" customBuiltin="1"/>
    <cellStyle name="60 % – Poudarek5" xfId="38" builtinId="48" customBuiltin="1"/>
    <cellStyle name="60 % – Poudarek6" xfId="42" builtinId="52" customBuiltin="1"/>
    <cellStyle name="Dobro" xfId="8" builtinId="26" customBuiltin="1"/>
    <cellStyle name="Izhod" xfId="12" builtinId="21" customBuiltin="1"/>
    <cellStyle name="Naslov" xfId="3" builtinId="15" customBuiltin="1"/>
    <cellStyle name="Naslov 1" xfId="4" builtinId="16" customBuiltin="1"/>
    <cellStyle name="Naslov 2" xfId="5" builtinId="17" customBuiltin="1"/>
    <cellStyle name="Naslov 3" xfId="6" builtinId="18" customBuiltin="1"/>
    <cellStyle name="Naslov 4" xfId="7" builtinId="19" customBuiltin="1"/>
    <cellStyle name="Naslov 5" xfId="44" xr:uid="{00000000-0005-0000-0000-000025000000}"/>
    <cellStyle name="Navadno" xfId="0" builtinId="0"/>
    <cellStyle name="Navadno 2" xfId="45" xr:uid="{00000000-0005-0000-0000-000027000000}"/>
    <cellStyle name="Navadno 3" xfId="1" xr:uid="{00000000-0005-0000-0000-000028000000}"/>
    <cellStyle name="Navadno 4" xfId="48" xr:uid="{00000000-0005-0000-0000-000029000000}"/>
    <cellStyle name="Navadno 5" xfId="43" xr:uid="{00000000-0005-0000-0000-00002A000000}"/>
    <cellStyle name="Navadno_Breskve" xfId="62" xr:uid="{00000000-0005-0000-0000-00002B000000}"/>
    <cellStyle name="Navadno_Hruške" xfId="2" xr:uid="{00000000-0005-0000-0000-00002C000000}"/>
    <cellStyle name="Nevtralno" xfId="10" builtinId="28" customBuiltin="1"/>
    <cellStyle name="Odstotek 2" xfId="46" xr:uid="{00000000-0005-0000-0000-00002E000000}"/>
    <cellStyle name="Opomba 2" xfId="47" xr:uid="{00000000-0005-0000-0000-00002F000000}"/>
    <cellStyle name="Opomba 3" xfId="49" xr:uid="{00000000-0005-0000-0000-000030000000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3" builtinId="33" customBuiltin="1"/>
    <cellStyle name="Poudarek3" xfId="27" builtinId="37" customBuiltin="1"/>
    <cellStyle name="Poudarek4" xfId="31" builtinId="41" customBuiltin="1"/>
    <cellStyle name="Poudarek5" xfId="35" builtinId="45" customBuiltin="1"/>
    <cellStyle name="Poudarek6" xfId="39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9" builtinId="27" customBuiltin="1"/>
    <cellStyle name="Vnos" xfId="11" builtinId="20" customBuiltin="1"/>
    <cellStyle name="Vsota" xfId="18" builtinId="25" customBuiltin="1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912954910486934E-2"/>
          <c:y val="1.9857265672593528E-2"/>
          <c:w val="0.92979737141066321"/>
          <c:h val="0.81055305993475324"/>
        </c:manualLayout>
      </c:layout>
      <c:lineChart>
        <c:grouping val="standard"/>
        <c:varyColors val="0"/>
        <c:ser>
          <c:idx val="2"/>
          <c:order val="0"/>
          <c:tx>
            <c:strRef>
              <c:f>JABOLKA!$E$61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'[1]SADJE - KOLIČINE CENE'!$B$87:$B$139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JABOLKA!$E$62:$E$113</c:f>
              <c:numCache>
                <c:formatCode>#,##0.00\ _S_I_T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D9-427E-9FB3-4261A4ECD539}"/>
            </c:ext>
          </c:extLst>
        </c:ser>
        <c:ser>
          <c:idx val="1"/>
          <c:order val="1"/>
          <c:tx>
            <c:strRef>
              <c:f>JABOLKA!$D$61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'[1]SADJE - KOLIČINE CENE'!$B$87:$B$139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JABOLKA!$D$62:$D$113</c:f>
              <c:numCache>
                <c:formatCode>#,##0.00\ _S_I_T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D9-427E-9FB3-4261A4ECD539}"/>
            </c:ext>
          </c:extLst>
        </c:ser>
        <c:ser>
          <c:idx val="3"/>
          <c:order val="2"/>
          <c:tx>
            <c:strRef>
              <c:f>JABOLKA!$C$61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JABOLKA!$C$62:$C$113</c:f>
              <c:numCache>
                <c:formatCode>#,##0.00\ _S_I_T</c:formatCode>
                <c:ptCount val="52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D9-427E-9FB3-4261A4ECD539}"/>
            </c:ext>
          </c:extLst>
        </c:ser>
        <c:ser>
          <c:idx val="0"/>
          <c:order val="3"/>
          <c:tx>
            <c:strRef>
              <c:f>JABOLKA!$E$61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4D9-427E-9FB3-4261A4ECD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784624"/>
        <c:axId val="718785016"/>
      </c:lineChart>
      <c:catAx>
        <c:axId val="718784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51183655596477862"/>
              <c:y val="0.885859793556174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8785016"/>
        <c:crossesAt val="0"/>
        <c:auto val="1"/>
        <c:lblAlgn val="ctr"/>
        <c:lblOffset val="100"/>
        <c:tickLblSkip val="2"/>
        <c:noMultiLvlLbl val="0"/>
      </c:catAx>
      <c:valAx>
        <c:axId val="718785016"/>
        <c:scaling>
          <c:orientation val="minMax"/>
          <c:max val="11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6416098640654989E-3"/>
              <c:y val="0.278807909315023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8784624"/>
        <c:crossesAt val="1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27733164528829063"/>
          <c:y val="0.9268374126769946"/>
          <c:w val="0.46680067839302353"/>
          <c:h val="7.13282258604008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672092875183052E-2"/>
          <c:y val="2.0995870355655085E-2"/>
          <c:w val="0.87983256220330952"/>
          <c:h val="0.796951226853524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JABOLKA!$C$4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'[1]SADJE - KOLIČINE CENE'!$B$25:$B$76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JABOLKA!$C$5:$C$56</c:f>
              <c:numCache>
                <c:formatCode>#,##0</c:formatCode>
                <c:ptCount val="52"/>
                <c:pt idx="0">
                  <c:v>128265</c:v>
                </c:pt>
                <c:pt idx="1">
                  <c:v>284573</c:v>
                </c:pt>
                <c:pt idx="2">
                  <c:v>229104</c:v>
                </c:pt>
                <c:pt idx="3">
                  <c:v>148872</c:v>
                </c:pt>
                <c:pt idx="4">
                  <c:v>234634</c:v>
                </c:pt>
                <c:pt idx="5">
                  <c:v>153705</c:v>
                </c:pt>
                <c:pt idx="6">
                  <c:v>202237</c:v>
                </c:pt>
                <c:pt idx="7">
                  <c:v>150567</c:v>
                </c:pt>
                <c:pt idx="8">
                  <c:v>186111</c:v>
                </c:pt>
                <c:pt idx="9">
                  <c:v>141077</c:v>
                </c:pt>
                <c:pt idx="10">
                  <c:v>156056</c:v>
                </c:pt>
                <c:pt idx="11">
                  <c:v>116025</c:v>
                </c:pt>
                <c:pt idx="12">
                  <c:v>161021</c:v>
                </c:pt>
                <c:pt idx="13">
                  <c:v>112786</c:v>
                </c:pt>
                <c:pt idx="14">
                  <c:v>163075</c:v>
                </c:pt>
                <c:pt idx="15">
                  <c:v>119121</c:v>
                </c:pt>
                <c:pt idx="16">
                  <c:v>124008</c:v>
                </c:pt>
                <c:pt idx="17">
                  <c:v>119039</c:v>
                </c:pt>
                <c:pt idx="18">
                  <c:v>129318</c:v>
                </c:pt>
                <c:pt idx="19">
                  <c:v>101093</c:v>
                </c:pt>
                <c:pt idx="20">
                  <c:v>139459</c:v>
                </c:pt>
                <c:pt idx="21">
                  <c:v>94404</c:v>
                </c:pt>
                <c:pt idx="22">
                  <c:v>96986</c:v>
                </c:pt>
                <c:pt idx="23">
                  <c:v>79937</c:v>
                </c:pt>
                <c:pt idx="24">
                  <c:v>42738</c:v>
                </c:pt>
                <c:pt idx="25">
                  <c:v>40624</c:v>
                </c:pt>
                <c:pt idx="26">
                  <c:v>39177</c:v>
                </c:pt>
                <c:pt idx="27">
                  <c:v>41292</c:v>
                </c:pt>
                <c:pt idx="28">
                  <c:v>58906</c:v>
                </c:pt>
                <c:pt idx="29">
                  <c:v>45054</c:v>
                </c:pt>
                <c:pt idx="30">
                  <c:v>7841</c:v>
                </c:pt>
                <c:pt idx="31">
                  <c:v>44642</c:v>
                </c:pt>
                <c:pt idx="32">
                  <c:v>95342</c:v>
                </c:pt>
                <c:pt idx="33">
                  <c:v>190691</c:v>
                </c:pt>
                <c:pt idx="34">
                  <c:v>126735</c:v>
                </c:pt>
                <c:pt idx="35">
                  <c:v>267573</c:v>
                </c:pt>
                <c:pt idx="36">
                  <c:v>200111</c:v>
                </c:pt>
                <c:pt idx="37">
                  <c:v>265342</c:v>
                </c:pt>
                <c:pt idx="38">
                  <c:v>217442</c:v>
                </c:pt>
                <c:pt idx="39">
                  <c:v>210206</c:v>
                </c:pt>
                <c:pt idx="40">
                  <c:v>253828</c:v>
                </c:pt>
                <c:pt idx="41">
                  <c:v>247995</c:v>
                </c:pt>
                <c:pt idx="42">
                  <c:v>183345</c:v>
                </c:pt>
                <c:pt idx="43">
                  <c:v>144467</c:v>
                </c:pt>
                <c:pt idx="44">
                  <c:v>184738</c:v>
                </c:pt>
                <c:pt idx="45">
                  <c:v>173343</c:v>
                </c:pt>
                <c:pt idx="46">
                  <c:v>247057</c:v>
                </c:pt>
                <c:pt idx="47">
                  <c:v>243391</c:v>
                </c:pt>
                <c:pt idx="48">
                  <c:v>151157</c:v>
                </c:pt>
                <c:pt idx="49">
                  <c:v>217053</c:v>
                </c:pt>
                <c:pt idx="50">
                  <c:v>165283</c:v>
                </c:pt>
                <c:pt idx="51">
                  <c:v>137205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C-47FE-93B9-93EB91E7B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568432"/>
        <c:axId val="716568824"/>
      </c:barChart>
      <c:lineChart>
        <c:grouping val="standard"/>
        <c:varyColors val="0"/>
        <c:ser>
          <c:idx val="2"/>
          <c:order val="1"/>
          <c:tx>
            <c:strRef>
              <c:f>JABOLKA!$D$4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'[1]SADJE - KOLIČINE CENE'!$B$25:$B$76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JABOLKA!$D$5:$D$56</c:f>
              <c:numCache>
                <c:formatCode>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 formatCode="General">
                  <c:v>78.92</c:v>
                </c:pt>
                <c:pt idx="7" formatCode="General">
                  <c:v>82.65</c:v>
                </c:pt>
                <c:pt idx="8">
                  <c:v>79.61</c:v>
                </c:pt>
                <c:pt idx="9">
                  <c:v>82.83</c:v>
                </c:pt>
                <c:pt idx="10" formatCode="General">
                  <c:v>81.88</c:v>
                </c:pt>
                <c:pt idx="11">
                  <c:v>84.79</c:v>
                </c:pt>
                <c:pt idx="12">
                  <c:v>82.9</c:v>
                </c:pt>
                <c:pt idx="13" formatCode="General">
                  <c:v>86.79</c:v>
                </c:pt>
                <c:pt idx="14" formatCode="General">
                  <c:v>86.51</c:v>
                </c:pt>
                <c:pt idx="15" formatCode="General">
                  <c:v>88.34</c:v>
                </c:pt>
                <c:pt idx="16" formatCode="General">
                  <c:v>84.51</c:v>
                </c:pt>
                <c:pt idx="17" formatCode="General">
                  <c:v>84.56</c:v>
                </c:pt>
                <c:pt idx="18" formatCode="General">
                  <c:v>86.02</c:v>
                </c:pt>
                <c:pt idx="19" formatCode="General">
                  <c:v>85.78</c:v>
                </c:pt>
                <c:pt idx="20" formatCode="General">
                  <c:v>80.489999999999995</c:v>
                </c:pt>
                <c:pt idx="21" formatCode="General">
                  <c:v>82.04</c:v>
                </c:pt>
                <c:pt idx="22">
                  <c:v>85.2</c:v>
                </c:pt>
                <c:pt idx="23" formatCode="General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 formatCode="General">
                  <c:v>73.5</c:v>
                </c:pt>
                <c:pt idx="29">
                  <c:v>75.92</c:v>
                </c:pt>
                <c:pt idx="30" formatCode="General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CC-47FE-93B9-93EB91E7B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566864"/>
        <c:axId val="716567648"/>
      </c:lineChart>
      <c:catAx>
        <c:axId val="716566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6323211464238612"/>
              <c:y val="0.888004421045002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6567648"/>
        <c:crosses val="autoZero"/>
        <c:auto val="1"/>
        <c:lblAlgn val="ctr"/>
        <c:lblOffset val="100"/>
        <c:noMultiLvlLbl val="0"/>
      </c:catAx>
      <c:valAx>
        <c:axId val="716567648"/>
        <c:scaling>
          <c:orientation val="minMax"/>
          <c:max val="9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6566864"/>
        <c:crosses val="autoZero"/>
        <c:crossBetween val="between"/>
        <c:majorUnit val="10"/>
      </c:valAx>
      <c:valAx>
        <c:axId val="716568824"/>
        <c:scaling>
          <c:orientation val="minMax"/>
          <c:max val="28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39029449676995"/>
              <c:y val="0.318229731031327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6568432"/>
        <c:crosses val="max"/>
        <c:crossBetween val="between"/>
      </c:valAx>
      <c:catAx>
        <c:axId val="716568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16568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72432363864973"/>
          <c:y val="0.92523800649179211"/>
          <c:w val="0.21692049590072035"/>
          <c:h val="7.36829728157502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-5400000" spcFirstLastPara="1" vertOverflow="ellipsis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 EUR / 100 KG</a:t>
            </a:r>
          </a:p>
        </c:rich>
      </c:tx>
      <c:layout>
        <c:manualLayout>
          <c:xMode val="edge"/>
          <c:yMode val="edge"/>
          <c:x val="3.7520037172409505E-3"/>
          <c:y val="0.47104680151692663"/>
        </c:manualLayout>
      </c:layout>
      <c:overlay val="0"/>
      <c:spPr>
        <a:noFill/>
        <a:ln>
          <a:noFill/>
        </a:ln>
        <a:effectLst/>
      </c:spPr>
      <c:txPr>
        <a:bodyPr rot="-5400000" spcFirstLastPara="1" vertOverflow="ellipsis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5.1271734286365743E-2"/>
          <c:y val="1.5492418143153009E-2"/>
          <c:w val="0.94316028528787887"/>
          <c:h val="0.86696908956640983"/>
        </c:manualLayout>
      </c:layout>
      <c:lineChart>
        <c:grouping val="standard"/>
        <c:varyColors val="0"/>
        <c:ser>
          <c:idx val="1"/>
          <c:order val="0"/>
          <c:tx>
            <c:strRef>
              <c:f>'JABOLKA PO SORTAH'!#REF!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E2-4057-8BCC-47BDFB8E6BB8}"/>
            </c:ext>
          </c:extLst>
        </c:ser>
        <c:ser>
          <c:idx val="2"/>
          <c:order val="1"/>
          <c:tx>
            <c:strRef>
              <c:f>'JABOLKA PO SORTAH'!$G$4</c:f>
              <c:strCache>
                <c:ptCount val="1"/>
                <c:pt idx="0">
                  <c:v>Idared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SORTAH'!$G$5:$G$56</c:f>
              <c:numCache>
                <c:formatCode>0.00;[Red]0.00</c:formatCode>
                <c:ptCount val="52"/>
                <c:pt idx="0">
                  <c:v>82.72</c:v>
                </c:pt>
                <c:pt idx="1">
                  <c:v>69.72</c:v>
                </c:pt>
                <c:pt idx="2">
                  <c:v>77.569999999999993</c:v>
                </c:pt>
                <c:pt idx="3">
                  <c:v>81.11</c:v>
                </c:pt>
                <c:pt idx="4">
                  <c:v>77.8</c:v>
                </c:pt>
                <c:pt idx="5">
                  <c:v>66.92</c:v>
                </c:pt>
                <c:pt idx="6">
                  <c:v>76.760000000000005</c:v>
                </c:pt>
                <c:pt idx="7">
                  <c:v>73.540000000000006</c:v>
                </c:pt>
                <c:pt idx="8">
                  <c:v>72.849999999999994</c:v>
                </c:pt>
                <c:pt idx="9">
                  <c:v>79.540000000000006</c:v>
                </c:pt>
                <c:pt idx="10">
                  <c:v>72.72</c:v>
                </c:pt>
                <c:pt idx="11">
                  <c:v>78.41</c:v>
                </c:pt>
                <c:pt idx="12">
                  <c:v>83.7</c:v>
                </c:pt>
                <c:pt idx="13">
                  <c:v>87.78</c:v>
                </c:pt>
                <c:pt idx="14">
                  <c:v>87.49</c:v>
                </c:pt>
                <c:pt idx="15">
                  <c:v>87.76</c:v>
                </c:pt>
                <c:pt idx="16">
                  <c:v>83.46</c:v>
                </c:pt>
                <c:pt idx="17">
                  <c:v>87.7</c:v>
                </c:pt>
                <c:pt idx="18">
                  <c:v>86.38</c:v>
                </c:pt>
                <c:pt idx="19" formatCode="General">
                  <c:v>88.58</c:v>
                </c:pt>
                <c:pt idx="20" formatCode="General">
                  <c:v>71.42</c:v>
                </c:pt>
                <c:pt idx="21">
                  <c:v>76.75</c:v>
                </c:pt>
                <c:pt idx="22">
                  <c:v>76.98</c:v>
                </c:pt>
                <c:pt idx="23" formatCode="General">
                  <c:v>79.06</c:v>
                </c:pt>
                <c:pt idx="24" formatCode="General">
                  <c:v>76.22</c:v>
                </c:pt>
                <c:pt idx="25">
                  <c:v>82.41</c:v>
                </c:pt>
                <c:pt idx="26" formatCode="General">
                  <c:v>66.73</c:v>
                </c:pt>
                <c:pt idx="27">
                  <c:v>79.77</c:v>
                </c:pt>
                <c:pt idx="28">
                  <c:v>78.38</c:v>
                </c:pt>
                <c:pt idx="29">
                  <c:v>66.25</c:v>
                </c:pt>
                <c:pt idx="31">
                  <c:v>76.33</c:v>
                </c:pt>
                <c:pt idx="32" formatCode="General">
                  <c:v>63.66</c:v>
                </c:pt>
                <c:pt idx="33">
                  <c:v>78.930000000000007</c:v>
                </c:pt>
                <c:pt idx="34">
                  <c:v>67.61</c:v>
                </c:pt>
                <c:pt idx="35">
                  <c:v>82</c:v>
                </c:pt>
                <c:pt idx="37">
                  <c:v>75.819999999999993</c:v>
                </c:pt>
                <c:pt idx="38">
                  <c:v>80</c:v>
                </c:pt>
                <c:pt idx="39">
                  <c:v>36.92</c:v>
                </c:pt>
                <c:pt idx="40">
                  <c:v>41.48</c:v>
                </c:pt>
                <c:pt idx="41">
                  <c:v>36.5</c:v>
                </c:pt>
                <c:pt idx="42">
                  <c:v>38.74</c:v>
                </c:pt>
                <c:pt idx="43">
                  <c:v>71.08</c:v>
                </c:pt>
                <c:pt idx="44">
                  <c:v>33.54</c:v>
                </c:pt>
                <c:pt idx="45">
                  <c:v>92.86</c:v>
                </c:pt>
                <c:pt idx="46">
                  <c:v>38.04</c:v>
                </c:pt>
                <c:pt idx="47">
                  <c:v>54.54</c:v>
                </c:pt>
                <c:pt idx="49">
                  <c:v>63.2</c:v>
                </c:pt>
                <c:pt idx="50">
                  <c:v>74.97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E2-4057-8BCC-47BDFB8E6BB8}"/>
            </c:ext>
          </c:extLst>
        </c:ser>
        <c:ser>
          <c:idx val="3"/>
          <c:order val="2"/>
          <c:tx>
            <c:strRef>
              <c:f>'JABOLKA PO SORTAH'!$H$4</c:f>
              <c:strCache>
                <c:ptCount val="1"/>
                <c:pt idx="0">
                  <c:v>Jonagold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SORTAH'!$H$5:$H$56</c:f>
              <c:numCache>
                <c:formatCode>0.00;[Red]0.00</c:formatCode>
                <c:ptCount val="52"/>
                <c:pt idx="0">
                  <c:v>119</c:v>
                </c:pt>
                <c:pt idx="1">
                  <c:v>79.8</c:v>
                </c:pt>
                <c:pt idx="2">
                  <c:v>85.34</c:v>
                </c:pt>
                <c:pt idx="3">
                  <c:v>89.51</c:v>
                </c:pt>
                <c:pt idx="4">
                  <c:v>87.07</c:v>
                </c:pt>
                <c:pt idx="5">
                  <c:v>80.459999999999994</c:v>
                </c:pt>
                <c:pt idx="6">
                  <c:v>88.61</c:v>
                </c:pt>
                <c:pt idx="7">
                  <c:v>81.63</c:v>
                </c:pt>
                <c:pt idx="8">
                  <c:v>82.04</c:v>
                </c:pt>
                <c:pt idx="9">
                  <c:v>85.99</c:v>
                </c:pt>
                <c:pt idx="10">
                  <c:v>82.17</c:v>
                </c:pt>
                <c:pt idx="11">
                  <c:v>71.06</c:v>
                </c:pt>
                <c:pt idx="12">
                  <c:v>82.49</c:v>
                </c:pt>
                <c:pt idx="13">
                  <c:v>85.35</c:v>
                </c:pt>
                <c:pt idx="14">
                  <c:v>85.75</c:v>
                </c:pt>
                <c:pt idx="15">
                  <c:v>90.1</c:v>
                </c:pt>
                <c:pt idx="16">
                  <c:v>85.73</c:v>
                </c:pt>
                <c:pt idx="17">
                  <c:v>81.069999999999993</c:v>
                </c:pt>
                <c:pt idx="18">
                  <c:v>82.11</c:v>
                </c:pt>
                <c:pt idx="19" formatCode="General">
                  <c:v>80.010000000000005</c:v>
                </c:pt>
                <c:pt idx="20">
                  <c:v>76.98</c:v>
                </c:pt>
                <c:pt idx="21">
                  <c:v>72.430000000000007</c:v>
                </c:pt>
                <c:pt idx="22">
                  <c:v>69.03</c:v>
                </c:pt>
                <c:pt idx="23">
                  <c:v>70</c:v>
                </c:pt>
                <c:pt idx="24">
                  <c:v>70</c:v>
                </c:pt>
                <c:pt idx="25">
                  <c:v>67.78</c:v>
                </c:pt>
                <c:pt idx="26">
                  <c:v>69.010000000000005</c:v>
                </c:pt>
                <c:pt idx="27">
                  <c:v>68.33</c:v>
                </c:pt>
                <c:pt idx="28">
                  <c:v>73.069999999999993</c:v>
                </c:pt>
                <c:pt idx="31">
                  <c:v>67.81</c:v>
                </c:pt>
                <c:pt idx="32" formatCode="General">
                  <c:v>68.98</c:v>
                </c:pt>
                <c:pt idx="36">
                  <c:v>101.68</c:v>
                </c:pt>
                <c:pt idx="37">
                  <c:v>44.65</c:v>
                </c:pt>
                <c:pt idx="38">
                  <c:v>37.659999999999997</c:v>
                </c:pt>
                <c:pt idx="39">
                  <c:v>80.95</c:v>
                </c:pt>
                <c:pt idx="40">
                  <c:v>65.63</c:v>
                </c:pt>
                <c:pt idx="41">
                  <c:v>51.64</c:v>
                </c:pt>
                <c:pt idx="42">
                  <c:v>92.54</c:v>
                </c:pt>
                <c:pt idx="43">
                  <c:v>68.400000000000006</c:v>
                </c:pt>
                <c:pt idx="44">
                  <c:v>74.87</c:v>
                </c:pt>
                <c:pt idx="45">
                  <c:v>89.64</c:v>
                </c:pt>
                <c:pt idx="46">
                  <c:v>68.099999999999994</c:v>
                </c:pt>
                <c:pt idx="47">
                  <c:v>66.02</c:v>
                </c:pt>
                <c:pt idx="48">
                  <c:v>89.31</c:v>
                </c:pt>
                <c:pt idx="49">
                  <c:v>82.32</c:v>
                </c:pt>
                <c:pt idx="50">
                  <c:v>71.53</c:v>
                </c:pt>
                <c:pt idx="51">
                  <c:v>69.739999999999995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E2-4057-8BCC-47BDFB8E6BB8}"/>
            </c:ext>
          </c:extLst>
        </c:ser>
        <c:ser>
          <c:idx val="4"/>
          <c:order val="3"/>
          <c:tx>
            <c:strRef>
              <c:f>'JABOLKA PO SORTAH'!$I$4</c:f>
              <c:strCache>
                <c:ptCount val="1"/>
                <c:pt idx="0">
                  <c:v>Zlati delišes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SORTAH'!$I$5:$I$56</c:f>
              <c:numCache>
                <c:formatCode>0.00;[Red]0.00</c:formatCode>
                <c:ptCount val="52"/>
                <c:pt idx="0">
                  <c:v>74.17</c:v>
                </c:pt>
                <c:pt idx="1">
                  <c:v>67.94</c:v>
                </c:pt>
                <c:pt idx="2">
                  <c:v>73.88</c:v>
                </c:pt>
                <c:pt idx="3">
                  <c:v>78.760000000000005</c:v>
                </c:pt>
                <c:pt idx="4">
                  <c:v>76</c:v>
                </c:pt>
                <c:pt idx="5">
                  <c:v>75.25</c:v>
                </c:pt>
                <c:pt idx="6">
                  <c:v>75.23</c:v>
                </c:pt>
                <c:pt idx="8">
                  <c:v>76.8</c:v>
                </c:pt>
                <c:pt idx="9">
                  <c:v>71.36</c:v>
                </c:pt>
                <c:pt idx="10">
                  <c:v>77.91</c:v>
                </c:pt>
                <c:pt idx="11">
                  <c:v>77.89</c:v>
                </c:pt>
                <c:pt idx="12">
                  <c:v>73.09</c:v>
                </c:pt>
                <c:pt idx="13">
                  <c:v>75.17</c:v>
                </c:pt>
                <c:pt idx="14">
                  <c:v>76.5</c:v>
                </c:pt>
                <c:pt idx="15">
                  <c:v>80.84</c:v>
                </c:pt>
                <c:pt idx="16">
                  <c:v>79</c:v>
                </c:pt>
                <c:pt idx="17">
                  <c:v>78.680000000000007</c:v>
                </c:pt>
                <c:pt idx="18">
                  <c:v>79.58</c:v>
                </c:pt>
                <c:pt idx="19" formatCode="General">
                  <c:v>78.010000000000005</c:v>
                </c:pt>
                <c:pt idx="20" formatCode="General">
                  <c:v>81.209999999999994</c:v>
                </c:pt>
                <c:pt idx="21">
                  <c:v>81.91</c:v>
                </c:pt>
                <c:pt idx="22">
                  <c:v>87.78</c:v>
                </c:pt>
                <c:pt idx="23" formatCode="General">
                  <c:v>81.36</c:v>
                </c:pt>
                <c:pt idx="24" formatCode="General">
                  <c:v>83.89</c:v>
                </c:pt>
                <c:pt idx="25">
                  <c:v>85.68</c:v>
                </c:pt>
                <c:pt idx="26" formatCode="General">
                  <c:v>80.430000000000007</c:v>
                </c:pt>
                <c:pt idx="27">
                  <c:v>87.18</c:v>
                </c:pt>
                <c:pt idx="28">
                  <c:v>89.53</c:v>
                </c:pt>
                <c:pt idx="29">
                  <c:v>92.61</c:v>
                </c:pt>
                <c:pt idx="30">
                  <c:v>94.74</c:v>
                </c:pt>
                <c:pt idx="31">
                  <c:v>83.49</c:v>
                </c:pt>
                <c:pt idx="32" formatCode="General">
                  <c:v>68.760000000000005</c:v>
                </c:pt>
                <c:pt idx="33">
                  <c:v>87.79</c:v>
                </c:pt>
                <c:pt idx="34">
                  <c:v>91.03</c:v>
                </c:pt>
                <c:pt idx="35">
                  <c:v>80.510000000000005</c:v>
                </c:pt>
                <c:pt idx="36">
                  <c:v>76.010000000000005</c:v>
                </c:pt>
                <c:pt idx="37">
                  <c:v>60.09</c:v>
                </c:pt>
                <c:pt idx="38">
                  <c:v>38.89</c:v>
                </c:pt>
                <c:pt idx="39">
                  <c:v>37.57</c:v>
                </c:pt>
                <c:pt idx="40">
                  <c:v>34.020000000000003</c:v>
                </c:pt>
                <c:pt idx="41">
                  <c:v>53</c:v>
                </c:pt>
                <c:pt idx="42">
                  <c:v>71.48</c:v>
                </c:pt>
                <c:pt idx="43">
                  <c:v>78.58</c:v>
                </c:pt>
                <c:pt idx="44">
                  <c:v>58.57</c:v>
                </c:pt>
                <c:pt idx="45">
                  <c:v>71.55</c:v>
                </c:pt>
                <c:pt idx="46">
                  <c:v>76.040000000000006</c:v>
                </c:pt>
                <c:pt idx="47">
                  <c:v>64.47</c:v>
                </c:pt>
                <c:pt idx="48">
                  <c:v>70.010000000000005</c:v>
                </c:pt>
                <c:pt idx="49">
                  <c:v>74.45</c:v>
                </c:pt>
                <c:pt idx="50">
                  <c:v>78.37</c:v>
                </c:pt>
                <c:pt idx="51">
                  <c:v>69.72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E2-4057-8BCC-47BDFB8E6BB8}"/>
            </c:ext>
          </c:extLst>
        </c:ser>
        <c:ser>
          <c:idx val="5"/>
          <c:order val="4"/>
          <c:tx>
            <c:strRef>
              <c:f>'JABOLKA PO SORTAH'!$J$4</c:f>
              <c:strCache>
                <c:ptCount val="1"/>
                <c:pt idx="0">
                  <c:v>Gala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SORTAH'!$J$5:$J$56</c:f>
              <c:numCache>
                <c:formatCode>0.00;[Red]0.00</c:formatCode>
                <c:ptCount val="52"/>
                <c:pt idx="0">
                  <c:v>82.89</c:v>
                </c:pt>
                <c:pt idx="1">
                  <c:v>74.78</c:v>
                </c:pt>
                <c:pt idx="2">
                  <c:v>77.849999999999994</c:v>
                </c:pt>
                <c:pt idx="3">
                  <c:v>81.010000000000005</c:v>
                </c:pt>
                <c:pt idx="4">
                  <c:v>82</c:v>
                </c:pt>
                <c:pt idx="5">
                  <c:v>82.95</c:v>
                </c:pt>
                <c:pt idx="6">
                  <c:v>83.4</c:v>
                </c:pt>
                <c:pt idx="7">
                  <c:v>85.27</c:v>
                </c:pt>
                <c:pt idx="8">
                  <c:v>81.349999999999994</c:v>
                </c:pt>
                <c:pt idx="9">
                  <c:v>84.11</c:v>
                </c:pt>
                <c:pt idx="10">
                  <c:v>83.78</c:v>
                </c:pt>
                <c:pt idx="11">
                  <c:v>79.67</c:v>
                </c:pt>
                <c:pt idx="12">
                  <c:v>81.41</c:v>
                </c:pt>
                <c:pt idx="13">
                  <c:v>84.09</c:v>
                </c:pt>
                <c:pt idx="14">
                  <c:v>83.33</c:v>
                </c:pt>
                <c:pt idx="15">
                  <c:v>88.92</c:v>
                </c:pt>
                <c:pt idx="16">
                  <c:v>89.47</c:v>
                </c:pt>
                <c:pt idx="17">
                  <c:v>90</c:v>
                </c:pt>
                <c:pt idx="18">
                  <c:v>92</c:v>
                </c:pt>
                <c:pt idx="19" formatCode="General">
                  <c:v>93.33</c:v>
                </c:pt>
                <c:pt idx="20" formatCode="General">
                  <c:v>94.58</c:v>
                </c:pt>
                <c:pt idx="21">
                  <c:v>96.14</c:v>
                </c:pt>
                <c:pt idx="22">
                  <c:v>91.25</c:v>
                </c:pt>
                <c:pt idx="23" formatCode="General">
                  <c:v>96.27</c:v>
                </c:pt>
                <c:pt idx="24" formatCode="General">
                  <c:v>94.5</c:v>
                </c:pt>
                <c:pt idx="25">
                  <c:v>87.89</c:v>
                </c:pt>
                <c:pt idx="26" formatCode="General">
                  <c:v>87.8</c:v>
                </c:pt>
                <c:pt idx="27">
                  <c:v>91.23</c:v>
                </c:pt>
                <c:pt idx="28">
                  <c:v>66.260000000000005</c:v>
                </c:pt>
                <c:pt idx="29">
                  <c:v>89.4</c:v>
                </c:pt>
                <c:pt idx="31">
                  <c:v>55</c:v>
                </c:pt>
                <c:pt idx="32" formatCode="0.00">
                  <c:v>99</c:v>
                </c:pt>
                <c:pt idx="33">
                  <c:v>85.73</c:v>
                </c:pt>
                <c:pt idx="34">
                  <c:v>89.87</c:v>
                </c:pt>
                <c:pt idx="35">
                  <c:v>54.29</c:v>
                </c:pt>
                <c:pt idx="36">
                  <c:v>41.18</c:v>
                </c:pt>
                <c:pt idx="37">
                  <c:v>41.89</c:v>
                </c:pt>
                <c:pt idx="38">
                  <c:v>80.19</c:v>
                </c:pt>
                <c:pt idx="39">
                  <c:v>107.36</c:v>
                </c:pt>
                <c:pt idx="40">
                  <c:v>30.74</c:v>
                </c:pt>
                <c:pt idx="41">
                  <c:v>79.78</c:v>
                </c:pt>
                <c:pt idx="42">
                  <c:v>71.97</c:v>
                </c:pt>
                <c:pt idx="43">
                  <c:v>72.73</c:v>
                </c:pt>
                <c:pt idx="44">
                  <c:v>68.33</c:v>
                </c:pt>
                <c:pt idx="45">
                  <c:v>79.98</c:v>
                </c:pt>
                <c:pt idx="46">
                  <c:v>62.41</c:v>
                </c:pt>
                <c:pt idx="47">
                  <c:v>75.84</c:v>
                </c:pt>
                <c:pt idx="48">
                  <c:v>78.14</c:v>
                </c:pt>
                <c:pt idx="49">
                  <c:v>67.099999999999994</c:v>
                </c:pt>
                <c:pt idx="50">
                  <c:v>67.069999999999993</c:v>
                </c:pt>
                <c:pt idx="51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8E2-4057-8BCC-47BDFB8E6BB8}"/>
            </c:ext>
          </c:extLst>
        </c:ser>
        <c:ser>
          <c:idx val="6"/>
          <c:order val="5"/>
          <c:tx>
            <c:strRef>
              <c:f>'JABOLKA PO SORTAH'!$K$4</c:f>
              <c:strCache>
                <c:ptCount val="1"/>
                <c:pt idx="0">
                  <c:v>Braeburn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SORTAH'!$K$5:$K$56</c:f>
              <c:numCache>
                <c:formatCode>0.00;[Red]0.00</c:formatCode>
                <c:ptCount val="52"/>
                <c:pt idx="0">
                  <c:v>81.41</c:v>
                </c:pt>
                <c:pt idx="1">
                  <c:v>71.650000000000006</c:v>
                </c:pt>
                <c:pt idx="2">
                  <c:v>72.239999999999995</c:v>
                </c:pt>
                <c:pt idx="4">
                  <c:v>69.33</c:v>
                </c:pt>
                <c:pt idx="5">
                  <c:v>64.489999999999995</c:v>
                </c:pt>
                <c:pt idx="6">
                  <c:v>65.78</c:v>
                </c:pt>
                <c:pt idx="7">
                  <c:v>92.16</c:v>
                </c:pt>
                <c:pt idx="8">
                  <c:v>75.849999999999994</c:v>
                </c:pt>
                <c:pt idx="9">
                  <c:v>80.319999999999993</c:v>
                </c:pt>
                <c:pt idx="10" formatCode="General">
                  <c:v>89.81</c:v>
                </c:pt>
                <c:pt idx="12">
                  <c:v>91.53</c:v>
                </c:pt>
                <c:pt idx="40">
                  <c:v>164</c:v>
                </c:pt>
                <c:pt idx="41">
                  <c:v>164</c:v>
                </c:pt>
                <c:pt idx="42">
                  <c:v>164</c:v>
                </c:pt>
                <c:pt idx="43">
                  <c:v>86.45</c:v>
                </c:pt>
                <c:pt idx="44">
                  <c:v>84.14</c:v>
                </c:pt>
                <c:pt idx="45">
                  <c:v>84.61</c:v>
                </c:pt>
                <c:pt idx="46">
                  <c:v>55.12</c:v>
                </c:pt>
                <c:pt idx="47">
                  <c:v>93.35</c:v>
                </c:pt>
                <c:pt idx="48">
                  <c:v>70.83</c:v>
                </c:pt>
                <c:pt idx="49">
                  <c:v>67.77</c:v>
                </c:pt>
                <c:pt idx="50">
                  <c:v>96.66</c:v>
                </c:pt>
                <c:pt idx="51">
                  <c:v>93.39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8E2-4057-8BCC-47BDFB8E6BB8}"/>
            </c:ext>
          </c:extLst>
        </c:ser>
        <c:ser>
          <c:idx val="7"/>
          <c:order val="6"/>
          <c:tx>
            <c:strRef>
              <c:f>'JABOLKA PO SORTAH'!$L$4</c:f>
              <c:strCache>
                <c:ptCount val="1"/>
                <c:pt idx="0">
                  <c:v>Granny smith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SORTAH'!$L$5:$L$56</c:f>
              <c:numCache>
                <c:formatCode>0.00;[Red]0.00</c:formatCode>
                <c:ptCount val="52"/>
                <c:pt idx="1">
                  <c:v>48.1</c:v>
                </c:pt>
                <c:pt idx="2">
                  <c:v>81.540000000000006</c:v>
                </c:pt>
                <c:pt idx="3">
                  <c:v>81.540000000000006</c:v>
                </c:pt>
                <c:pt idx="4">
                  <c:v>78.02</c:v>
                </c:pt>
                <c:pt idx="5">
                  <c:v>77.58</c:v>
                </c:pt>
                <c:pt idx="6">
                  <c:v>69.52</c:v>
                </c:pt>
                <c:pt idx="7">
                  <c:v>74.44</c:v>
                </c:pt>
                <c:pt idx="8">
                  <c:v>72.7</c:v>
                </c:pt>
                <c:pt idx="9">
                  <c:v>76.95</c:v>
                </c:pt>
                <c:pt idx="10">
                  <c:v>76.91</c:v>
                </c:pt>
                <c:pt idx="11">
                  <c:v>88.11</c:v>
                </c:pt>
                <c:pt idx="12">
                  <c:v>81.180000000000007</c:v>
                </c:pt>
                <c:pt idx="13">
                  <c:v>78.03</c:v>
                </c:pt>
                <c:pt idx="14">
                  <c:v>77.2</c:v>
                </c:pt>
                <c:pt idx="15">
                  <c:v>83.61</c:v>
                </c:pt>
                <c:pt idx="16">
                  <c:v>71.44</c:v>
                </c:pt>
                <c:pt idx="17">
                  <c:v>78.62</c:v>
                </c:pt>
                <c:pt idx="18">
                  <c:v>73.36</c:v>
                </c:pt>
                <c:pt idx="19" formatCode="General">
                  <c:v>80.63</c:v>
                </c:pt>
                <c:pt idx="20" formatCode="General">
                  <c:v>83.71</c:v>
                </c:pt>
                <c:pt idx="21">
                  <c:v>75.92</c:v>
                </c:pt>
                <c:pt idx="22">
                  <c:v>78.959999999999994</c:v>
                </c:pt>
                <c:pt idx="23" formatCode="General">
                  <c:v>78.540000000000006</c:v>
                </c:pt>
                <c:pt idx="24">
                  <c:v>88.08</c:v>
                </c:pt>
                <c:pt idx="25">
                  <c:v>87.42</c:v>
                </c:pt>
                <c:pt idx="26">
                  <c:v>86.13</c:v>
                </c:pt>
                <c:pt idx="27">
                  <c:v>79.23</c:v>
                </c:pt>
                <c:pt idx="28">
                  <c:v>78.37</c:v>
                </c:pt>
                <c:pt idx="29">
                  <c:v>80.13</c:v>
                </c:pt>
                <c:pt idx="30">
                  <c:v>78.42</c:v>
                </c:pt>
                <c:pt idx="38">
                  <c:v>79.62</c:v>
                </c:pt>
                <c:pt idx="39">
                  <c:v>78.7</c:v>
                </c:pt>
                <c:pt idx="40">
                  <c:v>65.61</c:v>
                </c:pt>
                <c:pt idx="41">
                  <c:v>64.64</c:v>
                </c:pt>
                <c:pt idx="42">
                  <c:v>62.69</c:v>
                </c:pt>
                <c:pt idx="43">
                  <c:v>69.430000000000007</c:v>
                </c:pt>
                <c:pt idx="44">
                  <c:v>73.14</c:v>
                </c:pt>
                <c:pt idx="45">
                  <c:v>77.430000000000007</c:v>
                </c:pt>
                <c:pt idx="46">
                  <c:v>81.06</c:v>
                </c:pt>
                <c:pt idx="47">
                  <c:v>76.66</c:v>
                </c:pt>
                <c:pt idx="48">
                  <c:v>80.33</c:v>
                </c:pt>
                <c:pt idx="49">
                  <c:v>77.489999999999995</c:v>
                </c:pt>
                <c:pt idx="50">
                  <c:v>58.53</c:v>
                </c:pt>
                <c:pt idx="51">
                  <c:v>77.209999999999994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8E2-4057-8BCC-47BDFB8E6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194672"/>
        <c:axId val="547190408"/>
      </c:lineChart>
      <c:catAx>
        <c:axId val="5471946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190408"/>
        <c:crosses val="autoZero"/>
        <c:auto val="1"/>
        <c:lblAlgn val="ctr"/>
        <c:lblOffset val="100"/>
        <c:noMultiLvlLbl val="0"/>
      </c:catAx>
      <c:valAx>
        <c:axId val="547190408"/>
        <c:scaling>
          <c:orientation val="minMax"/>
          <c:max val="1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19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361678594276"/>
          <c:y val="1.730472490560608E-2"/>
          <c:w val="0.79076806031364533"/>
          <c:h val="0.829576182466794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HRUŠKE!$C$4</c:f>
              <c:strCache>
                <c:ptCount val="1"/>
                <c:pt idx="0">
                  <c:v>Prodana 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HRUŠKE!$B$5:$B$29</c:f>
              <c:numCache>
                <c:formatCode>General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9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</c:numCache>
            </c:numRef>
          </c:cat>
          <c:val>
            <c:numRef>
              <c:f>HRUŠKE!$C$5:$C$29</c:f>
              <c:numCache>
                <c:formatCode>#,##0</c:formatCode>
                <c:ptCount val="25"/>
                <c:pt idx="0">
                  <c:v>50</c:v>
                </c:pt>
                <c:pt idx="1">
                  <c:v>547</c:v>
                </c:pt>
                <c:pt idx="2">
                  <c:v>2036</c:v>
                </c:pt>
                <c:pt idx="3">
                  <c:v>130</c:v>
                </c:pt>
                <c:pt idx="4">
                  <c:v>81</c:v>
                </c:pt>
                <c:pt idx="5" formatCode="General">
                  <c:v>5882</c:v>
                </c:pt>
                <c:pt idx="6" formatCode="General">
                  <c:v>21552</c:v>
                </c:pt>
                <c:pt idx="7" formatCode="General">
                  <c:v>9912</c:v>
                </c:pt>
                <c:pt idx="8">
                  <c:v>13187</c:v>
                </c:pt>
                <c:pt idx="9">
                  <c:v>17728</c:v>
                </c:pt>
                <c:pt idx="10">
                  <c:v>38862</c:v>
                </c:pt>
                <c:pt idx="11">
                  <c:v>14562</c:v>
                </c:pt>
                <c:pt idx="12">
                  <c:v>6554</c:v>
                </c:pt>
                <c:pt idx="13">
                  <c:v>10140</c:v>
                </c:pt>
                <c:pt idx="14" formatCode="General">
                  <c:v>3363</c:v>
                </c:pt>
                <c:pt idx="15" formatCode="General">
                  <c:v>3442</c:v>
                </c:pt>
                <c:pt idx="16" formatCode="General">
                  <c:v>2565</c:v>
                </c:pt>
                <c:pt idx="17" formatCode="General">
                  <c:v>3922</c:v>
                </c:pt>
                <c:pt idx="18" formatCode="General">
                  <c:v>3027</c:v>
                </c:pt>
                <c:pt idx="19" formatCode="General">
                  <c:v>3908</c:v>
                </c:pt>
                <c:pt idx="20">
                  <c:v>4492</c:v>
                </c:pt>
                <c:pt idx="21">
                  <c:v>2188</c:v>
                </c:pt>
                <c:pt idx="22">
                  <c:v>4040</c:v>
                </c:pt>
                <c:pt idx="23">
                  <c:v>5034</c:v>
                </c:pt>
                <c:pt idx="24">
                  <c:v>2316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7993384"/>
        <c:axId val="727991424"/>
      </c:barChart>
      <c:lineChart>
        <c:grouping val="standard"/>
        <c:varyColors val="0"/>
        <c:ser>
          <c:idx val="2"/>
          <c:order val="1"/>
          <c:tx>
            <c:strRef>
              <c:f>HRUŠKE!$D$4</c:f>
              <c:strCache>
                <c:ptCount val="1"/>
                <c:pt idx="0">
                  <c:v>Povprečna cena (v 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[1]HRUŠKE!$B$28:$B$58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15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</c:numCache>
            </c:numRef>
          </c:cat>
          <c:val>
            <c:numRef>
              <c:f>HRUŠKE!$D$5:$D$29</c:f>
              <c:numCache>
                <c:formatCode>0.00</c:formatCode>
                <c:ptCount val="25"/>
                <c:pt idx="0">
                  <c:v>143</c:v>
                </c:pt>
                <c:pt idx="1">
                  <c:v>96.51</c:v>
                </c:pt>
                <c:pt idx="2">
                  <c:v>96.07</c:v>
                </c:pt>
                <c:pt idx="3">
                  <c:v>110</c:v>
                </c:pt>
                <c:pt idx="4">
                  <c:v>110.8</c:v>
                </c:pt>
                <c:pt idx="5">
                  <c:v>119.34</c:v>
                </c:pt>
                <c:pt idx="6">
                  <c:v>119.86</c:v>
                </c:pt>
                <c:pt idx="7">
                  <c:v>120.36</c:v>
                </c:pt>
                <c:pt idx="8">
                  <c:v>116.41</c:v>
                </c:pt>
                <c:pt idx="9">
                  <c:v>114.63</c:v>
                </c:pt>
                <c:pt idx="10">
                  <c:v>113.47</c:v>
                </c:pt>
                <c:pt idx="11">
                  <c:v>113.59</c:v>
                </c:pt>
                <c:pt idx="12">
                  <c:v>117.22</c:v>
                </c:pt>
                <c:pt idx="13">
                  <c:v>112.68</c:v>
                </c:pt>
                <c:pt idx="14">
                  <c:v>121.16</c:v>
                </c:pt>
                <c:pt idx="15">
                  <c:v>120.87</c:v>
                </c:pt>
                <c:pt idx="16">
                  <c:v>126.62</c:v>
                </c:pt>
                <c:pt idx="17">
                  <c:v>119.18</c:v>
                </c:pt>
                <c:pt idx="18">
                  <c:v>138.78</c:v>
                </c:pt>
                <c:pt idx="19">
                  <c:v>121.12</c:v>
                </c:pt>
                <c:pt idx="20">
                  <c:v>123.93</c:v>
                </c:pt>
                <c:pt idx="21">
                  <c:v>123.3</c:v>
                </c:pt>
                <c:pt idx="22">
                  <c:v>123.02</c:v>
                </c:pt>
                <c:pt idx="23">
                  <c:v>124.32</c:v>
                </c:pt>
                <c:pt idx="24">
                  <c:v>123.62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651296"/>
        <c:axId val="727994168"/>
      </c:lineChart>
      <c:catAx>
        <c:axId val="727993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758329895551209"/>
              <c:y val="0.903504606820177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7991424"/>
        <c:crosses val="autoZero"/>
        <c:auto val="1"/>
        <c:lblAlgn val="ctr"/>
        <c:lblOffset val="100"/>
        <c:noMultiLvlLbl val="0"/>
      </c:catAx>
      <c:valAx>
        <c:axId val="727991424"/>
        <c:scaling>
          <c:orientation val="minMax"/>
          <c:max val="38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(kg)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5.7870370370370367E-3"/>
              <c:y val="0.316884825608139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7993384"/>
        <c:crosses val="autoZero"/>
        <c:crossBetween val="between"/>
      </c:valAx>
      <c:valAx>
        <c:axId val="727994168"/>
        <c:scaling>
          <c:orientation val="minMax"/>
          <c:max val="145"/>
          <c:min val="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baseline="0"/>
                  <a:t>Cena v EUR/100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066929133858271"/>
              <c:y val="0.311691086082594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8651296"/>
        <c:crosses val="max"/>
        <c:crossBetween val="between"/>
      </c:valAx>
      <c:catAx>
        <c:axId val="71865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994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966883695346743"/>
          <c:y val="0.93990342553334671"/>
          <c:w val="0.48066232609306525"/>
          <c:h val="6.00965744666532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80823490813648"/>
          <c:y val="1.6916971392844791E-2"/>
          <c:w val="0.7880606955380578"/>
          <c:h val="0.85906396774416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BRESKVE!$C$4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BRESKVE!$B$5:$B$12</c:f>
              <c:numCache>
                <c:formatCode>General</c:formatCode>
                <c:ptCount val="8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35</c:v>
                </c:pt>
              </c:numCache>
            </c:numRef>
          </c:cat>
          <c:val>
            <c:numRef>
              <c:f>BRESKVE!$C$5:$C$12</c:f>
              <c:numCache>
                <c:formatCode>#,##0</c:formatCode>
                <c:ptCount val="8"/>
                <c:pt idx="0">
                  <c:v>1377</c:v>
                </c:pt>
                <c:pt idx="1">
                  <c:v>24496</c:v>
                </c:pt>
                <c:pt idx="2">
                  <c:v>62759</c:v>
                </c:pt>
                <c:pt idx="3">
                  <c:v>48635</c:v>
                </c:pt>
                <c:pt idx="4">
                  <c:v>59270</c:v>
                </c:pt>
                <c:pt idx="5" formatCode="General">
                  <c:v>11864</c:v>
                </c:pt>
                <c:pt idx="6" formatCode="General">
                  <c:v>30</c:v>
                </c:pt>
                <c:pt idx="7" formatCode="General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E7-40F4-B71D-9F7172748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69824"/>
        <c:axId val="453769432"/>
      </c:barChart>
      <c:lineChart>
        <c:grouping val="standard"/>
        <c:varyColors val="0"/>
        <c:ser>
          <c:idx val="2"/>
          <c:order val="1"/>
          <c:tx>
            <c:strRef>
              <c:f>BRESKVE!$D$4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BRESKVE!$B$5:$B$12</c:f>
              <c:numCache>
                <c:formatCode>General</c:formatCode>
                <c:ptCount val="8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35</c:v>
                </c:pt>
              </c:numCache>
            </c:numRef>
          </c:cat>
          <c:val>
            <c:numRef>
              <c:f>BRESKVE!$D$5:$D$12</c:f>
              <c:numCache>
                <c:formatCode>General</c:formatCode>
                <c:ptCount val="8"/>
                <c:pt idx="0">
                  <c:v>156.47999999999999</c:v>
                </c:pt>
                <c:pt idx="1">
                  <c:v>136.13999999999999</c:v>
                </c:pt>
                <c:pt idx="2">
                  <c:v>131.9</c:v>
                </c:pt>
                <c:pt idx="3">
                  <c:v>126.28</c:v>
                </c:pt>
                <c:pt idx="4" formatCode="0.00">
                  <c:v>126.3</c:v>
                </c:pt>
                <c:pt idx="5">
                  <c:v>123.45</c:v>
                </c:pt>
                <c:pt idx="6">
                  <c:v>135</c:v>
                </c:pt>
                <c:pt idx="7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E7-40F4-B71D-9F7172748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771000"/>
        <c:axId val="453770216"/>
      </c:lineChart>
      <c:catAx>
        <c:axId val="453769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365666010498689"/>
              <c:y val="0.913509937491366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3769432"/>
        <c:crosses val="autoZero"/>
        <c:auto val="1"/>
        <c:lblAlgn val="ctr"/>
        <c:lblOffset val="100"/>
        <c:noMultiLvlLbl val="0"/>
      </c:catAx>
      <c:valAx>
        <c:axId val="453769432"/>
        <c:scaling>
          <c:orientation val="minMax"/>
          <c:max val="6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5.5671537926235215E-3"/>
              <c:y val="0.329662795564991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3769824"/>
        <c:crosses val="autoZero"/>
        <c:crossBetween val="between"/>
      </c:valAx>
      <c:valAx>
        <c:axId val="453770216"/>
        <c:scaling>
          <c:orientation val="minMax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>
            <c:manualLayout>
              <c:xMode val="edge"/>
              <c:yMode val="edge"/>
              <c:x val="0.96623950131233594"/>
              <c:y val="0.302049131113512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3771000"/>
        <c:crosses val="max"/>
        <c:crossBetween val="between"/>
      </c:valAx>
      <c:catAx>
        <c:axId val="453771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3770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189091207349085"/>
          <c:y val="0.94646497401346763"/>
          <c:w val="0.44651574803149607"/>
          <c:h val="4.78624759474945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175028012761"/>
          <c:y val="1.87971241787795E-2"/>
          <c:w val="0.80309676284199205"/>
          <c:h val="0.814122028380949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JAGODE!$C$4</c:f>
              <c:strCache>
                <c:ptCount val="1"/>
                <c:pt idx="0">
                  <c:v>Prodana 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JAGODE!$B$5:$B$17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29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</c:numCache>
            </c:numRef>
          </c:cat>
          <c:val>
            <c:numRef>
              <c:f>JAGODE!$C$5:$C$17</c:f>
              <c:numCache>
                <c:formatCode>#,##0</c:formatCode>
                <c:ptCount val="13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316</c:v>
                </c:pt>
                <c:pt idx="10">
                  <c:v>512</c:v>
                </c:pt>
                <c:pt idx="11">
                  <c:v>1988</c:v>
                </c:pt>
                <c:pt idx="12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A4-4ED2-9C3F-F145C53B3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961896"/>
        <c:axId val="454959152"/>
      </c:barChart>
      <c:lineChart>
        <c:grouping val="standard"/>
        <c:varyColors val="0"/>
        <c:ser>
          <c:idx val="2"/>
          <c:order val="1"/>
          <c:tx>
            <c:strRef>
              <c:f>JAGODE!$D$4</c:f>
              <c:strCache>
                <c:ptCount val="1"/>
                <c:pt idx="0">
                  <c:v>Povprečna cena (v 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JAGODE!$D$5:$D$17</c:f>
              <c:numCache>
                <c:formatCode>#,##0.00</c:formatCode>
                <c:ptCount val="13"/>
                <c:pt idx="0" formatCode="General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9">
                  <c:v>680</c:v>
                </c:pt>
                <c:pt idx="10">
                  <c:v>640</c:v>
                </c:pt>
                <c:pt idx="11">
                  <c:v>784.14</c:v>
                </c:pt>
                <c:pt idx="12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A4-4ED2-9C3F-F145C53B3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962680"/>
        <c:axId val="454961112"/>
      </c:lineChart>
      <c:catAx>
        <c:axId val="454961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5127848226190603"/>
              <c:y val="0.89137038055048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959152"/>
        <c:crosses val="autoZero"/>
        <c:auto val="1"/>
        <c:lblAlgn val="ctr"/>
        <c:lblOffset val="100"/>
        <c:noMultiLvlLbl val="0"/>
      </c:catAx>
      <c:valAx>
        <c:axId val="454959152"/>
        <c:scaling>
          <c:orientation val="minMax"/>
          <c:max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5.578799741003124E-3"/>
              <c:y val="0.32831897039564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961896"/>
        <c:crosses val="autoZero"/>
        <c:crossBetween val="between"/>
      </c:valAx>
      <c:valAx>
        <c:axId val="454961112"/>
        <c:scaling>
          <c:orientation val="minMax"/>
          <c:max val="790"/>
          <c:min val="3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6583673931316627"/>
              <c:y val="0.317666952308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962680"/>
        <c:crosses val="max"/>
        <c:crossBetween val="between"/>
      </c:valAx>
      <c:catAx>
        <c:axId val="454962680"/>
        <c:scaling>
          <c:orientation val="minMax"/>
        </c:scaling>
        <c:delete val="1"/>
        <c:axPos val="b"/>
        <c:majorTickMark val="out"/>
        <c:minorTickMark val="none"/>
        <c:tickLblPos val="nextTo"/>
        <c:crossAx val="454961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867637778050451"/>
          <c:y val="0.91963707308660336"/>
          <c:w val="0.35752404374833258"/>
          <c:h val="7.69499229832932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60</xdr:row>
      <xdr:rowOff>0</xdr:rowOff>
    </xdr:from>
    <xdr:to>
      <xdr:col>14</xdr:col>
      <xdr:colOff>7620</xdr:colOff>
      <xdr:row>79</xdr:row>
      <xdr:rowOff>15240</xdr:rowOff>
    </xdr:to>
    <xdr:graphicFrame macro="">
      <xdr:nvGraphicFramePr>
        <xdr:cNvPr id="5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7DACB292-BAFF-4CEC-A5D1-940ECAFE8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</xdr:row>
      <xdr:rowOff>0</xdr:rowOff>
    </xdr:from>
    <xdr:to>
      <xdr:col>14</xdr:col>
      <xdr:colOff>15240</xdr:colOff>
      <xdr:row>24</xdr:row>
      <xdr:rowOff>0</xdr:rowOff>
    </xdr:to>
    <xdr:graphicFrame macro="">
      <xdr:nvGraphicFramePr>
        <xdr:cNvPr id="6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6F2CD4EA-340C-4DA1-8838-EB0C9CB6D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1234887</xdr:colOff>
      <xdr:row>59</xdr:row>
      <xdr:rowOff>177051</xdr:rowOff>
    </xdr:from>
    <xdr:to>
      <xdr:col>15</xdr:col>
      <xdr:colOff>0</xdr:colOff>
      <xdr:row>85</xdr:row>
      <xdr:rowOff>0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E2CA95C7-9E4F-45B8-B174-99918EAFE8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7620</xdr:colOff>
      <xdr:row>26</xdr:row>
      <xdr:rowOff>15240</xdr:rowOff>
    </xdr:to>
    <xdr:graphicFrame macro="">
      <xdr:nvGraphicFramePr>
        <xdr:cNvPr id="4" name="Grafikon 3" descr="Grafikon 5 prikazuje  količine in cene hrušk po tednih v letih 2020 in 2021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182880</xdr:rowOff>
    </xdr:from>
    <xdr:to>
      <xdr:col>15</xdr:col>
      <xdr:colOff>0</xdr:colOff>
      <xdr:row>28</xdr:row>
      <xdr:rowOff>7620</xdr:rowOff>
    </xdr:to>
    <xdr:graphicFrame macro="">
      <xdr:nvGraphicFramePr>
        <xdr:cNvPr id="2" name="Grafikon 1" descr="Grafikon je grafični prikaz gibanja cen in količin pridanih breskev po tednih v letu 2020 iz tabele 9..&#10;">
          <a:extLst>
            <a:ext uri="{FF2B5EF4-FFF2-40B4-BE49-F238E27FC236}">
              <a16:creationId xmlns:a16="http://schemas.microsoft.com/office/drawing/2014/main" id="{F4F3E65C-2EF3-45CD-AAB1-22183B8ADB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609598</xdr:colOff>
      <xdr:row>2</xdr:row>
      <xdr:rowOff>182880</xdr:rowOff>
    </xdr:from>
    <xdr:to>
      <xdr:col>15</xdr:col>
      <xdr:colOff>7619</xdr:colOff>
      <xdr:row>23</xdr:row>
      <xdr:rowOff>15240</xdr:rowOff>
    </xdr:to>
    <xdr:graphicFrame macro="">
      <xdr:nvGraphicFramePr>
        <xdr:cNvPr id="2" name="Grafikon 1" descr="Gibanje cen in količin prodanih jagod po tednih v letu 2020 iz tabele 11.">
          <a:extLst>
            <a:ext uri="{FF2B5EF4-FFF2-40B4-BE49-F238E27FC236}">
              <a16:creationId xmlns:a16="http://schemas.microsoft.com/office/drawing/2014/main" id="{CB7E6871-0991-4311-B339-0DD244F28C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SADJE/2021/Poro&#269;ila/Sadje%20poro&#269;ilo%205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NO POROČILO"/>
      <sheetName val="SADJE - KOLIČINE CENE"/>
      <sheetName val="List1"/>
      <sheetName val="JABOLKA PO SORTAH"/>
      <sheetName val="HRUŠKE"/>
    </sheetNames>
    <sheetDataSet>
      <sheetData sheetId="0"/>
      <sheetData sheetId="1">
        <row r="25">
          <cell r="B25">
            <v>1</v>
          </cell>
        </row>
        <row r="26">
          <cell r="B26">
            <v>2</v>
          </cell>
        </row>
        <row r="27">
          <cell r="B27">
            <v>3</v>
          </cell>
        </row>
        <row r="28">
          <cell r="B28">
            <v>4</v>
          </cell>
        </row>
        <row r="29">
          <cell r="B29">
            <v>5</v>
          </cell>
        </row>
        <row r="30">
          <cell r="B30">
            <v>6</v>
          </cell>
        </row>
        <row r="31">
          <cell r="B31">
            <v>7</v>
          </cell>
        </row>
        <row r="32">
          <cell r="B32">
            <v>8</v>
          </cell>
        </row>
        <row r="33">
          <cell r="B33">
            <v>9</v>
          </cell>
        </row>
        <row r="34">
          <cell r="B34">
            <v>10</v>
          </cell>
        </row>
        <row r="35">
          <cell r="B35">
            <v>11</v>
          </cell>
        </row>
        <row r="36">
          <cell r="B36">
            <v>12</v>
          </cell>
        </row>
        <row r="37">
          <cell r="B37">
            <v>13</v>
          </cell>
        </row>
        <row r="38">
          <cell r="B38">
            <v>14</v>
          </cell>
        </row>
        <row r="39">
          <cell r="B39">
            <v>15</v>
          </cell>
        </row>
        <row r="40">
          <cell r="B40">
            <v>16</v>
          </cell>
        </row>
        <row r="41">
          <cell r="B41">
            <v>17</v>
          </cell>
        </row>
        <row r="42">
          <cell r="B42">
            <v>18</v>
          </cell>
        </row>
        <row r="43">
          <cell r="B43">
            <v>19</v>
          </cell>
        </row>
        <row r="44">
          <cell r="B44">
            <v>20</v>
          </cell>
        </row>
        <row r="45">
          <cell r="B45">
            <v>21</v>
          </cell>
        </row>
        <row r="46">
          <cell r="B46">
            <v>22</v>
          </cell>
        </row>
        <row r="47">
          <cell r="B47">
            <v>23</v>
          </cell>
        </row>
        <row r="48">
          <cell r="B48">
            <v>24</v>
          </cell>
        </row>
        <row r="49">
          <cell r="B49">
            <v>25</v>
          </cell>
        </row>
        <row r="50">
          <cell r="B50">
            <v>26</v>
          </cell>
        </row>
        <row r="51">
          <cell r="B51">
            <v>27</v>
          </cell>
        </row>
        <row r="52">
          <cell r="B52">
            <v>28</v>
          </cell>
        </row>
        <row r="53">
          <cell r="B53">
            <v>29</v>
          </cell>
        </row>
        <row r="54">
          <cell r="B54">
            <v>30</v>
          </cell>
        </row>
        <row r="55">
          <cell r="B55">
            <v>31</v>
          </cell>
        </row>
        <row r="56">
          <cell r="B56">
            <v>32</v>
          </cell>
        </row>
        <row r="57">
          <cell r="B57">
            <v>33</v>
          </cell>
        </row>
        <row r="58">
          <cell r="B58">
            <v>34</v>
          </cell>
        </row>
        <row r="59">
          <cell r="B59">
            <v>35</v>
          </cell>
        </row>
        <row r="60">
          <cell r="B60">
            <v>36</v>
          </cell>
        </row>
        <row r="61">
          <cell r="B61">
            <v>37</v>
          </cell>
        </row>
        <row r="62">
          <cell r="B62">
            <v>38</v>
          </cell>
        </row>
        <row r="63">
          <cell r="B63">
            <v>39</v>
          </cell>
        </row>
        <row r="64">
          <cell r="B64">
            <v>40</v>
          </cell>
        </row>
        <row r="65">
          <cell r="B65">
            <v>41</v>
          </cell>
        </row>
        <row r="66">
          <cell r="B66">
            <v>42</v>
          </cell>
        </row>
        <row r="67">
          <cell r="B67">
            <v>43</v>
          </cell>
        </row>
        <row r="68">
          <cell r="B68">
            <v>44</v>
          </cell>
        </row>
        <row r="69">
          <cell r="B69">
            <v>45</v>
          </cell>
        </row>
        <row r="70">
          <cell r="B70">
            <v>46</v>
          </cell>
        </row>
        <row r="71">
          <cell r="B71">
            <v>47</v>
          </cell>
        </row>
        <row r="72">
          <cell r="B72">
            <v>48</v>
          </cell>
        </row>
        <row r="73">
          <cell r="B73">
            <v>49</v>
          </cell>
        </row>
        <row r="74">
          <cell r="B74">
            <v>50</v>
          </cell>
        </row>
        <row r="75">
          <cell r="B75">
            <v>51</v>
          </cell>
        </row>
        <row r="76">
          <cell r="B76">
            <v>52</v>
          </cell>
        </row>
        <row r="87">
          <cell r="B87">
            <v>1</v>
          </cell>
        </row>
        <row r="88">
          <cell r="B88">
            <v>2</v>
          </cell>
        </row>
        <row r="89">
          <cell r="B89">
            <v>3</v>
          </cell>
        </row>
        <row r="90">
          <cell r="B90">
            <v>4</v>
          </cell>
        </row>
        <row r="91">
          <cell r="B91">
            <v>5</v>
          </cell>
        </row>
        <row r="92">
          <cell r="B92">
            <v>6</v>
          </cell>
        </row>
        <row r="93">
          <cell r="B93">
            <v>7</v>
          </cell>
        </row>
        <row r="94">
          <cell r="B94">
            <v>8</v>
          </cell>
        </row>
        <row r="95">
          <cell r="B95">
            <v>9</v>
          </cell>
        </row>
        <row r="96">
          <cell r="B96">
            <v>10</v>
          </cell>
        </row>
        <row r="97">
          <cell r="B97">
            <v>11</v>
          </cell>
        </row>
        <row r="98">
          <cell r="B98">
            <v>12</v>
          </cell>
        </row>
        <row r="99">
          <cell r="B99">
            <v>13</v>
          </cell>
        </row>
        <row r="100">
          <cell r="B100">
            <v>14</v>
          </cell>
        </row>
        <row r="101">
          <cell r="B101">
            <v>15</v>
          </cell>
        </row>
        <row r="102">
          <cell r="B102">
            <v>16</v>
          </cell>
        </row>
        <row r="103">
          <cell r="B103">
            <v>17</v>
          </cell>
        </row>
        <row r="104">
          <cell r="B104">
            <v>18</v>
          </cell>
        </row>
        <row r="105">
          <cell r="B105">
            <v>19</v>
          </cell>
        </row>
        <row r="106">
          <cell r="B106">
            <v>20</v>
          </cell>
        </row>
        <row r="107">
          <cell r="B107">
            <v>21</v>
          </cell>
        </row>
        <row r="108">
          <cell r="B108">
            <v>22</v>
          </cell>
        </row>
        <row r="109">
          <cell r="B109">
            <v>23</v>
          </cell>
        </row>
        <row r="110">
          <cell r="B110">
            <v>24</v>
          </cell>
        </row>
        <row r="111">
          <cell r="B111">
            <v>25</v>
          </cell>
        </row>
        <row r="112">
          <cell r="B112">
            <v>26</v>
          </cell>
        </row>
        <row r="113">
          <cell r="B113">
            <v>27</v>
          </cell>
        </row>
        <row r="114">
          <cell r="B114">
            <v>28</v>
          </cell>
        </row>
        <row r="115">
          <cell r="B115">
            <v>29</v>
          </cell>
        </row>
        <row r="116">
          <cell r="B116">
            <v>30</v>
          </cell>
        </row>
        <row r="117">
          <cell r="B117">
            <v>31</v>
          </cell>
        </row>
        <row r="118">
          <cell r="B118">
            <v>32</v>
          </cell>
        </row>
        <row r="119">
          <cell r="B119">
            <v>33</v>
          </cell>
        </row>
        <row r="120">
          <cell r="B120">
            <v>34</v>
          </cell>
        </row>
        <row r="121">
          <cell r="B121">
            <v>35</v>
          </cell>
        </row>
        <row r="122">
          <cell r="B122">
            <v>36</v>
          </cell>
        </row>
        <row r="123">
          <cell r="B123">
            <v>37</v>
          </cell>
        </row>
        <row r="124">
          <cell r="B124">
            <v>38</v>
          </cell>
        </row>
        <row r="125">
          <cell r="B125">
            <v>39</v>
          </cell>
        </row>
        <row r="126">
          <cell r="B126">
            <v>40</v>
          </cell>
        </row>
        <row r="127">
          <cell r="B127">
            <v>41</v>
          </cell>
        </row>
        <row r="128">
          <cell r="B128">
            <v>42</v>
          </cell>
        </row>
        <row r="129">
          <cell r="B129">
            <v>43</v>
          </cell>
        </row>
        <row r="130">
          <cell r="B130">
            <v>44</v>
          </cell>
        </row>
        <row r="131">
          <cell r="B131">
            <v>45</v>
          </cell>
        </row>
        <row r="132">
          <cell r="B132">
            <v>46</v>
          </cell>
        </row>
        <row r="133">
          <cell r="B133">
            <v>47</v>
          </cell>
        </row>
        <row r="134">
          <cell r="B134">
            <v>48</v>
          </cell>
        </row>
        <row r="135">
          <cell r="B135">
            <v>49</v>
          </cell>
        </row>
        <row r="136">
          <cell r="B136">
            <v>50</v>
          </cell>
        </row>
        <row r="137">
          <cell r="B137">
            <v>51</v>
          </cell>
        </row>
        <row r="138">
          <cell r="B138">
            <v>52</v>
          </cell>
        </row>
        <row r="139">
          <cell r="B139">
            <v>53</v>
          </cell>
        </row>
      </sheetData>
      <sheetData sheetId="2"/>
      <sheetData sheetId="3"/>
      <sheetData sheetId="4">
        <row r="28">
          <cell r="B28">
            <v>1</v>
          </cell>
        </row>
        <row r="29">
          <cell r="B29">
            <v>2</v>
          </cell>
        </row>
        <row r="30">
          <cell r="B30">
            <v>3</v>
          </cell>
        </row>
        <row r="31">
          <cell r="B31">
            <v>4</v>
          </cell>
        </row>
        <row r="32">
          <cell r="B32">
            <v>5</v>
          </cell>
        </row>
        <row r="33">
          <cell r="B33">
            <v>6</v>
          </cell>
        </row>
        <row r="34">
          <cell r="B34">
            <v>7</v>
          </cell>
        </row>
        <row r="35">
          <cell r="B35">
            <v>8</v>
          </cell>
        </row>
        <row r="36">
          <cell r="B36">
            <v>9</v>
          </cell>
        </row>
        <row r="37">
          <cell r="B37">
            <v>11</v>
          </cell>
        </row>
        <row r="38">
          <cell r="B38">
            <v>12</v>
          </cell>
        </row>
        <row r="39">
          <cell r="B39">
            <v>13</v>
          </cell>
        </row>
        <row r="40">
          <cell r="B40">
            <v>15</v>
          </cell>
        </row>
        <row r="41">
          <cell r="B41">
            <v>33</v>
          </cell>
        </row>
        <row r="42">
          <cell r="B42">
            <v>34</v>
          </cell>
        </row>
        <row r="43">
          <cell r="B43">
            <v>35</v>
          </cell>
        </row>
        <row r="44">
          <cell r="B44">
            <v>36</v>
          </cell>
        </row>
        <row r="45">
          <cell r="B45">
            <v>37</v>
          </cell>
        </row>
        <row r="46">
          <cell r="B46">
            <v>38</v>
          </cell>
        </row>
        <row r="47">
          <cell r="B47">
            <v>39</v>
          </cell>
        </row>
        <row r="48">
          <cell r="B48">
            <v>40</v>
          </cell>
        </row>
        <row r="49">
          <cell r="B49">
            <v>41</v>
          </cell>
        </row>
        <row r="50">
          <cell r="B50">
            <v>42</v>
          </cell>
        </row>
        <row r="51">
          <cell r="B51">
            <v>43</v>
          </cell>
        </row>
        <row r="52">
          <cell r="B52">
            <v>44</v>
          </cell>
        </row>
        <row r="53">
          <cell r="B53">
            <v>45</v>
          </cell>
        </row>
        <row r="54">
          <cell r="B54">
            <v>46</v>
          </cell>
        </row>
        <row r="55">
          <cell r="B55">
            <v>47</v>
          </cell>
        </row>
        <row r="56">
          <cell r="B56">
            <v>50</v>
          </cell>
        </row>
        <row r="57">
          <cell r="B57">
            <v>51</v>
          </cell>
        </row>
        <row r="58">
          <cell r="B58">
            <v>52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RowHeight="14.4" x14ac:dyDescent="0.3"/>
  <cols>
    <col min="1" max="1" width="50.5546875" style="3" customWidth="1"/>
    <col min="2" max="2" width="123.88671875" style="3" customWidth="1"/>
    <col min="3" max="16384" width="8.88671875" style="3"/>
  </cols>
  <sheetData>
    <row r="1" spans="1:2" x14ac:dyDescent="0.3">
      <c r="A1" s="1" t="s">
        <v>2</v>
      </c>
    </row>
    <row r="2" spans="1:2" ht="28.8" x14ac:dyDescent="0.3">
      <c r="A2" s="15" t="s">
        <v>3</v>
      </c>
      <c r="B2" s="17" t="s">
        <v>65</v>
      </c>
    </row>
    <row r="3" spans="1:2" x14ac:dyDescent="0.3">
      <c r="A3" s="16" t="s">
        <v>85</v>
      </c>
    </row>
    <row r="4" spans="1:2" x14ac:dyDescent="0.3">
      <c r="A4" s="16" t="s">
        <v>4</v>
      </c>
    </row>
    <row r="5" spans="1:2" x14ac:dyDescent="0.3">
      <c r="A5" s="16" t="s">
        <v>86</v>
      </c>
      <c r="B5" s="1" t="s">
        <v>0</v>
      </c>
    </row>
    <row r="6" spans="1:2" x14ac:dyDescent="0.3">
      <c r="A6" s="1" t="s">
        <v>5</v>
      </c>
      <c r="B6" s="2" t="s">
        <v>108</v>
      </c>
    </row>
    <row r="7" spans="1:2" x14ac:dyDescent="0.3">
      <c r="B7" s="2" t="s">
        <v>109</v>
      </c>
    </row>
    <row r="8" spans="1:2" x14ac:dyDescent="0.3">
      <c r="A8" s="3" t="s">
        <v>6</v>
      </c>
      <c r="B8" s="2" t="s">
        <v>110</v>
      </c>
    </row>
    <row r="9" spans="1:2" x14ac:dyDescent="0.3">
      <c r="A9" s="3" t="s">
        <v>7</v>
      </c>
      <c r="B9" s="2" t="s">
        <v>111</v>
      </c>
    </row>
    <row r="10" spans="1:2" x14ac:dyDescent="0.3">
      <c r="A10" s="3" t="s">
        <v>87</v>
      </c>
      <c r="B10" s="2"/>
    </row>
    <row r="11" spans="1:2" ht="28.8" x14ac:dyDescent="0.3">
      <c r="A11" s="3" t="s">
        <v>8</v>
      </c>
      <c r="B11" s="2" t="s">
        <v>89</v>
      </c>
    </row>
    <row r="12" spans="1:2" x14ac:dyDescent="0.3">
      <c r="B12" s="2" t="s">
        <v>112</v>
      </c>
    </row>
    <row r="13" spans="1:2" x14ac:dyDescent="0.3">
      <c r="B13" s="2" t="s">
        <v>113</v>
      </c>
    </row>
    <row r="14" spans="1:2" x14ac:dyDescent="0.3">
      <c r="B14" s="2" t="s">
        <v>114</v>
      </c>
    </row>
    <row r="15" spans="1:2" x14ac:dyDescent="0.3">
      <c r="A15" s="3" t="s">
        <v>137</v>
      </c>
      <c r="B15" s="2" t="s">
        <v>1</v>
      </c>
    </row>
    <row r="16" spans="1:2" x14ac:dyDescent="0.3">
      <c r="A16" s="3" t="s">
        <v>88</v>
      </c>
    </row>
    <row r="18" spans="2:2" x14ac:dyDescent="0.3">
      <c r="B18" s="2" t="s">
        <v>90</v>
      </c>
    </row>
  </sheetData>
  <hyperlinks>
    <hyperlink ref="B15" location="_ftn1" display="_ftn1" xr:uid="{00000000-0004-0000-0000-000000000000}"/>
    <hyperlink ref="B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8"/>
  <sheetViews>
    <sheetView zoomScaleNormal="100" workbookViewId="0"/>
  </sheetViews>
  <sheetFormatPr defaultRowHeight="14.4" x14ac:dyDescent="0.3"/>
  <cols>
    <col min="1" max="1" width="8.88671875" style="3"/>
    <col min="2" max="2" width="19.5546875" style="3" customWidth="1"/>
    <col min="3" max="3" width="24.21875" style="3" customWidth="1"/>
    <col min="4" max="4" width="27.6640625" style="3" customWidth="1"/>
    <col min="5" max="5" width="22.33203125" style="3" customWidth="1"/>
    <col min="6" max="6" width="22.77734375" style="3" customWidth="1"/>
    <col min="7" max="7" width="20.44140625" style="3" customWidth="1"/>
    <col min="8" max="16384" width="8.88671875" style="3"/>
  </cols>
  <sheetData>
    <row r="2" spans="2:6" x14ac:dyDescent="0.3">
      <c r="B2" s="3" t="s">
        <v>135</v>
      </c>
    </row>
    <row r="3" spans="2:6" ht="15" thickBot="1" x14ac:dyDescent="0.35"/>
    <row r="4" spans="2:6" ht="15" thickBot="1" x14ac:dyDescent="0.35">
      <c r="B4" s="155" t="s">
        <v>9</v>
      </c>
      <c r="C4" s="140" t="s">
        <v>10</v>
      </c>
      <c r="D4" s="178" t="s">
        <v>11</v>
      </c>
    </row>
    <row r="5" spans="2:6" x14ac:dyDescent="0.3">
      <c r="B5" s="19" t="s">
        <v>12</v>
      </c>
      <c r="C5" s="182">
        <v>7814051</v>
      </c>
      <c r="D5" s="179">
        <v>80.22</v>
      </c>
    </row>
    <row r="6" spans="2:6" x14ac:dyDescent="0.3">
      <c r="B6" s="6" t="s">
        <v>13</v>
      </c>
      <c r="C6" s="183">
        <v>179520</v>
      </c>
      <c r="D6" s="180">
        <v>117.22</v>
      </c>
    </row>
    <row r="7" spans="2:6" x14ac:dyDescent="0.3">
      <c r="B7" s="6" t="s">
        <v>36</v>
      </c>
      <c r="C7" s="183">
        <v>208754</v>
      </c>
      <c r="D7" s="180">
        <v>129.19</v>
      </c>
    </row>
    <row r="8" spans="2:6" ht="15" thickBot="1" x14ac:dyDescent="0.35">
      <c r="B8" s="7" t="s">
        <v>35</v>
      </c>
      <c r="C8" s="184">
        <v>224919</v>
      </c>
      <c r="D8" s="181">
        <v>465.8</v>
      </c>
    </row>
    <row r="11" spans="2:6" x14ac:dyDescent="0.3">
      <c r="B11" s="3" t="s">
        <v>136</v>
      </c>
    </row>
    <row r="12" spans="2:6" ht="15" thickBot="1" x14ac:dyDescent="0.35"/>
    <row r="13" spans="2:6" x14ac:dyDescent="0.3">
      <c r="B13" s="185" t="s">
        <v>9</v>
      </c>
      <c r="C13" s="185" t="s">
        <v>91</v>
      </c>
      <c r="D13" s="185" t="s">
        <v>94</v>
      </c>
      <c r="E13" s="185" t="s">
        <v>92</v>
      </c>
      <c r="F13" s="185" t="s">
        <v>93</v>
      </c>
    </row>
    <row r="14" spans="2:6" ht="15" customHeight="1" thickBot="1" x14ac:dyDescent="0.35">
      <c r="B14" s="186"/>
      <c r="C14" s="186"/>
      <c r="D14" s="186"/>
      <c r="E14" s="186"/>
      <c r="F14" s="186"/>
    </row>
    <row r="15" spans="2:6" x14ac:dyDescent="0.3">
      <c r="B15" s="5" t="s">
        <v>12</v>
      </c>
      <c r="C15" s="9">
        <v>77.319999999999993</v>
      </c>
      <c r="D15" s="9">
        <f>D5</f>
        <v>80.22</v>
      </c>
      <c r="E15" s="20">
        <f>D15-C15</f>
        <v>2.9000000000000057</v>
      </c>
      <c r="F15" s="21">
        <f>D15/C15-1</f>
        <v>3.7506466632178048E-2</v>
      </c>
    </row>
    <row r="16" spans="2:6" x14ac:dyDescent="0.3">
      <c r="B16" s="6" t="s">
        <v>13</v>
      </c>
      <c r="C16" s="8">
        <v>106.03</v>
      </c>
      <c r="D16" s="8">
        <f>D6</f>
        <v>117.22</v>
      </c>
      <c r="E16" s="12">
        <f>D16-C16</f>
        <v>11.189999999999998</v>
      </c>
      <c r="F16" s="13">
        <f>D16/C16-1</f>
        <v>0.10553616900877105</v>
      </c>
    </row>
    <row r="17" spans="2:6" x14ac:dyDescent="0.3">
      <c r="B17" s="6" t="s">
        <v>36</v>
      </c>
      <c r="C17" s="157">
        <v>191.59</v>
      </c>
      <c r="D17" s="157">
        <f>D7</f>
        <v>129.19</v>
      </c>
      <c r="E17" s="165">
        <f>D17-C17</f>
        <v>-62.400000000000006</v>
      </c>
      <c r="F17" s="166">
        <f>D17/C17-1</f>
        <v>-0.32569549558954014</v>
      </c>
    </row>
    <row r="18" spans="2:6" ht="15" thickBot="1" x14ac:dyDescent="0.35">
      <c r="B18" s="156" t="s">
        <v>35</v>
      </c>
      <c r="C18" s="10">
        <v>430.11</v>
      </c>
      <c r="D18" s="10">
        <f>D8</f>
        <v>465.8</v>
      </c>
      <c r="E18" s="14">
        <f>D18-C18</f>
        <v>35.69</v>
      </c>
      <c r="F18" s="158">
        <f>D18/C18-1</f>
        <v>8.2978772872055906E-2</v>
      </c>
    </row>
  </sheetData>
  <mergeCells count="5">
    <mergeCell ref="B13:B14"/>
    <mergeCell ref="C13:C14"/>
    <mergeCell ref="E13:E14"/>
    <mergeCell ref="F13:F14"/>
    <mergeCell ref="D13:D14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113"/>
  <sheetViews>
    <sheetView workbookViewId="0"/>
  </sheetViews>
  <sheetFormatPr defaultRowHeight="14.4" x14ac:dyDescent="0.3"/>
  <cols>
    <col min="1" max="1" width="8.88671875" style="3"/>
    <col min="2" max="2" width="10.88671875" style="3" customWidth="1"/>
    <col min="3" max="3" width="16.5546875" style="3" customWidth="1"/>
    <col min="4" max="4" width="17.5546875" style="3" customWidth="1"/>
    <col min="5" max="5" width="14.5546875" style="3" customWidth="1"/>
    <col min="6" max="6" width="22.109375" style="3" customWidth="1"/>
    <col min="7" max="7" width="22.6640625" style="3" customWidth="1"/>
    <col min="8" max="8" width="14.21875" style="3" customWidth="1"/>
    <col min="9" max="10" width="13.21875" style="3" customWidth="1"/>
    <col min="11" max="11" width="22" style="3" customWidth="1"/>
    <col min="12" max="12" width="22.5546875" style="3" customWidth="1"/>
    <col min="13" max="13" width="30.21875" style="3" customWidth="1"/>
    <col min="14" max="16384" width="8.88671875" style="3"/>
  </cols>
  <sheetData>
    <row r="2" spans="2:6" x14ac:dyDescent="0.3">
      <c r="B2" s="3" t="s">
        <v>101</v>
      </c>
      <c r="F2" s="3" t="s">
        <v>102</v>
      </c>
    </row>
    <row r="3" spans="2:6" ht="15" thickBot="1" x14ac:dyDescent="0.35"/>
    <row r="4" spans="2:6" ht="15" thickBot="1" x14ac:dyDescent="0.35">
      <c r="B4" s="33" t="s">
        <v>14</v>
      </c>
      <c r="C4" s="34" t="s">
        <v>15</v>
      </c>
      <c r="D4" s="35" t="s">
        <v>16</v>
      </c>
    </row>
    <row r="5" spans="2:6" x14ac:dyDescent="0.3">
      <c r="B5" s="152">
        <v>1</v>
      </c>
      <c r="C5" s="25">
        <v>128265</v>
      </c>
      <c r="D5" s="26">
        <v>89.57</v>
      </c>
    </row>
    <row r="6" spans="2:6" x14ac:dyDescent="0.3">
      <c r="B6" s="153">
        <v>2</v>
      </c>
      <c r="C6" s="18">
        <v>284573</v>
      </c>
      <c r="D6" s="27">
        <v>76.83</v>
      </c>
    </row>
    <row r="7" spans="2:6" x14ac:dyDescent="0.3">
      <c r="B7" s="153">
        <v>3</v>
      </c>
      <c r="C7" s="28">
        <v>229104</v>
      </c>
      <c r="D7" s="27">
        <v>81.739999999999995</v>
      </c>
    </row>
    <row r="8" spans="2:6" x14ac:dyDescent="0.3">
      <c r="B8" s="153">
        <v>4</v>
      </c>
      <c r="C8" s="28">
        <v>148872</v>
      </c>
      <c r="D8" s="27">
        <v>87</v>
      </c>
    </row>
    <row r="9" spans="2:6" x14ac:dyDescent="0.3">
      <c r="B9" s="153">
        <v>5</v>
      </c>
      <c r="C9" s="28">
        <v>234634</v>
      </c>
      <c r="D9" s="27">
        <v>85.22</v>
      </c>
    </row>
    <row r="10" spans="2:6" x14ac:dyDescent="0.3">
      <c r="B10" s="153">
        <v>6</v>
      </c>
      <c r="C10" s="28">
        <v>153705</v>
      </c>
      <c r="D10" s="27">
        <v>79.569999999999993</v>
      </c>
    </row>
    <row r="11" spans="2:6" x14ac:dyDescent="0.3">
      <c r="B11" s="153">
        <v>7</v>
      </c>
      <c r="C11" s="30">
        <v>202237</v>
      </c>
      <c r="D11" s="36">
        <v>78.92</v>
      </c>
    </row>
    <row r="12" spans="2:6" x14ac:dyDescent="0.3">
      <c r="B12" s="153">
        <v>8</v>
      </c>
      <c r="C12" s="30">
        <v>150567</v>
      </c>
      <c r="D12" s="36">
        <v>82.65</v>
      </c>
    </row>
    <row r="13" spans="2:6" x14ac:dyDescent="0.3">
      <c r="B13" s="153">
        <v>9</v>
      </c>
      <c r="C13" s="28">
        <v>186111</v>
      </c>
      <c r="D13" s="27">
        <v>79.61</v>
      </c>
    </row>
    <row r="14" spans="2:6" x14ac:dyDescent="0.3">
      <c r="B14" s="153">
        <v>10</v>
      </c>
      <c r="C14" s="28">
        <v>141077</v>
      </c>
      <c r="D14" s="27">
        <v>82.83</v>
      </c>
    </row>
    <row r="15" spans="2:6" x14ac:dyDescent="0.3">
      <c r="B15" s="153">
        <v>11</v>
      </c>
      <c r="C15" s="30">
        <v>156056</v>
      </c>
      <c r="D15" s="36">
        <v>81.88</v>
      </c>
    </row>
    <row r="16" spans="2:6" x14ac:dyDescent="0.3">
      <c r="B16" s="153">
        <v>12</v>
      </c>
      <c r="C16" s="28">
        <v>116025</v>
      </c>
      <c r="D16" s="27">
        <v>84.79</v>
      </c>
    </row>
    <row r="17" spans="2:4" x14ac:dyDescent="0.3">
      <c r="B17" s="153">
        <v>13</v>
      </c>
      <c r="C17" s="28">
        <v>161021</v>
      </c>
      <c r="D17" s="27">
        <v>82.9</v>
      </c>
    </row>
    <row r="18" spans="2:4" x14ac:dyDescent="0.3">
      <c r="B18" s="153">
        <v>14</v>
      </c>
      <c r="C18" s="28">
        <v>112786</v>
      </c>
      <c r="D18" s="29">
        <v>86.79</v>
      </c>
    </row>
    <row r="19" spans="2:4" x14ac:dyDescent="0.3">
      <c r="B19" s="153">
        <v>15</v>
      </c>
      <c r="C19" s="30">
        <v>163075</v>
      </c>
      <c r="D19" s="29">
        <v>86.51</v>
      </c>
    </row>
    <row r="20" spans="2:4" x14ac:dyDescent="0.3">
      <c r="B20" s="153">
        <v>16</v>
      </c>
      <c r="C20" s="28">
        <v>119121</v>
      </c>
      <c r="D20" s="29">
        <v>88.34</v>
      </c>
    </row>
    <row r="21" spans="2:4" x14ac:dyDescent="0.3">
      <c r="B21" s="153">
        <v>17</v>
      </c>
      <c r="C21" s="28">
        <v>124008</v>
      </c>
      <c r="D21" s="29">
        <v>84.51</v>
      </c>
    </row>
    <row r="22" spans="2:4" x14ac:dyDescent="0.3">
      <c r="B22" s="153">
        <v>18</v>
      </c>
      <c r="C22" s="28">
        <v>119039</v>
      </c>
      <c r="D22" s="29">
        <v>84.56</v>
      </c>
    </row>
    <row r="23" spans="2:4" x14ac:dyDescent="0.3">
      <c r="B23" s="153">
        <v>19</v>
      </c>
      <c r="C23" s="28">
        <v>129318</v>
      </c>
      <c r="D23" s="29">
        <v>86.02</v>
      </c>
    </row>
    <row r="24" spans="2:4" x14ac:dyDescent="0.3">
      <c r="B24" s="153">
        <v>20</v>
      </c>
      <c r="C24" s="28">
        <v>101093</v>
      </c>
      <c r="D24" s="29">
        <v>85.78</v>
      </c>
    </row>
    <row r="25" spans="2:4" x14ac:dyDescent="0.3">
      <c r="B25" s="153">
        <v>21</v>
      </c>
      <c r="C25" s="28">
        <v>139459</v>
      </c>
      <c r="D25" s="29">
        <v>80.489999999999995</v>
      </c>
    </row>
    <row r="26" spans="2:4" x14ac:dyDescent="0.3">
      <c r="B26" s="153">
        <v>22</v>
      </c>
      <c r="C26" s="28">
        <v>94404</v>
      </c>
      <c r="D26" s="29">
        <v>82.04</v>
      </c>
    </row>
    <row r="27" spans="2:4" x14ac:dyDescent="0.3">
      <c r="B27" s="153">
        <v>23</v>
      </c>
      <c r="C27" s="28">
        <v>96986</v>
      </c>
      <c r="D27" s="27">
        <v>85.2</v>
      </c>
    </row>
    <row r="28" spans="2:4" x14ac:dyDescent="0.3">
      <c r="B28" s="153">
        <v>24</v>
      </c>
      <c r="C28" s="28">
        <v>79937</v>
      </c>
      <c r="D28" s="29">
        <v>81.069999999999993</v>
      </c>
    </row>
    <row r="29" spans="2:4" x14ac:dyDescent="0.3">
      <c r="B29" s="153">
        <v>25</v>
      </c>
      <c r="C29" s="28">
        <v>42738</v>
      </c>
      <c r="D29" s="27">
        <v>85.12</v>
      </c>
    </row>
    <row r="30" spans="2:4" x14ac:dyDescent="0.3">
      <c r="B30" s="153">
        <v>26</v>
      </c>
      <c r="C30" s="28">
        <v>40624</v>
      </c>
      <c r="D30" s="27">
        <v>80.86</v>
      </c>
    </row>
    <row r="31" spans="2:4" x14ac:dyDescent="0.3">
      <c r="B31" s="153">
        <v>27</v>
      </c>
      <c r="C31" s="28">
        <v>39177</v>
      </c>
      <c r="D31" s="27">
        <v>76.290000000000006</v>
      </c>
    </row>
    <row r="32" spans="2:4" x14ac:dyDescent="0.3">
      <c r="B32" s="153">
        <v>28</v>
      </c>
      <c r="C32" s="28">
        <v>41292</v>
      </c>
      <c r="D32" s="27">
        <v>81.06</v>
      </c>
    </row>
    <row r="33" spans="2:4" x14ac:dyDescent="0.3">
      <c r="B33" s="153">
        <v>29</v>
      </c>
      <c r="C33" s="28">
        <v>58906</v>
      </c>
      <c r="D33" s="29">
        <v>73.5</v>
      </c>
    </row>
    <row r="34" spans="2:4" x14ac:dyDescent="0.3">
      <c r="B34" s="153">
        <v>30</v>
      </c>
      <c r="C34" s="28">
        <v>45054</v>
      </c>
      <c r="D34" s="27">
        <v>75.92</v>
      </c>
    </row>
    <row r="35" spans="2:4" x14ac:dyDescent="0.3">
      <c r="B35" s="153">
        <v>31</v>
      </c>
      <c r="C35" s="28">
        <v>7841</v>
      </c>
      <c r="D35" s="29">
        <v>92.99</v>
      </c>
    </row>
    <row r="36" spans="2:4" x14ac:dyDescent="0.3">
      <c r="B36" s="153">
        <v>32</v>
      </c>
      <c r="C36" s="28">
        <v>44642</v>
      </c>
      <c r="D36" s="27">
        <v>87.66</v>
      </c>
    </row>
    <row r="37" spans="2:4" x14ac:dyDescent="0.3">
      <c r="B37" s="153">
        <v>33</v>
      </c>
      <c r="C37" s="28">
        <v>95342</v>
      </c>
      <c r="D37" s="27">
        <v>91.13</v>
      </c>
    </row>
    <row r="38" spans="2:4" x14ac:dyDescent="0.3">
      <c r="B38" s="153">
        <v>34</v>
      </c>
      <c r="C38" s="28">
        <v>190691</v>
      </c>
      <c r="D38" s="27">
        <v>94.28</v>
      </c>
    </row>
    <row r="39" spans="2:4" x14ac:dyDescent="0.3">
      <c r="B39" s="153">
        <v>35</v>
      </c>
      <c r="C39" s="28">
        <v>126735</v>
      </c>
      <c r="D39" s="27">
        <v>85.9</v>
      </c>
    </row>
    <row r="40" spans="2:4" x14ac:dyDescent="0.3">
      <c r="B40" s="153">
        <v>36</v>
      </c>
      <c r="C40" s="28">
        <v>267573</v>
      </c>
      <c r="D40" s="27">
        <v>71.599999999999994</v>
      </c>
    </row>
    <row r="41" spans="2:4" x14ac:dyDescent="0.3">
      <c r="B41" s="153">
        <v>37</v>
      </c>
      <c r="C41" s="28">
        <v>200111</v>
      </c>
      <c r="D41" s="27">
        <v>63.88</v>
      </c>
    </row>
    <row r="42" spans="2:4" x14ac:dyDescent="0.3">
      <c r="B42" s="153">
        <v>38</v>
      </c>
      <c r="C42" s="28">
        <v>265342</v>
      </c>
      <c r="D42" s="27">
        <v>68.099999999999994</v>
      </c>
    </row>
    <row r="43" spans="2:4" x14ac:dyDescent="0.3">
      <c r="B43" s="153">
        <v>39</v>
      </c>
      <c r="C43" s="28">
        <v>217442</v>
      </c>
      <c r="D43" s="27">
        <v>73.98</v>
      </c>
    </row>
    <row r="44" spans="2:4" x14ac:dyDescent="0.3">
      <c r="B44" s="153">
        <v>40</v>
      </c>
      <c r="C44" s="28">
        <v>210206</v>
      </c>
      <c r="D44" s="27">
        <v>73.87</v>
      </c>
    </row>
    <row r="45" spans="2:4" x14ac:dyDescent="0.3">
      <c r="B45" s="153">
        <v>41</v>
      </c>
      <c r="C45" s="28">
        <v>253828</v>
      </c>
      <c r="D45" s="27">
        <v>62.27</v>
      </c>
    </row>
    <row r="46" spans="2:4" x14ac:dyDescent="0.3">
      <c r="B46" s="153">
        <v>42</v>
      </c>
      <c r="C46" s="28">
        <v>247995</v>
      </c>
      <c r="D46" s="27">
        <v>66.23</v>
      </c>
    </row>
    <row r="47" spans="2:4" x14ac:dyDescent="0.3">
      <c r="B47" s="153">
        <v>43</v>
      </c>
      <c r="C47" s="28">
        <v>183345</v>
      </c>
      <c r="D47" s="27">
        <v>80.45</v>
      </c>
    </row>
    <row r="48" spans="2:4" x14ac:dyDescent="0.3">
      <c r="B48" s="153">
        <v>44</v>
      </c>
      <c r="C48" s="28">
        <v>144467</v>
      </c>
      <c r="D48" s="27">
        <v>86.02</v>
      </c>
    </row>
    <row r="49" spans="2:9" x14ac:dyDescent="0.3">
      <c r="B49" s="153">
        <v>45</v>
      </c>
      <c r="C49" s="28">
        <v>184738</v>
      </c>
      <c r="D49" s="27">
        <v>74.290000000000006</v>
      </c>
    </row>
    <row r="50" spans="2:9" x14ac:dyDescent="0.3">
      <c r="B50" s="153">
        <v>46</v>
      </c>
      <c r="C50" s="28">
        <v>173343</v>
      </c>
      <c r="D50" s="27">
        <v>88.61</v>
      </c>
    </row>
    <row r="51" spans="2:9" x14ac:dyDescent="0.3">
      <c r="B51" s="153">
        <v>47</v>
      </c>
      <c r="C51" s="28">
        <v>247057</v>
      </c>
      <c r="D51" s="27">
        <v>74.38</v>
      </c>
    </row>
    <row r="52" spans="2:9" x14ac:dyDescent="0.3">
      <c r="B52" s="153">
        <v>48</v>
      </c>
      <c r="C52" s="28">
        <v>243391</v>
      </c>
      <c r="D52" s="27">
        <v>86.9</v>
      </c>
    </row>
    <row r="53" spans="2:9" x14ac:dyDescent="0.3">
      <c r="B53" s="153">
        <v>49</v>
      </c>
      <c r="C53" s="28">
        <v>151157</v>
      </c>
      <c r="D53" s="27">
        <v>83.71</v>
      </c>
    </row>
    <row r="54" spans="2:9" x14ac:dyDescent="0.3">
      <c r="B54" s="153">
        <v>50</v>
      </c>
      <c r="C54" s="28">
        <v>217053</v>
      </c>
      <c r="D54" s="27">
        <v>84.85</v>
      </c>
    </row>
    <row r="55" spans="2:9" x14ac:dyDescent="0.3">
      <c r="B55" s="153">
        <v>51</v>
      </c>
      <c r="C55" s="28">
        <v>165283</v>
      </c>
      <c r="D55" s="27">
        <v>92.38</v>
      </c>
    </row>
    <row r="56" spans="2:9" ht="15" thickBot="1" x14ac:dyDescent="0.35">
      <c r="B56" s="154">
        <v>52</v>
      </c>
      <c r="C56" s="37">
        <v>137205</v>
      </c>
      <c r="D56" s="38">
        <v>80.37</v>
      </c>
    </row>
    <row r="58" spans="2:9" x14ac:dyDescent="0.3">
      <c r="C58" s="31"/>
      <c r="D58" s="32"/>
    </row>
    <row r="59" spans="2:9" x14ac:dyDescent="0.3">
      <c r="B59" s="3" t="s">
        <v>103</v>
      </c>
      <c r="I59" s="3" t="s">
        <v>104</v>
      </c>
    </row>
    <row r="60" spans="2:9" ht="15" thickBot="1" x14ac:dyDescent="0.35"/>
    <row r="61" spans="2:9" ht="15" thickBot="1" x14ac:dyDescent="0.35">
      <c r="B61" s="33" t="s">
        <v>17</v>
      </c>
      <c r="C61" s="39">
        <v>2020</v>
      </c>
      <c r="D61" s="40">
        <v>2021</v>
      </c>
      <c r="E61" s="40">
        <v>2022</v>
      </c>
      <c r="F61" s="40" t="s">
        <v>95</v>
      </c>
      <c r="G61" s="41" t="s">
        <v>96</v>
      </c>
    </row>
    <row r="62" spans="2:9" x14ac:dyDescent="0.3">
      <c r="B62" s="148">
        <v>1</v>
      </c>
      <c r="C62" s="42">
        <v>76.58</v>
      </c>
      <c r="D62" s="43">
        <v>65.67</v>
      </c>
      <c r="E62" s="43">
        <v>89.57</v>
      </c>
      <c r="F62" s="43">
        <v>23.899999999999991</v>
      </c>
      <c r="G62" s="170">
        <v>0.36394091670473561</v>
      </c>
    </row>
    <row r="63" spans="2:9" x14ac:dyDescent="0.3">
      <c r="B63" s="142">
        <v>2</v>
      </c>
      <c r="C63" s="44">
        <v>80.040000000000006</v>
      </c>
      <c r="D63" s="45">
        <v>69.12</v>
      </c>
      <c r="E63" s="45">
        <v>76.83</v>
      </c>
      <c r="F63" s="45">
        <v>7.7099999999999937</v>
      </c>
      <c r="G63" s="171">
        <v>0.11154513888888884</v>
      </c>
    </row>
    <row r="64" spans="2:9" x14ac:dyDescent="0.3">
      <c r="B64" s="142">
        <v>3</v>
      </c>
      <c r="C64" s="44">
        <v>80.13</v>
      </c>
      <c r="D64" s="45">
        <v>68.14</v>
      </c>
      <c r="E64" s="45">
        <v>81.739999999999995</v>
      </c>
      <c r="F64" s="45">
        <v>13.599999999999994</v>
      </c>
      <c r="G64" s="171">
        <v>0.1995890813031993</v>
      </c>
    </row>
    <row r="65" spans="2:7" x14ac:dyDescent="0.3">
      <c r="B65" s="142">
        <v>4</v>
      </c>
      <c r="C65" s="44">
        <v>81.87</v>
      </c>
      <c r="D65" s="45">
        <v>68.400000000000006</v>
      </c>
      <c r="E65" s="45">
        <v>87</v>
      </c>
      <c r="F65" s="45">
        <v>18.599999999999994</v>
      </c>
      <c r="G65" s="171">
        <v>0.27192982456140347</v>
      </c>
    </row>
    <row r="66" spans="2:7" x14ac:dyDescent="0.3">
      <c r="B66" s="142">
        <v>5</v>
      </c>
      <c r="C66" s="44">
        <v>68.94</v>
      </c>
      <c r="D66" s="45">
        <v>66.38</v>
      </c>
      <c r="E66" s="45">
        <v>85.22</v>
      </c>
      <c r="F66" s="45">
        <v>18.840000000000003</v>
      </c>
      <c r="G66" s="171">
        <v>0.28382042783971073</v>
      </c>
    </row>
    <row r="67" spans="2:7" x14ac:dyDescent="0.3">
      <c r="B67" s="142">
        <v>6</v>
      </c>
      <c r="C67" s="44">
        <v>82.98</v>
      </c>
      <c r="D67" s="45">
        <v>71.77</v>
      </c>
      <c r="E67" s="45">
        <v>79.569999999999993</v>
      </c>
      <c r="F67" s="45">
        <v>7.7999999999999972</v>
      </c>
      <c r="G67" s="171">
        <v>0.10868050717570021</v>
      </c>
    </row>
    <row r="68" spans="2:7" x14ac:dyDescent="0.3">
      <c r="B68" s="142">
        <v>7</v>
      </c>
      <c r="C68" s="44">
        <v>78.23</v>
      </c>
      <c r="D68" s="45">
        <v>66.7</v>
      </c>
      <c r="E68" s="45">
        <v>78.92</v>
      </c>
      <c r="F68" s="45">
        <v>12.219999999999999</v>
      </c>
      <c r="G68" s="171">
        <v>0.18320839580209891</v>
      </c>
    </row>
    <row r="69" spans="2:7" x14ac:dyDescent="0.3">
      <c r="B69" s="142">
        <v>8</v>
      </c>
      <c r="C69" s="44">
        <v>79.510000000000005</v>
      </c>
      <c r="D69" s="45">
        <v>74.87</v>
      </c>
      <c r="E69" s="45">
        <v>82.65</v>
      </c>
      <c r="F69" s="45">
        <v>7.7800000000000011</v>
      </c>
      <c r="G69" s="171">
        <v>0.10391344997996521</v>
      </c>
    </row>
    <row r="70" spans="2:7" x14ac:dyDescent="0.3">
      <c r="B70" s="142">
        <v>9</v>
      </c>
      <c r="C70" s="44">
        <v>75.680000000000007</v>
      </c>
      <c r="D70" s="45">
        <v>72.08</v>
      </c>
      <c r="E70" s="45">
        <v>79.61</v>
      </c>
      <c r="F70" s="45">
        <v>7.5300000000000011</v>
      </c>
      <c r="G70" s="171">
        <v>0.10446725860155381</v>
      </c>
    </row>
    <row r="71" spans="2:7" x14ac:dyDescent="0.3">
      <c r="B71" s="142">
        <v>10</v>
      </c>
      <c r="C71" s="44">
        <v>77.290000000000006</v>
      </c>
      <c r="D71" s="45">
        <v>75.010000000000005</v>
      </c>
      <c r="E71" s="45">
        <v>82.83</v>
      </c>
      <c r="F71" s="45">
        <v>7.8199999999999932</v>
      </c>
      <c r="G71" s="171">
        <v>0.10425276629782676</v>
      </c>
    </row>
    <row r="72" spans="2:7" x14ac:dyDescent="0.3">
      <c r="B72" s="142">
        <v>11</v>
      </c>
      <c r="C72" s="44">
        <v>70.55</v>
      </c>
      <c r="D72" s="45">
        <v>70.489999999999995</v>
      </c>
      <c r="E72" s="45">
        <v>81.88</v>
      </c>
      <c r="F72" s="45">
        <v>11.39</v>
      </c>
      <c r="G72" s="171">
        <v>0.16158320329124698</v>
      </c>
    </row>
    <row r="73" spans="2:7" x14ac:dyDescent="0.3">
      <c r="B73" s="142">
        <v>12</v>
      </c>
      <c r="C73" s="44">
        <v>78.209999999999994</v>
      </c>
      <c r="D73" s="45">
        <v>70.58</v>
      </c>
      <c r="E73" s="45">
        <v>84.79</v>
      </c>
      <c r="F73" s="45">
        <v>14.210000000000008</v>
      </c>
      <c r="G73" s="171">
        <v>0.2013318220459055</v>
      </c>
    </row>
    <row r="74" spans="2:7" x14ac:dyDescent="0.3">
      <c r="B74" s="142">
        <v>13</v>
      </c>
      <c r="C74" s="44">
        <v>79.849999999999994</v>
      </c>
      <c r="D74" s="45">
        <v>71.36</v>
      </c>
      <c r="E74" s="45">
        <v>82.9</v>
      </c>
      <c r="F74" s="45">
        <v>11.540000000000006</v>
      </c>
      <c r="G74" s="171">
        <v>0.16171524663677128</v>
      </c>
    </row>
    <row r="75" spans="2:7" x14ac:dyDescent="0.3">
      <c r="B75" s="142">
        <v>14</v>
      </c>
      <c r="C75" s="44">
        <v>83.63</v>
      </c>
      <c r="D75" s="45">
        <v>81.150000000000006</v>
      </c>
      <c r="E75" s="45">
        <v>86.79</v>
      </c>
      <c r="F75" s="45">
        <v>5.6400000000000006</v>
      </c>
      <c r="G75" s="171">
        <v>6.9500924214417781E-2</v>
      </c>
    </row>
    <row r="76" spans="2:7" x14ac:dyDescent="0.3">
      <c r="B76" s="142">
        <v>15</v>
      </c>
      <c r="C76" s="44">
        <v>73.790000000000006</v>
      </c>
      <c r="D76" s="45">
        <v>73.75</v>
      </c>
      <c r="E76" s="45">
        <v>86.51</v>
      </c>
      <c r="F76" s="45">
        <v>12.760000000000005</v>
      </c>
      <c r="G76" s="171">
        <v>0.1730169491525424</v>
      </c>
    </row>
    <row r="77" spans="2:7" x14ac:dyDescent="0.3">
      <c r="B77" s="142">
        <v>16</v>
      </c>
      <c r="C77" s="44">
        <v>90.4</v>
      </c>
      <c r="D77" s="45">
        <v>78.84</v>
      </c>
      <c r="E77" s="45">
        <v>88.34</v>
      </c>
      <c r="F77" s="45">
        <v>9.5</v>
      </c>
      <c r="G77" s="171">
        <v>0.12049720953830545</v>
      </c>
    </row>
    <row r="78" spans="2:7" x14ac:dyDescent="0.3">
      <c r="B78" s="142">
        <v>17</v>
      </c>
      <c r="C78" s="44">
        <v>86.31</v>
      </c>
      <c r="D78" s="45">
        <v>75.61</v>
      </c>
      <c r="E78" s="45">
        <v>84.51</v>
      </c>
      <c r="F78" s="45">
        <v>8.9000000000000057</v>
      </c>
      <c r="G78" s="171">
        <v>0.11770929771194294</v>
      </c>
    </row>
    <row r="79" spans="2:7" x14ac:dyDescent="0.3">
      <c r="B79" s="142">
        <v>18</v>
      </c>
      <c r="C79" s="44">
        <v>88.61</v>
      </c>
      <c r="D79" s="45">
        <v>78.7</v>
      </c>
      <c r="E79" s="45">
        <v>84.56</v>
      </c>
      <c r="F79" s="45">
        <v>5.8599999999999994</v>
      </c>
      <c r="G79" s="171">
        <v>7.4459974587039346E-2</v>
      </c>
    </row>
    <row r="80" spans="2:7" x14ac:dyDescent="0.3">
      <c r="B80" s="142">
        <v>19</v>
      </c>
      <c r="C80" s="44">
        <v>90.96</v>
      </c>
      <c r="D80" s="45">
        <v>80.77</v>
      </c>
      <c r="E80" s="45">
        <v>86.02</v>
      </c>
      <c r="F80" s="45">
        <v>5.25</v>
      </c>
      <c r="G80" s="171">
        <v>6.4999380958276509E-2</v>
      </c>
    </row>
    <row r="81" spans="2:7" x14ac:dyDescent="0.3">
      <c r="B81" s="142">
        <v>20</v>
      </c>
      <c r="C81" s="44">
        <v>94.9</v>
      </c>
      <c r="D81" s="45">
        <v>77.59</v>
      </c>
      <c r="E81" s="45">
        <v>85.78</v>
      </c>
      <c r="F81" s="45">
        <v>8.1899999999999977</v>
      </c>
      <c r="G81" s="171">
        <v>0.10555483954117806</v>
      </c>
    </row>
    <row r="82" spans="2:7" x14ac:dyDescent="0.3">
      <c r="B82" s="142">
        <v>21</v>
      </c>
      <c r="C82" s="44">
        <v>94.33</v>
      </c>
      <c r="D82" s="45">
        <v>73.09</v>
      </c>
      <c r="E82" s="45">
        <v>80.489999999999995</v>
      </c>
      <c r="F82" s="45">
        <v>7.3999999999999915</v>
      </c>
      <c r="G82" s="171">
        <v>0.10124504036119841</v>
      </c>
    </row>
    <row r="83" spans="2:7" x14ac:dyDescent="0.3">
      <c r="B83" s="142">
        <v>22</v>
      </c>
      <c r="C83" s="44">
        <v>97.94</v>
      </c>
      <c r="D83" s="45">
        <v>68.91</v>
      </c>
      <c r="E83" s="45">
        <v>82.04</v>
      </c>
      <c r="F83" s="45">
        <v>13.13000000000001</v>
      </c>
      <c r="G83" s="171">
        <v>0.19053838339863605</v>
      </c>
    </row>
    <row r="84" spans="2:7" x14ac:dyDescent="0.3">
      <c r="B84" s="142">
        <v>23</v>
      </c>
      <c r="C84" s="44">
        <v>101.19</v>
      </c>
      <c r="D84" s="45">
        <v>70.599999999999994</v>
      </c>
      <c r="E84" s="45">
        <v>85.2</v>
      </c>
      <c r="F84" s="45">
        <v>14.600000000000009</v>
      </c>
      <c r="G84" s="171">
        <v>0.20679886685552429</v>
      </c>
    </row>
    <row r="85" spans="2:7" x14ac:dyDescent="0.3">
      <c r="B85" s="142">
        <v>24</v>
      </c>
      <c r="C85" s="44">
        <v>86.58</v>
      </c>
      <c r="D85" s="45">
        <v>67.95</v>
      </c>
      <c r="E85" s="45">
        <v>81.069999999999993</v>
      </c>
      <c r="F85" s="45">
        <v>13.11999999999999</v>
      </c>
      <c r="G85" s="171">
        <v>0.19308314937453996</v>
      </c>
    </row>
    <row r="86" spans="2:7" x14ac:dyDescent="0.3">
      <c r="B86" s="142">
        <v>25</v>
      </c>
      <c r="C86" s="44">
        <v>100.14</v>
      </c>
      <c r="D86" s="45">
        <v>69.489999999999995</v>
      </c>
      <c r="E86" s="45">
        <v>85.12</v>
      </c>
      <c r="F86" s="45">
        <v>15.63000000000001</v>
      </c>
      <c r="G86" s="171">
        <v>0.22492444956108804</v>
      </c>
    </row>
    <row r="87" spans="2:7" x14ac:dyDescent="0.3">
      <c r="B87" s="142">
        <v>26</v>
      </c>
      <c r="C87" s="44">
        <v>105.33</v>
      </c>
      <c r="D87" s="45">
        <v>84.16</v>
      </c>
      <c r="E87" s="45">
        <v>80.86</v>
      </c>
      <c r="F87" s="45">
        <v>-3.2999999999999972</v>
      </c>
      <c r="G87" s="171">
        <v>-3.9211026615969535E-2</v>
      </c>
    </row>
    <row r="88" spans="2:7" x14ac:dyDescent="0.3">
      <c r="B88" s="142">
        <v>27</v>
      </c>
      <c r="C88" s="44">
        <v>106.03</v>
      </c>
      <c r="D88" s="45">
        <v>74.05</v>
      </c>
      <c r="E88" s="45">
        <v>76.290000000000006</v>
      </c>
      <c r="F88" s="45">
        <v>2.2400000000000091</v>
      </c>
      <c r="G88" s="171">
        <v>3.0249831195138466E-2</v>
      </c>
    </row>
    <row r="89" spans="2:7" x14ac:dyDescent="0.3">
      <c r="B89" s="142">
        <v>28</v>
      </c>
      <c r="C89" s="44">
        <v>92.68</v>
      </c>
      <c r="D89" s="45">
        <v>74.13</v>
      </c>
      <c r="E89" s="45">
        <v>81.06</v>
      </c>
      <c r="F89" s="45">
        <v>6.9300000000000068</v>
      </c>
      <c r="G89" s="171">
        <v>9.3484419263456298E-2</v>
      </c>
    </row>
    <row r="90" spans="2:7" x14ac:dyDescent="0.3">
      <c r="B90" s="142">
        <v>29</v>
      </c>
      <c r="C90" s="44">
        <v>111.28</v>
      </c>
      <c r="D90" s="45">
        <v>70.86</v>
      </c>
      <c r="E90" s="45">
        <v>73.5</v>
      </c>
      <c r="F90" s="45">
        <v>2.6400000000000006</v>
      </c>
      <c r="G90" s="171">
        <v>3.7256562235393753E-2</v>
      </c>
    </row>
    <row r="91" spans="2:7" x14ac:dyDescent="0.3">
      <c r="B91" s="142">
        <v>30</v>
      </c>
      <c r="C91" s="44">
        <v>108.73</v>
      </c>
      <c r="D91" s="45">
        <v>73.349999999999994</v>
      </c>
      <c r="E91" s="45">
        <v>75.92</v>
      </c>
      <c r="F91" s="45">
        <v>2.5700000000000074</v>
      </c>
      <c r="G91" s="171">
        <v>3.5037491479209315E-2</v>
      </c>
    </row>
    <row r="92" spans="2:7" x14ac:dyDescent="0.3">
      <c r="B92" s="142">
        <v>31</v>
      </c>
      <c r="C92" s="44">
        <v>112.73</v>
      </c>
      <c r="D92" s="45">
        <v>72.040000000000006</v>
      </c>
      <c r="E92" s="45">
        <v>92.99</v>
      </c>
      <c r="F92" s="45">
        <v>20.949999999999989</v>
      </c>
      <c r="G92" s="171">
        <v>0.29081066074403084</v>
      </c>
    </row>
    <row r="93" spans="2:7" x14ac:dyDescent="0.3">
      <c r="B93" s="142">
        <v>32</v>
      </c>
      <c r="C93" s="44">
        <v>102.72</v>
      </c>
      <c r="D93" s="45">
        <v>75.77</v>
      </c>
      <c r="E93" s="45">
        <v>87.66</v>
      </c>
      <c r="F93" s="45">
        <v>11.89</v>
      </c>
      <c r="G93" s="171">
        <v>0.15692226474858129</v>
      </c>
    </row>
    <row r="94" spans="2:7" x14ac:dyDescent="0.3">
      <c r="B94" s="142">
        <v>33</v>
      </c>
      <c r="C94" s="44">
        <v>112.36</v>
      </c>
      <c r="D94" s="45">
        <v>82.21</v>
      </c>
      <c r="E94" s="45">
        <v>91.13</v>
      </c>
      <c r="F94" s="45">
        <v>8.9200000000000017</v>
      </c>
      <c r="G94" s="171">
        <v>0.10850261525361882</v>
      </c>
    </row>
    <row r="95" spans="2:7" x14ac:dyDescent="0.3">
      <c r="B95" s="142">
        <v>34</v>
      </c>
      <c r="C95" s="44">
        <v>100.82</v>
      </c>
      <c r="D95" s="45">
        <v>78.459999999999994</v>
      </c>
      <c r="E95" s="45">
        <v>94.28</v>
      </c>
      <c r="F95" s="45">
        <v>15.820000000000007</v>
      </c>
      <c r="G95" s="171">
        <v>0.20163140453734396</v>
      </c>
    </row>
    <row r="96" spans="2:7" x14ac:dyDescent="0.3">
      <c r="B96" s="142">
        <v>35</v>
      </c>
      <c r="C96" s="44">
        <v>88.46</v>
      </c>
      <c r="D96" s="45">
        <v>82.4</v>
      </c>
      <c r="E96" s="45">
        <v>85.9</v>
      </c>
      <c r="F96" s="45">
        <v>3.5</v>
      </c>
      <c r="G96" s="171">
        <v>4.2475728155339842E-2</v>
      </c>
    </row>
    <row r="97" spans="2:7" x14ac:dyDescent="0.3">
      <c r="B97" s="142">
        <v>36</v>
      </c>
      <c r="C97" s="44">
        <v>80.209999999999994</v>
      </c>
      <c r="D97" s="45">
        <v>83.13</v>
      </c>
      <c r="E97" s="45">
        <v>71.599999999999994</v>
      </c>
      <c r="F97" s="45">
        <v>-11.530000000000001</v>
      </c>
      <c r="G97" s="171">
        <v>-0.13869842415493805</v>
      </c>
    </row>
    <row r="98" spans="2:7" x14ac:dyDescent="0.3">
      <c r="B98" s="142">
        <v>37</v>
      </c>
      <c r="C98" s="44">
        <v>79.12</v>
      </c>
      <c r="D98" s="45">
        <v>82.96</v>
      </c>
      <c r="E98" s="45">
        <v>63.88</v>
      </c>
      <c r="F98" s="45">
        <v>-19.079999999999991</v>
      </c>
      <c r="G98" s="171">
        <v>-0.22999035679845703</v>
      </c>
    </row>
    <row r="99" spans="2:7" x14ac:dyDescent="0.3">
      <c r="B99" s="142">
        <v>38</v>
      </c>
      <c r="C99" s="44">
        <v>80.77</v>
      </c>
      <c r="D99" s="45">
        <v>82.04</v>
      </c>
      <c r="E99" s="45">
        <v>68.099999999999994</v>
      </c>
      <c r="F99" s="45">
        <v>-13.940000000000012</v>
      </c>
      <c r="G99" s="171">
        <v>-0.16991711360312056</v>
      </c>
    </row>
    <row r="100" spans="2:7" x14ac:dyDescent="0.3">
      <c r="B100" s="142">
        <v>39</v>
      </c>
      <c r="C100" s="44">
        <v>66.28</v>
      </c>
      <c r="D100" s="45">
        <v>91.07</v>
      </c>
      <c r="E100" s="45">
        <v>73.98</v>
      </c>
      <c r="F100" s="45">
        <v>-17.089999999999989</v>
      </c>
      <c r="G100" s="172">
        <v>-0.18765784561326437</v>
      </c>
    </row>
    <row r="101" spans="2:7" x14ac:dyDescent="0.3">
      <c r="B101" s="142">
        <v>40</v>
      </c>
      <c r="C101" s="44">
        <v>51.53</v>
      </c>
      <c r="D101" s="45">
        <v>84.39</v>
      </c>
      <c r="E101" s="45">
        <v>73.87</v>
      </c>
      <c r="F101" s="45">
        <v>-10.519999999999996</v>
      </c>
      <c r="G101" s="172">
        <v>-0.12465931982462375</v>
      </c>
    </row>
    <row r="102" spans="2:7" x14ac:dyDescent="0.3">
      <c r="B102" s="142">
        <v>41</v>
      </c>
      <c r="C102" s="44">
        <v>62.68</v>
      </c>
      <c r="D102" s="45">
        <v>85.07</v>
      </c>
      <c r="E102" s="45">
        <v>62.27</v>
      </c>
      <c r="F102" s="45">
        <v>-22.79999999999999</v>
      </c>
      <c r="G102" s="172">
        <v>-0.26801457623133884</v>
      </c>
    </row>
    <row r="103" spans="2:7" x14ac:dyDescent="0.3">
      <c r="B103" s="142">
        <v>42</v>
      </c>
      <c r="C103" s="44">
        <v>69.349999999999994</v>
      </c>
      <c r="D103" s="45">
        <v>91.51</v>
      </c>
      <c r="E103" s="45">
        <v>66.23</v>
      </c>
      <c r="F103" s="45">
        <v>-25.28</v>
      </c>
      <c r="G103" s="172">
        <v>-0.27625396131570323</v>
      </c>
    </row>
    <row r="104" spans="2:7" x14ac:dyDescent="0.3">
      <c r="B104" s="142">
        <v>43</v>
      </c>
      <c r="C104" s="44">
        <v>83.81</v>
      </c>
      <c r="D104" s="45">
        <v>89.85</v>
      </c>
      <c r="E104" s="45">
        <v>80.45</v>
      </c>
      <c r="F104" s="45">
        <v>-9.3999999999999915</v>
      </c>
      <c r="G104" s="172">
        <v>-0.1046188091263216</v>
      </c>
    </row>
    <row r="105" spans="2:7" x14ac:dyDescent="0.3">
      <c r="B105" s="142">
        <v>44</v>
      </c>
      <c r="C105" s="44">
        <v>69.09</v>
      </c>
      <c r="D105" s="45">
        <v>96.08</v>
      </c>
      <c r="E105" s="45">
        <v>86.02</v>
      </c>
      <c r="F105" s="45">
        <v>-10.060000000000002</v>
      </c>
      <c r="G105" s="172">
        <v>-0.10470441298917577</v>
      </c>
    </row>
    <row r="106" spans="2:7" x14ac:dyDescent="0.3">
      <c r="B106" s="142">
        <v>45</v>
      </c>
      <c r="C106" s="44">
        <v>73.61</v>
      </c>
      <c r="D106" s="45">
        <v>83.93</v>
      </c>
      <c r="E106" s="45">
        <v>74.290000000000006</v>
      </c>
      <c r="F106" s="45">
        <v>-9.64</v>
      </c>
      <c r="G106" s="172">
        <v>-0.11485761944477546</v>
      </c>
    </row>
    <row r="107" spans="2:7" x14ac:dyDescent="0.3">
      <c r="B107" s="142">
        <v>46</v>
      </c>
      <c r="C107" s="44">
        <v>66.88</v>
      </c>
      <c r="D107" s="45">
        <v>87.26</v>
      </c>
      <c r="E107" s="45">
        <v>88.61</v>
      </c>
      <c r="F107" s="46">
        <v>1.3499999999999943</v>
      </c>
      <c r="G107" s="172">
        <v>1.547100618840247E-2</v>
      </c>
    </row>
    <row r="108" spans="2:7" x14ac:dyDescent="0.3">
      <c r="B108" s="142">
        <v>47</v>
      </c>
      <c r="C108" s="44">
        <v>69.86</v>
      </c>
      <c r="D108" s="45">
        <v>77.61</v>
      </c>
      <c r="E108" s="45">
        <v>74.38</v>
      </c>
      <c r="F108" s="46">
        <v>-3.230000000000004</v>
      </c>
      <c r="G108" s="172">
        <v>-4.1618348151011508E-2</v>
      </c>
    </row>
    <row r="109" spans="2:7" x14ac:dyDescent="0.3">
      <c r="B109" s="142">
        <v>48</v>
      </c>
      <c r="C109" s="44">
        <v>66.23</v>
      </c>
      <c r="D109" s="45">
        <v>82.95</v>
      </c>
      <c r="E109" s="45">
        <v>86.9</v>
      </c>
      <c r="F109" s="46">
        <v>3.9500000000000028</v>
      </c>
      <c r="G109" s="172">
        <v>4.7619047619047672E-2</v>
      </c>
    </row>
    <row r="110" spans="2:7" x14ac:dyDescent="0.3">
      <c r="B110" s="142">
        <v>49</v>
      </c>
      <c r="C110" s="44">
        <v>73.959999999999994</v>
      </c>
      <c r="D110" s="45">
        <v>74.97</v>
      </c>
      <c r="E110" s="45">
        <v>83.71</v>
      </c>
      <c r="F110" s="46">
        <v>8.7399999999999949</v>
      </c>
      <c r="G110" s="172">
        <v>0.11657996531946102</v>
      </c>
    </row>
    <row r="111" spans="2:7" x14ac:dyDescent="0.3">
      <c r="B111" s="142">
        <v>50</v>
      </c>
      <c r="C111" s="44">
        <v>74.33</v>
      </c>
      <c r="D111" s="45">
        <v>90.66</v>
      </c>
      <c r="E111" s="45">
        <v>84.85</v>
      </c>
      <c r="F111" s="46">
        <v>-5.8100000000000023</v>
      </c>
      <c r="G111" s="172">
        <v>-6.4085594529009526E-2</v>
      </c>
    </row>
    <row r="112" spans="2:7" x14ac:dyDescent="0.3">
      <c r="B112" s="142">
        <v>51</v>
      </c>
      <c r="C112" s="44">
        <v>70.63</v>
      </c>
      <c r="D112" s="45">
        <v>86.15</v>
      </c>
      <c r="E112" s="45">
        <v>92.38</v>
      </c>
      <c r="F112" s="46">
        <v>6.2299999999999898</v>
      </c>
      <c r="G112" s="172">
        <v>7.2315728380731192E-2</v>
      </c>
    </row>
    <row r="113" spans="2:7" ht="15" thickBot="1" x14ac:dyDescent="0.35">
      <c r="B113" s="143">
        <v>52</v>
      </c>
      <c r="C113" s="47">
        <v>73.760000000000005</v>
      </c>
      <c r="D113" s="48">
        <v>86.99</v>
      </c>
      <c r="E113" s="48">
        <v>80.37</v>
      </c>
      <c r="F113" s="49">
        <v>-6.6199999999999903</v>
      </c>
      <c r="G113" s="173">
        <v>-7.6100701230026324E-2</v>
      </c>
    </row>
  </sheetData>
  <conditionalFormatting sqref="C62:G62">
    <cfRule type="cellIs" dxfId="8" priority="8" stopIfTrue="1" operator="lessThanOrEqual">
      <formula>0</formula>
    </cfRule>
  </conditionalFormatting>
  <conditionalFormatting sqref="C63:E100 D101:E113 F63:G101 F107:G113 G102:G106">
    <cfRule type="cellIs" dxfId="7" priority="7" stopIfTrue="1" operator="lessThanOrEqual">
      <formula>0</formula>
    </cfRule>
  </conditionalFormatting>
  <conditionalFormatting sqref="C101:C113">
    <cfRule type="cellIs" dxfId="6" priority="5" stopIfTrue="1" operator="lessThanOrEqual">
      <formula>0</formula>
    </cfRule>
  </conditionalFormatting>
  <conditionalFormatting sqref="F102:F106">
    <cfRule type="cellIs" dxfId="5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71"/>
  <sheetViews>
    <sheetView zoomScaleNormal="100" workbookViewId="0"/>
  </sheetViews>
  <sheetFormatPr defaultRowHeight="14.4" x14ac:dyDescent="0.3"/>
  <cols>
    <col min="1" max="1" width="8.88671875" style="3"/>
    <col min="2" max="2" width="26.21875" style="3" customWidth="1"/>
    <col min="3" max="3" width="24.44140625" style="3" customWidth="1"/>
    <col min="4" max="4" width="24.6640625" style="3" customWidth="1"/>
    <col min="5" max="5" width="18" style="3" customWidth="1"/>
    <col min="6" max="6" width="17.5546875" style="3" customWidth="1"/>
    <col min="7" max="7" width="15.5546875" style="3" customWidth="1"/>
    <col min="8" max="8" width="15.77734375" style="3" customWidth="1"/>
    <col min="9" max="9" width="14" style="3" customWidth="1"/>
    <col min="10" max="10" width="12.77734375" style="3" customWidth="1"/>
    <col min="11" max="11" width="16.21875" style="3" customWidth="1"/>
    <col min="12" max="12" width="16.44140625" style="3" customWidth="1"/>
    <col min="13" max="16384" width="8.88671875" style="3"/>
  </cols>
  <sheetData>
    <row r="2" spans="2:12" x14ac:dyDescent="0.3">
      <c r="B2" s="3" t="s">
        <v>105</v>
      </c>
      <c r="F2" s="3" t="s">
        <v>106</v>
      </c>
    </row>
    <row r="3" spans="2:12" ht="15" thickBot="1" x14ac:dyDescent="0.35"/>
    <row r="4" spans="2:12" ht="17.399999999999999" customHeight="1" thickBot="1" x14ac:dyDescent="0.35">
      <c r="B4" s="70" t="s">
        <v>18</v>
      </c>
      <c r="C4" s="71" t="s">
        <v>100</v>
      </c>
      <c r="D4" s="72" t="s">
        <v>61</v>
      </c>
      <c r="F4" s="73" t="s">
        <v>17</v>
      </c>
      <c r="G4" s="74" t="s">
        <v>38</v>
      </c>
      <c r="H4" s="75" t="s">
        <v>39</v>
      </c>
      <c r="I4" s="75" t="s">
        <v>40</v>
      </c>
      <c r="J4" s="75" t="s">
        <v>41</v>
      </c>
      <c r="K4" s="75" t="s">
        <v>42</v>
      </c>
      <c r="L4" s="76" t="s">
        <v>43</v>
      </c>
    </row>
    <row r="5" spans="2:12" x14ac:dyDescent="0.3">
      <c r="B5" s="50" t="s">
        <v>97</v>
      </c>
      <c r="C5" s="51">
        <v>9257</v>
      </c>
      <c r="D5" s="52">
        <v>43.45</v>
      </c>
      <c r="F5" s="149">
        <v>1</v>
      </c>
      <c r="G5" s="53">
        <v>82.72</v>
      </c>
      <c r="H5" s="54">
        <v>119</v>
      </c>
      <c r="I5" s="54">
        <v>74.17</v>
      </c>
      <c r="J5" s="54">
        <v>82.89</v>
      </c>
      <c r="K5" s="54">
        <v>81.41</v>
      </c>
      <c r="L5" s="55"/>
    </row>
    <row r="6" spans="2:12" x14ac:dyDescent="0.3">
      <c r="B6" s="56" t="s">
        <v>115</v>
      </c>
      <c r="C6" s="57">
        <v>24556</v>
      </c>
      <c r="D6" s="58">
        <v>91.81</v>
      </c>
      <c r="F6" s="150">
        <v>2</v>
      </c>
      <c r="G6" s="59">
        <v>69.72</v>
      </c>
      <c r="H6" s="60">
        <v>79.8</v>
      </c>
      <c r="I6" s="60">
        <v>67.94</v>
      </c>
      <c r="J6" s="60">
        <v>74.78</v>
      </c>
      <c r="K6" s="60">
        <v>71.650000000000006</v>
      </c>
      <c r="L6" s="61">
        <v>48.1</v>
      </c>
    </row>
    <row r="7" spans="2:12" x14ac:dyDescent="0.3">
      <c r="B7" s="56" t="s">
        <v>77</v>
      </c>
      <c r="C7" s="57">
        <v>1127</v>
      </c>
      <c r="D7" s="58">
        <v>83.59</v>
      </c>
      <c r="F7" s="150">
        <v>3</v>
      </c>
      <c r="G7" s="59">
        <v>77.569999999999993</v>
      </c>
      <c r="H7" s="60">
        <v>85.34</v>
      </c>
      <c r="I7" s="60">
        <v>73.88</v>
      </c>
      <c r="J7" s="60">
        <v>77.849999999999994</v>
      </c>
      <c r="K7" s="60">
        <v>72.239999999999995</v>
      </c>
      <c r="L7" s="61">
        <v>81.540000000000006</v>
      </c>
    </row>
    <row r="8" spans="2:12" x14ac:dyDescent="0.3">
      <c r="B8" s="56" t="s">
        <v>98</v>
      </c>
      <c r="C8" s="57">
        <v>575</v>
      </c>
      <c r="D8" s="58">
        <v>178.78</v>
      </c>
      <c r="F8" s="150">
        <v>4</v>
      </c>
      <c r="G8" s="59">
        <v>81.11</v>
      </c>
      <c r="H8" s="60">
        <v>89.51</v>
      </c>
      <c r="I8" s="60">
        <v>78.760000000000005</v>
      </c>
      <c r="J8" s="60">
        <v>81.010000000000005</v>
      </c>
      <c r="K8" s="60"/>
      <c r="L8" s="61">
        <v>81.540000000000006</v>
      </c>
    </row>
    <row r="9" spans="2:12" x14ac:dyDescent="0.3">
      <c r="B9" s="56" t="s">
        <v>78</v>
      </c>
      <c r="C9" s="57">
        <v>42313</v>
      </c>
      <c r="D9" s="58">
        <v>111.36</v>
      </c>
      <c r="F9" s="150">
        <v>5</v>
      </c>
      <c r="G9" s="59">
        <v>77.8</v>
      </c>
      <c r="H9" s="60">
        <v>87.07</v>
      </c>
      <c r="I9" s="60">
        <v>76</v>
      </c>
      <c r="J9" s="60">
        <v>82</v>
      </c>
      <c r="K9" s="60">
        <v>69.33</v>
      </c>
      <c r="L9" s="61">
        <v>78.02</v>
      </c>
    </row>
    <row r="10" spans="2:12" x14ac:dyDescent="0.3">
      <c r="B10" s="56" t="s">
        <v>44</v>
      </c>
      <c r="C10" s="57">
        <v>44223</v>
      </c>
      <c r="D10" s="58">
        <v>96.07</v>
      </c>
      <c r="F10" s="150">
        <v>6</v>
      </c>
      <c r="G10" s="59">
        <v>66.92</v>
      </c>
      <c r="H10" s="60">
        <v>80.459999999999994</v>
      </c>
      <c r="I10" s="60">
        <v>75.25</v>
      </c>
      <c r="J10" s="60">
        <v>82.95</v>
      </c>
      <c r="K10" s="60">
        <v>64.489999999999995</v>
      </c>
      <c r="L10" s="61">
        <v>77.58</v>
      </c>
    </row>
    <row r="11" spans="2:12" x14ac:dyDescent="0.3">
      <c r="B11" s="56" t="s">
        <v>79</v>
      </c>
      <c r="C11" s="57">
        <v>16063</v>
      </c>
      <c r="D11" s="58">
        <v>112.15</v>
      </c>
      <c r="F11" s="150">
        <v>7</v>
      </c>
      <c r="G11" s="59">
        <v>76.760000000000005</v>
      </c>
      <c r="H11" s="60">
        <v>88.61</v>
      </c>
      <c r="I11" s="60">
        <v>75.23</v>
      </c>
      <c r="J11" s="60">
        <v>83.4</v>
      </c>
      <c r="K11" s="60">
        <v>65.78</v>
      </c>
      <c r="L11" s="61">
        <v>69.52</v>
      </c>
    </row>
    <row r="12" spans="2:12" x14ac:dyDescent="0.3">
      <c r="B12" s="56" t="s">
        <v>80</v>
      </c>
      <c r="C12" s="57">
        <v>19148</v>
      </c>
      <c r="D12" s="58">
        <v>141.19999999999999</v>
      </c>
      <c r="F12" s="150">
        <v>8</v>
      </c>
      <c r="G12" s="59">
        <v>73.540000000000006</v>
      </c>
      <c r="H12" s="60">
        <v>81.63</v>
      </c>
      <c r="I12" s="60"/>
      <c r="J12" s="60">
        <v>85.27</v>
      </c>
      <c r="K12" s="60">
        <v>92.16</v>
      </c>
      <c r="L12" s="61">
        <v>74.44</v>
      </c>
    </row>
    <row r="13" spans="2:12" x14ac:dyDescent="0.3">
      <c r="B13" s="56" t="s">
        <v>31</v>
      </c>
      <c r="C13" s="57">
        <v>27043</v>
      </c>
      <c r="D13" s="58">
        <v>107.14</v>
      </c>
      <c r="F13" s="150">
        <v>9</v>
      </c>
      <c r="G13" s="59">
        <v>72.849999999999994</v>
      </c>
      <c r="H13" s="60">
        <v>82.04</v>
      </c>
      <c r="I13" s="60">
        <v>76.8</v>
      </c>
      <c r="J13" s="60">
        <v>81.349999999999994</v>
      </c>
      <c r="K13" s="60">
        <v>75.849999999999994</v>
      </c>
      <c r="L13" s="61">
        <v>72.7</v>
      </c>
    </row>
    <row r="14" spans="2:12" x14ac:dyDescent="0.3">
      <c r="B14" s="56" t="s">
        <v>81</v>
      </c>
      <c r="C14" s="57">
        <v>1052</v>
      </c>
      <c r="D14" s="58">
        <v>149.87</v>
      </c>
      <c r="F14" s="150">
        <v>10</v>
      </c>
      <c r="G14" s="59">
        <v>79.540000000000006</v>
      </c>
      <c r="H14" s="60">
        <v>85.99</v>
      </c>
      <c r="I14" s="60">
        <v>71.36</v>
      </c>
      <c r="J14" s="60">
        <v>84.11</v>
      </c>
      <c r="K14" s="60">
        <v>80.319999999999993</v>
      </c>
      <c r="L14" s="61">
        <v>76.95</v>
      </c>
    </row>
    <row r="15" spans="2:12" x14ac:dyDescent="0.3">
      <c r="B15" s="56" t="s">
        <v>82</v>
      </c>
      <c r="C15" s="57">
        <v>22837</v>
      </c>
      <c r="D15" s="58">
        <v>130.32</v>
      </c>
      <c r="F15" s="150">
        <v>11</v>
      </c>
      <c r="G15" s="59">
        <v>72.72</v>
      </c>
      <c r="H15" s="60">
        <v>82.17</v>
      </c>
      <c r="I15" s="60">
        <v>77.91</v>
      </c>
      <c r="J15" s="60">
        <v>83.78</v>
      </c>
      <c r="K15" s="62">
        <v>89.81</v>
      </c>
      <c r="L15" s="61">
        <v>76.91</v>
      </c>
    </row>
    <row r="16" spans="2:12" x14ac:dyDescent="0.3">
      <c r="B16" s="56" t="s">
        <v>45</v>
      </c>
      <c r="C16" s="57">
        <v>150101</v>
      </c>
      <c r="D16" s="58">
        <v>100.06</v>
      </c>
      <c r="F16" s="150">
        <v>12</v>
      </c>
      <c r="G16" s="59">
        <v>78.41</v>
      </c>
      <c r="H16" s="60">
        <v>71.06</v>
      </c>
      <c r="I16" s="60">
        <v>77.89</v>
      </c>
      <c r="J16" s="60">
        <v>79.67</v>
      </c>
      <c r="K16" s="60"/>
      <c r="L16" s="61">
        <v>88.11</v>
      </c>
    </row>
    <row r="17" spans="2:12" x14ac:dyDescent="0.3">
      <c r="B17" s="56" t="s">
        <v>46</v>
      </c>
      <c r="C17" s="57">
        <v>18448</v>
      </c>
      <c r="D17" s="58">
        <v>142.21</v>
      </c>
      <c r="F17" s="150">
        <v>13</v>
      </c>
      <c r="G17" s="59">
        <v>83.7</v>
      </c>
      <c r="H17" s="60">
        <v>82.49</v>
      </c>
      <c r="I17" s="60">
        <v>73.09</v>
      </c>
      <c r="J17" s="60">
        <v>81.41</v>
      </c>
      <c r="K17" s="60">
        <v>91.53</v>
      </c>
      <c r="L17" s="61">
        <v>81.180000000000007</v>
      </c>
    </row>
    <row r="18" spans="2:12" x14ac:dyDescent="0.3">
      <c r="B18" s="56" t="s">
        <v>83</v>
      </c>
      <c r="C18" s="57">
        <v>34104</v>
      </c>
      <c r="D18" s="58">
        <v>132.97999999999999</v>
      </c>
      <c r="F18" s="150">
        <v>14</v>
      </c>
      <c r="G18" s="59">
        <v>87.78</v>
      </c>
      <c r="H18" s="60">
        <v>85.35</v>
      </c>
      <c r="I18" s="60">
        <v>75.17</v>
      </c>
      <c r="J18" s="60">
        <v>84.09</v>
      </c>
      <c r="K18" s="60"/>
      <c r="L18" s="61">
        <v>78.03</v>
      </c>
    </row>
    <row r="19" spans="2:12" x14ac:dyDescent="0.3">
      <c r="B19" s="56" t="s">
        <v>34</v>
      </c>
      <c r="C19" s="57">
        <v>111169</v>
      </c>
      <c r="D19" s="58">
        <v>118.13</v>
      </c>
      <c r="F19" s="150">
        <v>15</v>
      </c>
      <c r="G19" s="59">
        <v>87.49</v>
      </c>
      <c r="H19" s="60">
        <v>85.75</v>
      </c>
      <c r="I19" s="60">
        <v>76.5</v>
      </c>
      <c r="J19" s="60">
        <v>83.33</v>
      </c>
      <c r="K19" s="60"/>
      <c r="L19" s="61">
        <v>77.2</v>
      </c>
    </row>
    <row r="20" spans="2:12" x14ac:dyDescent="0.3">
      <c r="B20" s="56" t="s">
        <v>47</v>
      </c>
      <c r="C20" s="57">
        <v>9308</v>
      </c>
      <c r="D20" s="58">
        <v>123.66</v>
      </c>
      <c r="F20" s="150">
        <v>16</v>
      </c>
      <c r="G20" s="59">
        <v>87.76</v>
      </c>
      <c r="H20" s="60">
        <v>90.1</v>
      </c>
      <c r="I20" s="60">
        <v>80.84</v>
      </c>
      <c r="J20" s="60">
        <v>88.92</v>
      </c>
      <c r="K20" s="60"/>
      <c r="L20" s="61">
        <v>83.61</v>
      </c>
    </row>
    <row r="21" spans="2:12" x14ac:dyDescent="0.3">
      <c r="B21" s="56" t="s">
        <v>23</v>
      </c>
      <c r="C21" s="57">
        <v>200199</v>
      </c>
      <c r="D21" s="58">
        <v>71.55</v>
      </c>
      <c r="F21" s="150">
        <v>17</v>
      </c>
      <c r="G21" s="59">
        <v>83.46</v>
      </c>
      <c r="H21" s="60">
        <v>85.73</v>
      </c>
      <c r="I21" s="60">
        <v>79</v>
      </c>
      <c r="J21" s="60">
        <v>89.47</v>
      </c>
      <c r="K21" s="60"/>
      <c r="L21" s="61">
        <v>71.44</v>
      </c>
    </row>
    <row r="22" spans="2:12" x14ac:dyDescent="0.3">
      <c r="B22" s="56" t="s">
        <v>26</v>
      </c>
      <c r="C22" s="57">
        <v>120046</v>
      </c>
      <c r="D22" s="58">
        <v>107.52</v>
      </c>
      <c r="F22" s="150">
        <v>18</v>
      </c>
      <c r="G22" s="59">
        <v>87.7</v>
      </c>
      <c r="H22" s="60">
        <v>81.069999999999993</v>
      </c>
      <c r="I22" s="60">
        <v>78.680000000000007</v>
      </c>
      <c r="J22" s="60">
        <v>90</v>
      </c>
      <c r="K22" s="60"/>
      <c r="L22" s="61">
        <v>78.62</v>
      </c>
    </row>
    <row r="23" spans="2:12" x14ac:dyDescent="0.3">
      <c r="B23" s="56" t="s">
        <v>48</v>
      </c>
      <c r="C23" s="57">
        <v>34024</v>
      </c>
      <c r="D23" s="58">
        <v>88.79</v>
      </c>
      <c r="F23" s="150">
        <v>19</v>
      </c>
      <c r="G23" s="59">
        <v>86.38</v>
      </c>
      <c r="H23" s="60">
        <v>82.11</v>
      </c>
      <c r="I23" s="60">
        <v>79.58</v>
      </c>
      <c r="J23" s="60">
        <v>92</v>
      </c>
      <c r="K23" s="60"/>
      <c r="L23" s="61">
        <v>73.36</v>
      </c>
    </row>
    <row r="24" spans="2:12" x14ac:dyDescent="0.3">
      <c r="B24" s="56" t="s">
        <v>116</v>
      </c>
      <c r="C24" s="57">
        <v>2359</v>
      </c>
      <c r="D24" s="58">
        <v>183.14</v>
      </c>
      <c r="F24" s="150">
        <v>20</v>
      </c>
      <c r="G24" s="63">
        <v>88.58</v>
      </c>
      <c r="H24" s="62">
        <v>80.010000000000005</v>
      </c>
      <c r="I24" s="62">
        <v>78.010000000000005</v>
      </c>
      <c r="J24" s="62">
        <v>93.33</v>
      </c>
      <c r="K24" s="60"/>
      <c r="L24" s="29">
        <v>80.63</v>
      </c>
    </row>
    <row r="25" spans="2:12" x14ac:dyDescent="0.3">
      <c r="B25" s="56" t="s">
        <v>27</v>
      </c>
      <c r="C25" s="57">
        <v>369407</v>
      </c>
      <c r="D25" s="58">
        <v>87.94</v>
      </c>
      <c r="F25" s="150">
        <v>21</v>
      </c>
      <c r="G25" s="63">
        <v>71.42</v>
      </c>
      <c r="H25" s="60">
        <v>76.98</v>
      </c>
      <c r="I25" s="62">
        <v>81.209999999999994</v>
      </c>
      <c r="J25" s="62">
        <v>94.58</v>
      </c>
      <c r="K25" s="60"/>
      <c r="L25" s="29">
        <v>83.71</v>
      </c>
    </row>
    <row r="26" spans="2:12" x14ac:dyDescent="0.3">
      <c r="B26" s="56" t="s">
        <v>32</v>
      </c>
      <c r="C26" s="57">
        <v>185784</v>
      </c>
      <c r="D26" s="58">
        <v>114.99</v>
      </c>
      <c r="F26" s="150">
        <v>22</v>
      </c>
      <c r="G26" s="59">
        <v>76.75</v>
      </c>
      <c r="H26" s="60">
        <v>72.430000000000007</v>
      </c>
      <c r="I26" s="60">
        <v>81.91</v>
      </c>
      <c r="J26" s="60">
        <v>96.14</v>
      </c>
      <c r="K26" s="60"/>
      <c r="L26" s="61">
        <v>75.92</v>
      </c>
    </row>
    <row r="27" spans="2:12" x14ac:dyDescent="0.3">
      <c r="B27" s="56" t="s">
        <v>49</v>
      </c>
      <c r="C27" s="57">
        <v>470</v>
      </c>
      <c r="D27" s="58">
        <v>136.08000000000001</v>
      </c>
      <c r="F27" s="150">
        <v>23</v>
      </c>
      <c r="G27" s="59">
        <v>76.98</v>
      </c>
      <c r="H27" s="60">
        <v>69.03</v>
      </c>
      <c r="I27" s="60">
        <v>87.78</v>
      </c>
      <c r="J27" s="60">
        <v>91.25</v>
      </c>
      <c r="K27" s="60"/>
      <c r="L27" s="61">
        <v>78.959999999999994</v>
      </c>
    </row>
    <row r="28" spans="2:12" x14ac:dyDescent="0.3">
      <c r="B28" s="56" t="s">
        <v>29</v>
      </c>
      <c r="C28" s="57">
        <v>245667</v>
      </c>
      <c r="D28" s="58">
        <v>69.06</v>
      </c>
      <c r="F28" s="150">
        <v>24</v>
      </c>
      <c r="G28" s="63">
        <v>79.06</v>
      </c>
      <c r="H28" s="60">
        <v>70</v>
      </c>
      <c r="I28" s="62">
        <v>81.36</v>
      </c>
      <c r="J28" s="62">
        <v>96.27</v>
      </c>
      <c r="K28" s="60"/>
      <c r="L28" s="29">
        <v>78.540000000000006</v>
      </c>
    </row>
    <row r="29" spans="2:12" x14ac:dyDescent="0.3">
      <c r="B29" s="56" t="s">
        <v>30</v>
      </c>
      <c r="C29" s="57">
        <v>189861</v>
      </c>
      <c r="D29" s="58">
        <v>113.97</v>
      </c>
      <c r="F29" s="150">
        <v>25</v>
      </c>
      <c r="G29" s="63">
        <v>76.22</v>
      </c>
      <c r="H29" s="60">
        <v>70</v>
      </c>
      <c r="I29" s="62">
        <v>83.89</v>
      </c>
      <c r="J29" s="62">
        <v>94.5</v>
      </c>
      <c r="K29" s="60"/>
      <c r="L29" s="61">
        <v>88.08</v>
      </c>
    </row>
    <row r="30" spans="2:12" x14ac:dyDescent="0.3">
      <c r="B30" s="56" t="s">
        <v>22</v>
      </c>
      <c r="C30" s="57">
        <v>780079</v>
      </c>
      <c r="D30" s="58">
        <v>74.459999999999994</v>
      </c>
      <c r="F30" s="150">
        <v>26</v>
      </c>
      <c r="G30" s="59">
        <v>82.41</v>
      </c>
      <c r="H30" s="60">
        <v>67.78</v>
      </c>
      <c r="I30" s="60">
        <v>85.68</v>
      </c>
      <c r="J30" s="60">
        <v>87.89</v>
      </c>
      <c r="K30" s="60"/>
      <c r="L30" s="61">
        <v>87.42</v>
      </c>
    </row>
    <row r="31" spans="2:12" x14ac:dyDescent="0.3">
      <c r="B31" s="56" t="s">
        <v>50</v>
      </c>
      <c r="C31" s="57">
        <v>59752</v>
      </c>
      <c r="D31" s="58">
        <v>84.49</v>
      </c>
      <c r="F31" s="150">
        <v>27</v>
      </c>
      <c r="G31" s="63">
        <v>66.73</v>
      </c>
      <c r="H31" s="60">
        <v>69.010000000000005</v>
      </c>
      <c r="I31" s="62">
        <v>80.430000000000007</v>
      </c>
      <c r="J31" s="62">
        <v>87.8</v>
      </c>
      <c r="K31" s="62"/>
      <c r="L31" s="61">
        <v>86.13</v>
      </c>
    </row>
    <row r="32" spans="2:12" x14ac:dyDescent="0.3">
      <c r="B32" s="56" t="s">
        <v>37</v>
      </c>
      <c r="C32" s="57">
        <v>17080</v>
      </c>
      <c r="D32" s="58">
        <v>56.15</v>
      </c>
      <c r="F32" s="150">
        <v>28</v>
      </c>
      <c r="G32" s="59">
        <v>79.77</v>
      </c>
      <c r="H32" s="60">
        <v>68.33</v>
      </c>
      <c r="I32" s="60">
        <v>87.18</v>
      </c>
      <c r="J32" s="60">
        <v>91.23</v>
      </c>
      <c r="K32" s="60"/>
      <c r="L32" s="61">
        <v>79.23</v>
      </c>
    </row>
    <row r="33" spans="2:12" x14ac:dyDescent="0.3">
      <c r="B33" s="56" t="s">
        <v>24</v>
      </c>
      <c r="C33" s="57">
        <v>425382</v>
      </c>
      <c r="D33" s="58">
        <v>73.739999999999995</v>
      </c>
      <c r="F33" s="150">
        <v>29</v>
      </c>
      <c r="G33" s="59">
        <v>78.38</v>
      </c>
      <c r="H33" s="60">
        <v>73.069999999999993</v>
      </c>
      <c r="I33" s="60">
        <v>89.53</v>
      </c>
      <c r="J33" s="60">
        <v>66.260000000000005</v>
      </c>
      <c r="K33" s="60"/>
      <c r="L33" s="61">
        <v>78.37</v>
      </c>
    </row>
    <row r="34" spans="2:12" x14ac:dyDescent="0.3">
      <c r="B34" s="56" t="s">
        <v>19</v>
      </c>
      <c r="C34" s="57">
        <v>1041082</v>
      </c>
      <c r="D34" s="58">
        <v>70.760000000000005</v>
      </c>
      <c r="F34" s="150">
        <v>30</v>
      </c>
      <c r="G34" s="59">
        <v>66.25</v>
      </c>
      <c r="H34" s="60"/>
      <c r="I34" s="60">
        <v>92.61</v>
      </c>
      <c r="J34" s="60">
        <v>89.4</v>
      </c>
      <c r="K34" s="60"/>
      <c r="L34" s="61">
        <v>80.13</v>
      </c>
    </row>
    <row r="35" spans="2:12" x14ac:dyDescent="0.3">
      <c r="B35" s="56" t="s">
        <v>51</v>
      </c>
      <c r="C35" s="57">
        <v>727</v>
      </c>
      <c r="D35" s="58">
        <v>139.11000000000001</v>
      </c>
      <c r="F35" s="150">
        <v>31</v>
      </c>
      <c r="G35" s="59"/>
      <c r="H35" s="60"/>
      <c r="I35" s="60">
        <v>94.74</v>
      </c>
      <c r="J35" s="60"/>
      <c r="K35" s="60"/>
      <c r="L35" s="61">
        <v>78.42</v>
      </c>
    </row>
    <row r="36" spans="2:12" x14ac:dyDescent="0.3">
      <c r="B36" s="56" t="s">
        <v>20</v>
      </c>
      <c r="C36" s="57">
        <v>505142</v>
      </c>
      <c r="D36" s="58">
        <v>74.11</v>
      </c>
      <c r="F36" s="150">
        <v>32</v>
      </c>
      <c r="G36" s="59">
        <v>76.33</v>
      </c>
      <c r="H36" s="60">
        <v>67.81</v>
      </c>
      <c r="I36" s="60">
        <v>83.49</v>
      </c>
      <c r="J36" s="60">
        <v>55</v>
      </c>
      <c r="K36" s="60"/>
      <c r="L36" s="61"/>
    </row>
    <row r="37" spans="2:12" x14ac:dyDescent="0.3">
      <c r="B37" s="56" t="s">
        <v>99</v>
      </c>
      <c r="C37" s="57">
        <v>15</v>
      </c>
      <c r="D37" s="58">
        <v>146</v>
      </c>
      <c r="F37" s="150">
        <v>33</v>
      </c>
      <c r="G37" s="63">
        <v>63.66</v>
      </c>
      <c r="H37" s="62">
        <v>68.98</v>
      </c>
      <c r="I37" s="62">
        <v>68.760000000000005</v>
      </c>
      <c r="J37" s="64">
        <v>99</v>
      </c>
      <c r="K37" s="64"/>
      <c r="L37" s="27"/>
    </row>
    <row r="38" spans="2:12" x14ac:dyDescent="0.3">
      <c r="B38" s="56" t="s">
        <v>52</v>
      </c>
      <c r="C38" s="57">
        <v>37016</v>
      </c>
      <c r="D38" s="58">
        <v>86.63</v>
      </c>
      <c r="F38" s="150">
        <v>34</v>
      </c>
      <c r="G38" s="59">
        <v>78.930000000000007</v>
      </c>
      <c r="H38" s="60"/>
      <c r="I38" s="60">
        <v>87.79</v>
      </c>
      <c r="J38" s="60">
        <v>85.73</v>
      </c>
      <c r="K38" s="60"/>
      <c r="L38" s="61"/>
    </row>
    <row r="39" spans="2:12" x14ac:dyDescent="0.3">
      <c r="B39" s="56" t="s">
        <v>53</v>
      </c>
      <c r="C39" s="57">
        <v>386</v>
      </c>
      <c r="D39" s="58">
        <v>146</v>
      </c>
      <c r="F39" s="150">
        <v>35</v>
      </c>
      <c r="G39" s="59">
        <v>67.61</v>
      </c>
      <c r="H39" s="60"/>
      <c r="I39" s="60">
        <v>91.03</v>
      </c>
      <c r="J39" s="60">
        <v>89.87</v>
      </c>
      <c r="K39" s="60"/>
      <c r="L39" s="61"/>
    </row>
    <row r="40" spans="2:12" x14ac:dyDescent="0.3">
      <c r="B40" s="56" t="s">
        <v>54</v>
      </c>
      <c r="C40" s="57">
        <v>243</v>
      </c>
      <c r="D40" s="58">
        <v>137</v>
      </c>
      <c r="F40" s="150">
        <v>36</v>
      </c>
      <c r="G40" s="59">
        <v>82</v>
      </c>
      <c r="H40" s="60"/>
      <c r="I40" s="60">
        <v>80.510000000000005</v>
      </c>
      <c r="J40" s="60">
        <v>54.29</v>
      </c>
      <c r="K40" s="60"/>
      <c r="L40" s="61"/>
    </row>
    <row r="41" spans="2:12" x14ac:dyDescent="0.3">
      <c r="B41" s="56" t="s">
        <v>55</v>
      </c>
      <c r="C41" s="57">
        <v>508</v>
      </c>
      <c r="D41" s="58">
        <v>146</v>
      </c>
      <c r="F41" s="150">
        <v>37</v>
      </c>
      <c r="G41" s="59"/>
      <c r="H41" s="60">
        <v>101.68</v>
      </c>
      <c r="I41" s="60">
        <v>76.010000000000005</v>
      </c>
      <c r="J41" s="60">
        <v>41.18</v>
      </c>
      <c r="K41" s="60"/>
      <c r="L41" s="61"/>
    </row>
    <row r="42" spans="2:12" x14ac:dyDescent="0.3">
      <c r="B42" s="56" t="s">
        <v>56</v>
      </c>
      <c r="C42" s="57">
        <v>16284</v>
      </c>
      <c r="D42" s="58">
        <v>94.64</v>
      </c>
      <c r="F42" s="150">
        <v>38</v>
      </c>
      <c r="G42" s="59">
        <v>75.819999999999993</v>
      </c>
      <c r="H42" s="60">
        <v>44.65</v>
      </c>
      <c r="I42" s="60">
        <v>60.09</v>
      </c>
      <c r="J42" s="60">
        <v>41.89</v>
      </c>
      <c r="K42" s="60"/>
      <c r="L42" s="61"/>
    </row>
    <row r="43" spans="2:12" x14ac:dyDescent="0.3">
      <c r="B43" s="56" t="s">
        <v>33</v>
      </c>
      <c r="C43" s="57">
        <v>4283</v>
      </c>
      <c r="D43" s="58">
        <v>72.150000000000006</v>
      </c>
      <c r="F43" s="150">
        <v>39</v>
      </c>
      <c r="G43" s="59">
        <v>80</v>
      </c>
      <c r="H43" s="60">
        <v>37.659999999999997</v>
      </c>
      <c r="I43" s="60">
        <v>38.89</v>
      </c>
      <c r="J43" s="60">
        <v>80.19</v>
      </c>
      <c r="K43" s="60"/>
      <c r="L43" s="61">
        <v>79.62</v>
      </c>
    </row>
    <row r="44" spans="2:12" x14ac:dyDescent="0.3">
      <c r="B44" s="56" t="s">
        <v>57</v>
      </c>
      <c r="C44" s="57">
        <v>1059</v>
      </c>
      <c r="D44" s="58">
        <v>137</v>
      </c>
      <c r="F44" s="150">
        <v>40</v>
      </c>
      <c r="G44" s="59">
        <v>36.92</v>
      </c>
      <c r="H44" s="60">
        <v>80.95</v>
      </c>
      <c r="I44" s="60">
        <v>37.57</v>
      </c>
      <c r="J44" s="60">
        <v>107.36</v>
      </c>
      <c r="K44" s="60"/>
      <c r="L44" s="61">
        <v>78.7</v>
      </c>
    </row>
    <row r="45" spans="2:12" x14ac:dyDescent="0.3">
      <c r="B45" s="56" t="s">
        <v>58</v>
      </c>
      <c r="C45" s="57">
        <v>50988</v>
      </c>
      <c r="D45" s="58">
        <v>79.319999999999993</v>
      </c>
      <c r="F45" s="150">
        <v>41</v>
      </c>
      <c r="G45" s="59">
        <v>41.48</v>
      </c>
      <c r="H45" s="60">
        <v>65.63</v>
      </c>
      <c r="I45" s="60">
        <v>34.020000000000003</v>
      </c>
      <c r="J45" s="60">
        <v>30.74</v>
      </c>
      <c r="K45" s="60">
        <v>164</v>
      </c>
      <c r="L45" s="61">
        <v>65.61</v>
      </c>
    </row>
    <row r="46" spans="2:12" x14ac:dyDescent="0.3">
      <c r="B46" s="56" t="s">
        <v>25</v>
      </c>
      <c r="C46" s="57">
        <v>1186393</v>
      </c>
      <c r="D46" s="58">
        <v>79.97</v>
      </c>
      <c r="F46" s="150">
        <v>42</v>
      </c>
      <c r="G46" s="59">
        <v>36.5</v>
      </c>
      <c r="H46" s="60">
        <v>51.64</v>
      </c>
      <c r="I46" s="60">
        <v>53</v>
      </c>
      <c r="J46" s="60">
        <v>79.78</v>
      </c>
      <c r="K46" s="60">
        <v>164</v>
      </c>
      <c r="L46" s="61">
        <v>64.64</v>
      </c>
    </row>
    <row r="47" spans="2:12" x14ac:dyDescent="0.3">
      <c r="B47" s="56" t="s">
        <v>59</v>
      </c>
      <c r="C47" s="57">
        <v>844</v>
      </c>
      <c r="D47" s="58">
        <v>146</v>
      </c>
      <c r="F47" s="150">
        <v>43</v>
      </c>
      <c r="G47" s="59">
        <v>38.74</v>
      </c>
      <c r="H47" s="60">
        <v>92.54</v>
      </c>
      <c r="I47" s="60">
        <v>71.48</v>
      </c>
      <c r="J47" s="60">
        <v>71.97</v>
      </c>
      <c r="K47" s="60">
        <v>164</v>
      </c>
      <c r="L47" s="61">
        <v>62.69</v>
      </c>
    </row>
    <row r="48" spans="2:12" x14ac:dyDescent="0.3">
      <c r="B48" s="56" t="s">
        <v>84</v>
      </c>
      <c r="C48" s="57">
        <v>299</v>
      </c>
      <c r="D48" s="58">
        <v>140.72999999999999</v>
      </c>
      <c r="F48" s="150">
        <v>44</v>
      </c>
      <c r="G48" s="59">
        <v>71.08</v>
      </c>
      <c r="H48" s="60">
        <v>68.400000000000006</v>
      </c>
      <c r="I48" s="60">
        <v>78.58</v>
      </c>
      <c r="J48" s="60">
        <v>72.73</v>
      </c>
      <c r="K48" s="60">
        <v>86.45</v>
      </c>
      <c r="L48" s="61">
        <v>69.430000000000007</v>
      </c>
    </row>
    <row r="49" spans="1:12" x14ac:dyDescent="0.3">
      <c r="B49" s="56" t="s">
        <v>60</v>
      </c>
      <c r="C49" s="57">
        <v>9447</v>
      </c>
      <c r="D49" s="58">
        <v>102.15</v>
      </c>
      <c r="F49" s="150">
        <v>45</v>
      </c>
      <c r="G49" s="59">
        <v>33.54</v>
      </c>
      <c r="H49" s="60">
        <v>74.87</v>
      </c>
      <c r="I49" s="60">
        <v>58.57</v>
      </c>
      <c r="J49" s="60">
        <v>68.33</v>
      </c>
      <c r="K49" s="60">
        <v>84.14</v>
      </c>
      <c r="L49" s="61">
        <v>73.14</v>
      </c>
    </row>
    <row r="50" spans="1:12" x14ac:dyDescent="0.3">
      <c r="B50" s="56" t="s">
        <v>28</v>
      </c>
      <c r="C50" s="57">
        <v>170314</v>
      </c>
      <c r="D50" s="58">
        <v>111.73</v>
      </c>
      <c r="F50" s="150">
        <v>46</v>
      </c>
      <c r="G50" s="59">
        <v>92.86</v>
      </c>
      <c r="H50" s="60">
        <v>89.64</v>
      </c>
      <c r="I50" s="60">
        <v>71.55</v>
      </c>
      <c r="J50" s="60">
        <v>79.98</v>
      </c>
      <c r="K50" s="60">
        <v>84.61</v>
      </c>
      <c r="L50" s="61">
        <v>77.430000000000007</v>
      </c>
    </row>
    <row r="51" spans="1:12" ht="15" thickBot="1" x14ac:dyDescent="0.35">
      <c r="B51" s="65" t="s">
        <v>21</v>
      </c>
      <c r="C51" s="66">
        <v>1638423</v>
      </c>
      <c r="D51" s="67">
        <v>69.97</v>
      </c>
      <c r="F51" s="150">
        <v>47</v>
      </c>
      <c r="G51" s="59">
        <v>38.04</v>
      </c>
      <c r="H51" s="60">
        <v>68.099999999999994</v>
      </c>
      <c r="I51" s="60">
        <v>76.040000000000006</v>
      </c>
      <c r="J51" s="60">
        <v>62.41</v>
      </c>
      <c r="K51" s="60">
        <v>55.12</v>
      </c>
      <c r="L51" s="61">
        <v>81.06</v>
      </c>
    </row>
    <row r="52" spans="1:12" x14ac:dyDescent="0.3">
      <c r="A52" s="68"/>
      <c r="C52" s="68"/>
      <c r="D52" s="68"/>
      <c r="E52" s="68"/>
      <c r="F52" s="150">
        <v>48</v>
      </c>
      <c r="G52" s="59">
        <v>54.54</v>
      </c>
      <c r="H52" s="60">
        <v>66.02</v>
      </c>
      <c r="I52" s="60">
        <v>64.47</v>
      </c>
      <c r="J52" s="60">
        <v>75.84</v>
      </c>
      <c r="K52" s="60">
        <v>93.35</v>
      </c>
      <c r="L52" s="61">
        <v>76.66</v>
      </c>
    </row>
    <row r="53" spans="1:12" x14ac:dyDescent="0.3">
      <c r="A53" s="68"/>
      <c r="B53" s="4"/>
      <c r="C53" s="24"/>
      <c r="D53" s="68"/>
      <c r="E53" s="68"/>
      <c r="F53" s="150">
        <v>49</v>
      </c>
      <c r="G53" s="59"/>
      <c r="H53" s="60">
        <v>89.31</v>
      </c>
      <c r="I53" s="60">
        <v>70.010000000000005</v>
      </c>
      <c r="J53" s="60">
        <v>78.14</v>
      </c>
      <c r="K53" s="60">
        <v>70.83</v>
      </c>
      <c r="L53" s="61">
        <v>80.33</v>
      </c>
    </row>
    <row r="54" spans="1:12" x14ac:dyDescent="0.3">
      <c r="B54" s="69"/>
      <c r="C54" s="68"/>
      <c r="D54" s="68"/>
      <c r="E54" s="68"/>
      <c r="F54" s="150">
        <v>50</v>
      </c>
      <c r="G54" s="59">
        <v>63.2</v>
      </c>
      <c r="H54" s="60">
        <v>82.32</v>
      </c>
      <c r="I54" s="60">
        <v>74.45</v>
      </c>
      <c r="J54" s="60">
        <v>67.099999999999994</v>
      </c>
      <c r="K54" s="60">
        <v>67.77</v>
      </c>
      <c r="L54" s="61">
        <v>77.489999999999995</v>
      </c>
    </row>
    <row r="55" spans="1:12" x14ac:dyDescent="0.3">
      <c r="B55" s="69"/>
      <c r="C55" s="68"/>
      <c r="D55" s="68"/>
      <c r="E55" s="68"/>
      <c r="F55" s="150">
        <v>51</v>
      </c>
      <c r="G55" s="59">
        <v>74.97</v>
      </c>
      <c r="H55" s="60">
        <v>71.53</v>
      </c>
      <c r="I55" s="60">
        <v>78.37</v>
      </c>
      <c r="J55" s="60">
        <v>67.069999999999993</v>
      </c>
      <c r="K55" s="60">
        <v>96.66</v>
      </c>
      <c r="L55" s="61">
        <v>58.53</v>
      </c>
    </row>
    <row r="56" spans="1:12" ht="15" thickBot="1" x14ac:dyDescent="0.35">
      <c r="B56" s="22"/>
      <c r="C56" s="68"/>
      <c r="D56" s="68"/>
      <c r="E56" s="68"/>
      <c r="F56" s="151">
        <v>52</v>
      </c>
      <c r="G56" s="59"/>
      <c r="H56" s="60">
        <v>69.739999999999995</v>
      </c>
      <c r="I56" s="60">
        <v>69.72</v>
      </c>
      <c r="J56" s="60">
        <v>73</v>
      </c>
      <c r="K56" s="60">
        <v>93.39</v>
      </c>
      <c r="L56" s="61">
        <v>77.209999999999994</v>
      </c>
    </row>
    <row r="57" spans="1:12" x14ac:dyDescent="0.3">
      <c r="B57" s="23"/>
      <c r="C57" s="68"/>
      <c r="D57" s="68"/>
      <c r="E57" s="68"/>
      <c r="F57" s="68"/>
      <c r="K57" s="68"/>
      <c r="L57" s="68"/>
    </row>
    <row r="58" spans="1:12" x14ac:dyDescent="0.3">
      <c r="B58" s="69"/>
      <c r="C58" s="68"/>
      <c r="D58" s="68"/>
      <c r="E58" s="68"/>
      <c r="F58" s="68"/>
      <c r="K58" s="68"/>
      <c r="L58" s="68"/>
    </row>
    <row r="59" spans="1:12" x14ac:dyDescent="0.3">
      <c r="B59" s="69"/>
      <c r="C59" s="68"/>
      <c r="D59" s="68"/>
      <c r="E59" s="68"/>
      <c r="F59" s="3" t="s">
        <v>107</v>
      </c>
      <c r="G59" s="68"/>
      <c r="H59" s="68"/>
    </row>
    <row r="60" spans="1:12" x14ac:dyDescent="0.3">
      <c r="B60" s="69"/>
      <c r="C60" s="68"/>
      <c r="D60" s="68"/>
      <c r="E60" s="68"/>
      <c r="F60" s="68"/>
      <c r="G60" s="68"/>
      <c r="H60" s="68"/>
    </row>
    <row r="61" spans="1:12" x14ac:dyDescent="0.3">
      <c r="B61" s="69"/>
      <c r="C61" s="68"/>
      <c r="D61" s="68"/>
      <c r="E61" s="68"/>
      <c r="F61" s="68"/>
      <c r="G61" s="68"/>
      <c r="H61" s="68"/>
    </row>
    <row r="62" spans="1:12" x14ac:dyDescent="0.3">
      <c r="F62" s="68"/>
      <c r="G62" s="68"/>
      <c r="H62" s="68"/>
    </row>
    <row r="63" spans="1:12" x14ac:dyDescent="0.3">
      <c r="F63" s="68"/>
      <c r="G63" s="68"/>
      <c r="H63" s="68"/>
    </row>
    <row r="64" spans="1:12" x14ac:dyDescent="0.3">
      <c r="F64" s="68"/>
      <c r="G64" s="68"/>
      <c r="H64" s="68"/>
    </row>
    <row r="65" spans="6:8" x14ac:dyDescent="0.3">
      <c r="F65" s="68"/>
      <c r="G65" s="68"/>
      <c r="H65" s="68"/>
    </row>
    <row r="66" spans="6:8" x14ac:dyDescent="0.3">
      <c r="F66" s="68"/>
      <c r="G66" s="68"/>
      <c r="H66" s="68"/>
    </row>
    <row r="67" spans="6:8" x14ac:dyDescent="0.3">
      <c r="F67" s="68"/>
      <c r="G67" s="68"/>
      <c r="H67" s="68"/>
    </row>
    <row r="68" spans="6:8" x14ac:dyDescent="0.3">
      <c r="F68" s="68"/>
      <c r="G68" s="68"/>
      <c r="H68" s="68"/>
    </row>
    <row r="69" spans="6:8" x14ac:dyDescent="0.3">
      <c r="F69" s="68"/>
      <c r="G69" s="68"/>
      <c r="H69" s="68"/>
    </row>
    <row r="70" spans="6:8" x14ac:dyDescent="0.3">
      <c r="F70" s="68"/>
      <c r="G70" s="68"/>
      <c r="H70" s="68"/>
    </row>
    <row r="71" spans="6:8" x14ac:dyDescent="0.3">
      <c r="G71" s="68"/>
      <c r="H71" s="6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83"/>
  <sheetViews>
    <sheetView workbookViewId="0"/>
  </sheetViews>
  <sheetFormatPr defaultRowHeight="14.4" x14ac:dyDescent="0.3"/>
  <cols>
    <col min="1" max="1" width="7.33203125" style="3" customWidth="1"/>
    <col min="2" max="2" width="19.44140625" style="3" customWidth="1"/>
    <col min="3" max="3" width="19.21875" style="3" customWidth="1"/>
    <col min="4" max="4" width="22.88671875" style="3" customWidth="1"/>
    <col min="5" max="5" width="21.88671875" style="3" customWidth="1"/>
    <col min="6" max="6" width="18.77734375" style="3" customWidth="1"/>
    <col min="7" max="7" width="17.21875" style="3" customWidth="1"/>
    <col min="8" max="8" width="18.44140625" style="3" customWidth="1"/>
    <col min="9" max="9" width="16.33203125" style="3" customWidth="1"/>
    <col min="10" max="16384" width="8.88671875" style="3"/>
  </cols>
  <sheetData>
    <row r="2" spans="2:6" x14ac:dyDescent="0.3">
      <c r="B2" s="3" t="s">
        <v>118</v>
      </c>
      <c r="F2" s="3" t="s">
        <v>119</v>
      </c>
    </row>
    <row r="3" spans="2:6" ht="15" thickBot="1" x14ac:dyDescent="0.35"/>
    <row r="4" spans="2:6" ht="15" thickBot="1" x14ac:dyDescent="0.35">
      <c r="B4" s="78" t="s">
        <v>14</v>
      </c>
      <c r="C4" s="79" t="s">
        <v>10</v>
      </c>
      <c r="D4" s="78" t="s">
        <v>117</v>
      </c>
    </row>
    <row r="5" spans="2:6" x14ac:dyDescent="0.3">
      <c r="B5" s="148">
        <v>1</v>
      </c>
      <c r="C5" s="174">
        <v>50</v>
      </c>
      <c r="D5" s="26">
        <v>143</v>
      </c>
    </row>
    <row r="6" spans="2:6" x14ac:dyDescent="0.3">
      <c r="B6" s="142">
        <v>3</v>
      </c>
      <c r="C6" s="175">
        <v>547</v>
      </c>
      <c r="D6" s="27">
        <v>96.51</v>
      </c>
    </row>
    <row r="7" spans="2:6" x14ac:dyDescent="0.3">
      <c r="B7" s="142">
        <v>4</v>
      </c>
      <c r="C7" s="175">
        <v>2036</v>
      </c>
      <c r="D7" s="27">
        <v>96.07</v>
      </c>
    </row>
    <row r="8" spans="2:6" x14ac:dyDescent="0.3">
      <c r="B8" s="142">
        <v>5</v>
      </c>
      <c r="C8" s="175">
        <v>130</v>
      </c>
      <c r="D8" s="27">
        <v>110</v>
      </c>
    </row>
    <row r="9" spans="2:6" x14ac:dyDescent="0.3">
      <c r="B9" s="142">
        <v>9</v>
      </c>
      <c r="C9" s="175">
        <v>81</v>
      </c>
      <c r="D9" s="27">
        <v>110.8</v>
      </c>
    </row>
    <row r="10" spans="2:6" x14ac:dyDescent="0.3">
      <c r="B10" s="142">
        <v>33</v>
      </c>
      <c r="C10" s="56">
        <v>5882</v>
      </c>
      <c r="D10" s="27">
        <v>119.34</v>
      </c>
    </row>
    <row r="11" spans="2:6" x14ac:dyDescent="0.3">
      <c r="B11" s="142">
        <v>34</v>
      </c>
      <c r="C11" s="56">
        <v>21552</v>
      </c>
      <c r="D11" s="27">
        <v>119.86</v>
      </c>
    </row>
    <row r="12" spans="2:6" x14ac:dyDescent="0.3">
      <c r="B12" s="142">
        <v>35</v>
      </c>
      <c r="C12" s="56">
        <v>9912</v>
      </c>
      <c r="D12" s="27">
        <v>120.36</v>
      </c>
    </row>
    <row r="13" spans="2:6" x14ac:dyDescent="0.3">
      <c r="B13" s="142">
        <v>36</v>
      </c>
      <c r="C13" s="175">
        <v>13187</v>
      </c>
      <c r="D13" s="27">
        <v>116.41</v>
      </c>
    </row>
    <row r="14" spans="2:6" x14ac:dyDescent="0.3">
      <c r="B14" s="142">
        <v>37</v>
      </c>
      <c r="C14" s="175">
        <v>17728</v>
      </c>
      <c r="D14" s="27">
        <v>114.63</v>
      </c>
    </row>
    <row r="15" spans="2:6" x14ac:dyDescent="0.3">
      <c r="B15" s="142">
        <v>38</v>
      </c>
      <c r="C15" s="175">
        <v>38862</v>
      </c>
      <c r="D15" s="27">
        <v>113.47</v>
      </c>
    </row>
    <row r="16" spans="2:6" x14ac:dyDescent="0.3">
      <c r="B16" s="142">
        <v>39</v>
      </c>
      <c r="C16" s="175">
        <v>14562</v>
      </c>
      <c r="D16" s="27">
        <v>113.59</v>
      </c>
    </row>
    <row r="17" spans="2:5" x14ac:dyDescent="0.3">
      <c r="B17" s="142">
        <v>40</v>
      </c>
      <c r="C17" s="175">
        <v>6554</v>
      </c>
      <c r="D17" s="27">
        <v>117.22</v>
      </c>
    </row>
    <row r="18" spans="2:5" x14ac:dyDescent="0.3">
      <c r="B18" s="142">
        <v>41</v>
      </c>
      <c r="C18" s="175">
        <v>10140</v>
      </c>
      <c r="D18" s="27">
        <v>112.68</v>
      </c>
    </row>
    <row r="19" spans="2:5" x14ac:dyDescent="0.3">
      <c r="B19" s="142">
        <v>42</v>
      </c>
      <c r="C19" s="56">
        <v>3363</v>
      </c>
      <c r="D19" s="27">
        <v>121.16</v>
      </c>
    </row>
    <row r="20" spans="2:5" x14ac:dyDescent="0.3">
      <c r="B20" s="142">
        <v>43</v>
      </c>
      <c r="C20" s="56">
        <v>3442</v>
      </c>
      <c r="D20" s="27">
        <v>120.87</v>
      </c>
    </row>
    <row r="21" spans="2:5" x14ac:dyDescent="0.3">
      <c r="B21" s="142">
        <v>44</v>
      </c>
      <c r="C21" s="56">
        <v>2565</v>
      </c>
      <c r="D21" s="27">
        <v>126.62</v>
      </c>
    </row>
    <row r="22" spans="2:5" x14ac:dyDescent="0.3">
      <c r="B22" s="142">
        <v>45</v>
      </c>
      <c r="C22" s="56">
        <v>3922</v>
      </c>
      <c r="D22" s="27">
        <v>119.18</v>
      </c>
    </row>
    <row r="23" spans="2:5" x14ac:dyDescent="0.3">
      <c r="B23" s="142">
        <v>46</v>
      </c>
      <c r="C23" s="56">
        <v>3027</v>
      </c>
      <c r="D23" s="27">
        <v>138.78</v>
      </c>
    </row>
    <row r="24" spans="2:5" x14ac:dyDescent="0.3">
      <c r="B24" s="142">
        <v>47</v>
      </c>
      <c r="C24" s="56">
        <v>3908</v>
      </c>
      <c r="D24" s="27">
        <v>121.12</v>
      </c>
    </row>
    <row r="25" spans="2:5" x14ac:dyDescent="0.3">
      <c r="B25" s="142">
        <v>48</v>
      </c>
      <c r="C25" s="175">
        <v>4492</v>
      </c>
      <c r="D25" s="27">
        <v>123.93</v>
      </c>
    </row>
    <row r="26" spans="2:5" x14ac:dyDescent="0.3">
      <c r="B26" s="142">
        <v>49</v>
      </c>
      <c r="C26" s="175">
        <v>2188</v>
      </c>
      <c r="D26" s="27">
        <v>123.3</v>
      </c>
    </row>
    <row r="27" spans="2:5" x14ac:dyDescent="0.3">
      <c r="B27" s="142">
        <v>50</v>
      </c>
      <c r="C27" s="175">
        <v>4040</v>
      </c>
      <c r="D27" s="27">
        <v>123.02</v>
      </c>
    </row>
    <row r="28" spans="2:5" x14ac:dyDescent="0.3">
      <c r="B28" s="142">
        <v>51</v>
      </c>
      <c r="C28" s="175">
        <v>5034</v>
      </c>
      <c r="D28" s="27">
        <v>124.32</v>
      </c>
    </row>
    <row r="29" spans="2:5" ht="15" thickBot="1" x14ac:dyDescent="0.35">
      <c r="B29" s="143">
        <v>52</v>
      </c>
      <c r="C29" s="176">
        <v>2316</v>
      </c>
      <c r="D29" s="177">
        <v>123.62</v>
      </c>
    </row>
    <row r="30" spans="2:5" x14ac:dyDescent="0.3">
      <c r="B30" s="3" t="s">
        <v>122</v>
      </c>
    </row>
    <row r="31" spans="2:5" x14ac:dyDescent="0.3">
      <c r="D31" s="4"/>
      <c r="E31" s="4"/>
    </row>
    <row r="32" spans="2:5" x14ac:dyDescent="0.3">
      <c r="D32" s="4"/>
      <c r="E32" s="4"/>
    </row>
    <row r="33" spans="1:9" x14ac:dyDescent="0.3">
      <c r="B33" s="3" t="s">
        <v>121</v>
      </c>
      <c r="D33" s="4"/>
      <c r="E33" s="4"/>
      <c r="G33" s="3" t="s">
        <v>120</v>
      </c>
    </row>
    <row r="34" spans="1:9" ht="15" thickBot="1" x14ac:dyDescent="0.35">
      <c r="A34" s="4"/>
      <c r="B34" s="4"/>
      <c r="C34" s="4"/>
      <c r="D34" s="4"/>
      <c r="E34" s="4"/>
      <c r="F34" s="4"/>
    </row>
    <row r="35" spans="1:9" ht="15" thickBot="1" x14ac:dyDescent="0.35">
      <c r="A35" s="4"/>
      <c r="B35" s="81" t="s">
        <v>14</v>
      </c>
      <c r="C35" s="111" t="s">
        <v>64</v>
      </c>
      <c r="D35" s="80" t="s">
        <v>10</v>
      </c>
      <c r="E35" s="81" t="s">
        <v>117</v>
      </c>
      <c r="F35" s="4"/>
      <c r="G35" s="70" t="s">
        <v>18</v>
      </c>
      <c r="H35" s="71" t="s">
        <v>15</v>
      </c>
      <c r="I35" s="72" t="s">
        <v>16</v>
      </c>
    </row>
    <row r="36" spans="1:9" ht="15" thickBot="1" x14ac:dyDescent="0.35">
      <c r="A36" s="4"/>
      <c r="B36" s="88">
        <v>1</v>
      </c>
      <c r="C36" s="94" t="s">
        <v>66</v>
      </c>
      <c r="D36" s="91">
        <v>50</v>
      </c>
      <c r="E36" s="92">
        <v>143</v>
      </c>
      <c r="F36" s="4"/>
      <c r="G36" s="56" t="s">
        <v>70</v>
      </c>
      <c r="H36" s="51">
        <v>7530</v>
      </c>
      <c r="I36" s="26">
        <v>116.64</v>
      </c>
    </row>
    <row r="37" spans="1:9" ht="15" thickBot="1" x14ac:dyDescent="0.35">
      <c r="A37" s="4"/>
      <c r="B37" s="88">
        <v>3</v>
      </c>
      <c r="C37" s="94" t="s">
        <v>66</v>
      </c>
      <c r="D37" s="91">
        <v>547</v>
      </c>
      <c r="E37" s="92">
        <v>96.51</v>
      </c>
      <c r="F37" s="4"/>
      <c r="G37" s="56" t="s">
        <v>67</v>
      </c>
      <c r="H37" s="57">
        <v>27735</v>
      </c>
      <c r="I37" s="27">
        <v>124.43</v>
      </c>
    </row>
    <row r="38" spans="1:9" ht="15" thickBot="1" x14ac:dyDescent="0.35">
      <c r="A38" s="4"/>
      <c r="B38" s="88">
        <v>4</v>
      </c>
      <c r="C38" s="94" t="s">
        <v>66</v>
      </c>
      <c r="D38" s="91">
        <v>2036</v>
      </c>
      <c r="E38" s="92">
        <v>96.07</v>
      </c>
      <c r="F38" s="4"/>
      <c r="G38" s="56" t="s">
        <v>66</v>
      </c>
      <c r="H38" s="57">
        <v>3167</v>
      </c>
      <c r="I38" s="27">
        <v>103.41</v>
      </c>
    </row>
    <row r="39" spans="1:9" ht="15" thickBot="1" x14ac:dyDescent="0.35">
      <c r="A39" s="4"/>
      <c r="B39" s="88">
        <v>5</v>
      </c>
      <c r="C39" s="94" t="s">
        <v>66</v>
      </c>
      <c r="D39" s="91">
        <v>130</v>
      </c>
      <c r="E39" s="92">
        <v>110</v>
      </c>
      <c r="F39" s="4"/>
      <c r="G39" s="56" t="s">
        <v>69</v>
      </c>
      <c r="H39" s="57">
        <v>14764</v>
      </c>
      <c r="I39" s="27">
        <v>119.37</v>
      </c>
    </row>
    <row r="40" spans="1:9" ht="15" thickBot="1" x14ac:dyDescent="0.35">
      <c r="A40" s="4"/>
      <c r="B40" s="88">
        <v>9</v>
      </c>
      <c r="C40" s="94" t="s">
        <v>66</v>
      </c>
      <c r="D40" s="91">
        <v>81</v>
      </c>
      <c r="E40" s="93">
        <v>110.8</v>
      </c>
      <c r="F40" s="4"/>
      <c r="G40" s="87" t="s">
        <v>68</v>
      </c>
      <c r="H40" s="82">
        <v>126324</v>
      </c>
      <c r="I40" s="83">
        <v>115.77</v>
      </c>
    </row>
    <row r="41" spans="1:9" ht="15" thickBot="1" x14ac:dyDescent="0.35">
      <c r="A41" s="4"/>
      <c r="B41" s="88">
        <v>33</v>
      </c>
      <c r="C41" s="94" t="s">
        <v>68</v>
      </c>
      <c r="D41" s="91">
        <v>5882</v>
      </c>
      <c r="E41" s="93">
        <v>119.34</v>
      </c>
      <c r="F41" s="4"/>
      <c r="G41" s="84" t="s">
        <v>62</v>
      </c>
      <c r="H41" s="85">
        <f>SUM(H36:H40)</f>
        <v>179520</v>
      </c>
      <c r="I41" s="86">
        <v>117.22</v>
      </c>
    </row>
    <row r="42" spans="1:9" ht="15" thickBot="1" x14ac:dyDescent="0.35">
      <c r="A42" s="4"/>
      <c r="B42" s="88">
        <v>34</v>
      </c>
      <c r="C42" s="94" t="s">
        <v>68</v>
      </c>
      <c r="D42" s="91">
        <v>21552</v>
      </c>
      <c r="E42" s="93">
        <v>119.86</v>
      </c>
      <c r="F42" s="4"/>
    </row>
    <row r="43" spans="1:9" ht="15" thickBot="1" x14ac:dyDescent="0.35">
      <c r="A43" s="4"/>
      <c r="B43" s="89">
        <v>35</v>
      </c>
      <c r="C43" s="112" t="s">
        <v>68</v>
      </c>
      <c r="D43" s="96">
        <v>9912</v>
      </c>
      <c r="E43" s="97">
        <v>120.36</v>
      </c>
      <c r="F43" s="4"/>
    </row>
    <row r="44" spans="1:9" ht="15" thickBot="1" x14ac:dyDescent="0.35">
      <c r="A44" s="4"/>
      <c r="B44" s="89">
        <v>36</v>
      </c>
      <c r="C44" s="112" t="s">
        <v>68</v>
      </c>
      <c r="D44" s="96">
        <v>13187</v>
      </c>
      <c r="E44" s="98">
        <v>116.41</v>
      </c>
      <c r="F44" s="4"/>
    </row>
    <row r="45" spans="1:9" x14ac:dyDescent="0.3">
      <c r="A45" s="4"/>
      <c r="B45" s="187">
        <v>37</v>
      </c>
      <c r="C45" s="113" t="s">
        <v>67</v>
      </c>
      <c r="D45" s="100">
        <v>127</v>
      </c>
      <c r="E45" s="101">
        <v>169.58</v>
      </c>
      <c r="F45" s="4"/>
    </row>
    <row r="46" spans="1:9" ht="15" thickBot="1" x14ac:dyDescent="0.35">
      <c r="A46" s="4"/>
      <c r="B46" s="188"/>
      <c r="C46" s="114" t="s">
        <v>68</v>
      </c>
      <c r="D46" s="103">
        <v>17601</v>
      </c>
      <c r="E46" s="104">
        <v>114.23</v>
      </c>
      <c r="F46" s="4"/>
    </row>
    <row r="47" spans="1:9" x14ac:dyDescent="0.3">
      <c r="A47" s="4"/>
      <c r="B47" s="189">
        <v>38</v>
      </c>
      <c r="C47" s="113" t="s">
        <v>67</v>
      </c>
      <c r="D47" s="100">
        <v>54</v>
      </c>
      <c r="E47" s="101">
        <v>118.79</v>
      </c>
      <c r="F47" s="4"/>
    </row>
    <row r="48" spans="1:9" ht="15" thickBot="1" x14ac:dyDescent="0.35">
      <c r="A48" s="4"/>
      <c r="B48" s="190"/>
      <c r="C48" s="115" t="s">
        <v>68</v>
      </c>
      <c r="D48" s="106">
        <v>38808</v>
      </c>
      <c r="E48" s="107">
        <v>113.46</v>
      </c>
      <c r="F48" s="4"/>
    </row>
    <row r="49" spans="1:6" x14ac:dyDescent="0.3">
      <c r="A49" s="4"/>
      <c r="B49" s="187">
        <v>39</v>
      </c>
      <c r="C49" s="113" t="s">
        <v>68</v>
      </c>
      <c r="D49" s="100">
        <v>14269</v>
      </c>
      <c r="E49" s="101">
        <v>113.24</v>
      </c>
      <c r="F49" s="4"/>
    </row>
    <row r="50" spans="1:6" x14ac:dyDescent="0.3">
      <c r="A50" s="4"/>
      <c r="B50" s="191"/>
      <c r="C50" s="116" t="s">
        <v>69</v>
      </c>
      <c r="D50" s="109">
        <v>283</v>
      </c>
      <c r="E50" s="110">
        <v>130.5</v>
      </c>
      <c r="F50" s="4"/>
    </row>
    <row r="51" spans="1:6" ht="15" thickBot="1" x14ac:dyDescent="0.35">
      <c r="A51" s="4"/>
      <c r="B51" s="188"/>
      <c r="C51" s="115" t="s">
        <v>67</v>
      </c>
      <c r="D51" s="106">
        <v>10</v>
      </c>
      <c r="E51" s="107">
        <v>130</v>
      </c>
      <c r="F51" s="4"/>
    </row>
    <row r="52" spans="1:6" x14ac:dyDescent="0.3">
      <c r="A52" s="4"/>
      <c r="B52" s="187">
        <v>40</v>
      </c>
      <c r="C52" s="113" t="s">
        <v>68</v>
      </c>
      <c r="D52" s="100">
        <v>4030</v>
      </c>
      <c r="E52" s="101">
        <v>113.42</v>
      </c>
      <c r="F52" s="4"/>
    </row>
    <row r="53" spans="1:6" ht="15" thickBot="1" x14ac:dyDescent="0.35">
      <c r="A53" s="4"/>
      <c r="B53" s="192"/>
      <c r="C53" s="114" t="s">
        <v>69</v>
      </c>
      <c r="D53" s="103">
        <v>2524</v>
      </c>
      <c r="E53" s="104">
        <v>123.28</v>
      </c>
      <c r="F53" s="4"/>
    </row>
    <row r="54" spans="1:6" x14ac:dyDescent="0.3">
      <c r="A54" s="4"/>
      <c r="B54" s="187">
        <v>41</v>
      </c>
      <c r="C54" s="113" t="s">
        <v>70</v>
      </c>
      <c r="D54" s="100">
        <v>2130</v>
      </c>
      <c r="E54" s="101">
        <v>117.98</v>
      </c>
      <c r="F54" s="4"/>
    </row>
    <row r="55" spans="1:6" x14ac:dyDescent="0.3">
      <c r="A55" s="4"/>
      <c r="B55" s="191"/>
      <c r="C55" s="116" t="s">
        <v>68</v>
      </c>
      <c r="D55" s="109">
        <v>1028</v>
      </c>
      <c r="E55" s="110">
        <v>113.16</v>
      </c>
      <c r="F55" s="4"/>
    </row>
    <row r="56" spans="1:6" ht="15" thickBot="1" x14ac:dyDescent="0.35">
      <c r="A56" s="4"/>
      <c r="B56" s="192"/>
      <c r="C56" s="114" t="s">
        <v>69</v>
      </c>
      <c r="D56" s="103">
        <v>6982</v>
      </c>
      <c r="E56" s="104">
        <v>111</v>
      </c>
      <c r="F56" s="4"/>
    </row>
    <row r="57" spans="1:6" x14ac:dyDescent="0.3">
      <c r="A57" s="4"/>
      <c r="B57" s="187">
        <v>42</v>
      </c>
      <c r="C57" s="113" t="s">
        <v>70</v>
      </c>
      <c r="D57" s="100">
        <v>2100</v>
      </c>
      <c r="E57" s="101">
        <v>119.23</v>
      </c>
      <c r="F57" s="4"/>
    </row>
    <row r="58" spans="1:6" x14ac:dyDescent="0.3">
      <c r="A58" s="4"/>
      <c r="B58" s="191"/>
      <c r="C58" s="116" t="s">
        <v>69</v>
      </c>
      <c r="D58" s="109">
        <v>1119</v>
      </c>
      <c r="E58" s="110">
        <v>120.8</v>
      </c>
      <c r="F58" s="4"/>
    </row>
    <row r="59" spans="1:6" x14ac:dyDescent="0.3">
      <c r="A59" s="4"/>
      <c r="B59" s="191"/>
      <c r="C59" s="116" t="s">
        <v>67</v>
      </c>
      <c r="D59" s="109">
        <v>77</v>
      </c>
      <c r="E59" s="110">
        <v>141.26</v>
      </c>
      <c r="F59" s="4"/>
    </row>
    <row r="60" spans="1:6" x14ac:dyDescent="0.3">
      <c r="B60" s="191"/>
      <c r="C60" s="116" t="s">
        <v>66</v>
      </c>
      <c r="D60" s="109">
        <v>42</v>
      </c>
      <c r="E60" s="110">
        <v>164.38</v>
      </c>
    </row>
    <row r="61" spans="1:6" ht="15" thickBot="1" x14ac:dyDescent="0.35">
      <c r="B61" s="192"/>
      <c r="C61" s="114" t="s">
        <v>68</v>
      </c>
      <c r="D61" s="103">
        <v>25</v>
      </c>
      <c r="E61" s="104">
        <v>164.37</v>
      </c>
    </row>
    <row r="62" spans="1:6" x14ac:dyDescent="0.3">
      <c r="B62" s="193">
        <v>43</v>
      </c>
      <c r="C62" s="113" t="s">
        <v>70</v>
      </c>
      <c r="D62" s="100">
        <v>2040</v>
      </c>
      <c r="E62" s="101">
        <v>113.46</v>
      </c>
    </row>
    <row r="63" spans="1:6" x14ac:dyDescent="0.3">
      <c r="B63" s="195"/>
      <c r="C63" s="116" t="s">
        <v>69</v>
      </c>
      <c r="D63" s="109">
        <v>1381</v>
      </c>
      <c r="E63" s="110">
        <v>131.56</v>
      </c>
    </row>
    <row r="64" spans="1:6" ht="15" thickBot="1" x14ac:dyDescent="0.35">
      <c r="B64" s="194"/>
      <c r="C64" s="114" t="s">
        <v>67</v>
      </c>
      <c r="D64" s="103">
        <v>21</v>
      </c>
      <c r="E64" s="104">
        <v>138.5</v>
      </c>
    </row>
    <row r="65" spans="2:5" x14ac:dyDescent="0.3">
      <c r="B65" s="189">
        <v>44</v>
      </c>
      <c r="C65" s="113" t="s">
        <v>69</v>
      </c>
      <c r="D65" s="100">
        <v>1815</v>
      </c>
      <c r="E65" s="101">
        <v>130.28</v>
      </c>
    </row>
    <row r="66" spans="2:5" x14ac:dyDescent="0.3">
      <c r="B66" s="196"/>
      <c r="C66" s="116" t="s">
        <v>70</v>
      </c>
      <c r="D66" s="109">
        <v>660</v>
      </c>
      <c r="E66" s="110">
        <v>117.47</v>
      </c>
    </row>
    <row r="67" spans="2:5" x14ac:dyDescent="0.3">
      <c r="B67" s="196"/>
      <c r="C67" s="116" t="s">
        <v>67</v>
      </c>
      <c r="D67" s="109">
        <v>30</v>
      </c>
      <c r="E67" s="110">
        <v>120</v>
      </c>
    </row>
    <row r="68" spans="2:5" x14ac:dyDescent="0.3">
      <c r="B68" s="196"/>
      <c r="C68" s="116" t="s">
        <v>66</v>
      </c>
      <c r="D68" s="109">
        <v>30</v>
      </c>
      <c r="E68" s="110">
        <v>120</v>
      </c>
    </row>
    <row r="69" spans="2:5" ht="15" thickBot="1" x14ac:dyDescent="0.35">
      <c r="B69" s="196"/>
      <c r="C69" s="114" t="s">
        <v>68</v>
      </c>
      <c r="D69" s="103">
        <v>30</v>
      </c>
      <c r="E69" s="104">
        <v>120</v>
      </c>
    </row>
    <row r="70" spans="2:5" x14ac:dyDescent="0.3">
      <c r="B70" s="187">
        <v>45</v>
      </c>
      <c r="C70" s="113" t="s">
        <v>67</v>
      </c>
      <c r="D70" s="100">
        <v>2717</v>
      </c>
      <c r="E70" s="101">
        <v>118.47</v>
      </c>
    </row>
    <row r="71" spans="2:5" x14ac:dyDescent="0.3">
      <c r="B71" s="191"/>
      <c r="C71" s="116" t="s">
        <v>69</v>
      </c>
      <c r="D71" s="109">
        <v>605</v>
      </c>
      <c r="E71" s="110">
        <v>128.80000000000001</v>
      </c>
    </row>
    <row r="72" spans="2:5" ht="15" thickBot="1" x14ac:dyDescent="0.35">
      <c r="B72" s="192"/>
      <c r="C72" s="114" t="s">
        <v>70</v>
      </c>
      <c r="D72" s="103">
        <v>600</v>
      </c>
      <c r="E72" s="104">
        <v>112.7</v>
      </c>
    </row>
    <row r="73" spans="2:5" x14ac:dyDescent="0.3">
      <c r="B73" s="187">
        <v>46</v>
      </c>
      <c r="C73" s="113" t="s">
        <v>67</v>
      </c>
      <c r="D73" s="100">
        <v>2901</v>
      </c>
      <c r="E73" s="101">
        <v>137.66999999999999</v>
      </c>
    </row>
    <row r="74" spans="2:5" ht="15" thickBot="1" x14ac:dyDescent="0.35">
      <c r="B74" s="188"/>
      <c r="C74" s="114" t="s">
        <v>66</v>
      </c>
      <c r="D74" s="103">
        <v>126</v>
      </c>
      <c r="E74" s="104">
        <v>164.39</v>
      </c>
    </row>
    <row r="75" spans="2:5" ht="15" thickBot="1" x14ac:dyDescent="0.35">
      <c r="B75" s="88">
        <v>47</v>
      </c>
      <c r="C75" s="112" t="s">
        <v>67</v>
      </c>
      <c r="D75" s="96">
        <v>3908</v>
      </c>
      <c r="E75" s="98">
        <v>121.12</v>
      </c>
    </row>
    <row r="76" spans="2:5" x14ac:dyDescent="0.3">
      <c r="B76" s="189">
        <v>48</v>
      </c>
      <c r="C76" s="113" t="s">
        <v>67</v>
      </c>
      <c r="D76" s="100">
        <v>4455</v>
      </c>
      <c r="E76" s="101">
        <v>123.79</v>
      </c>
    </row>
    <row r="77" spans="2:5" ht="15" thickBot="1" x14ac:dyDescent="0.35">
      <c r="B77" s="196"/>
      <c r="C77" s="114" t="s">
        <v>69</v>
      </c>
      <c r="D77" s="103">
        <v>37</v>
      </c>
      <c r="E77" s="104">
        <v>140.38999999999999</v>
      </c>
    </row>
    <row r="78" spans="2:5" x14ac:dyDescent="0.3">
      <c r="B78" s="193">
        <v>49</v>
      </c>
      <c r="C78" s="113" t="s">
        <v>67</v>
      </c>
      <c r="D78" s="100">
        <v>2170</v>
      </c>
      <c r="E78" s="101">
        <v>122.96</v>
      </c>
    </row>
    <row r="79" spans="2:5" ht="15" thickBot="1" x14ac:dyDescent="0.35">
      <c r="B79" s="194"/>
      <c r="C79" s="114" t="s">
        <v>69</v>
      </c>
      <c r="D79" s="103">
        <v>18</v>
      </c>
      <c r="E79" s="104">
        <v>164.36</v>
      </c>
    </row>
    <row r="80" spans="2:5" ht="15" thickBot="1" x14ac:dyDescent="0.35">
      <c r="B80" s="89">
        <v>50</v>
      </c>
      <c r="C80" s="112" t="s">
        <v>67</v>
      </c>
      <c r="D80" s="96">
        <v>4040</v>
      </c>
      <c r="E80" s="98">
        <v>123.02</v>
      </c>
    </row>
    <row r="81" spans="2:5" ht="15" thickBot="1" x14ac:dyDescent="0.35">
      <c r="B81" s="89">
        <v>51</v>
      </c>
      <c r="C81" s="112" t="s">
        <v>67</v>
      </c>
      <c r="D81" s="96">
        <v>5034</v>
      </c>
      <c r="E81" s="98">
        <v>124.32</v>
      </c>
    </row>
    <row r="82" spans="2:5" x14ac:dyDescent="0.3">
      <c r="B82" s="187">
        <v>52</v>
      </c>
      <c r="C82" s="113" t="s">
        <v>67</v>
      </c>
      <c r="D82" s="100">
        <v>2191</v>
      </c>
      <c r="E82" s="101">
        <v>122.7</v>
      </c>
    </row>
    <row r="83" spans="2:5" ht="15" thickBot="1" x14ac:dyDescent="0.35">
      <c r="B83" s="188"/>
      <c r="C83" s="115" t="s">
        <v>66</v>
      </c>
      <c r="D83" s="106">
        <v>125</v>
      </c>
      <c r="E83" s="107">
        <v>139.72999999999999</v>
      </c>
    </row>
  </sheetData>
  <sortState xmlns:xlrd2="http://schemas.microsoft.com/office/spreadsheetml/2017/richdata2" ref="G38:I40">
    <sortCondition descending="1" ref="H38:H40"/>
  </sortState>
  <mergeCells count="13">
    <mergeCell ref="B78:B79"/>
    <mergeCell ref="B82:B83"/>
    <mergeCell ref="B62:B64"/>
    <mergeCell ref="B65:B69"/>
    <mergeCell ref="B70:B72"/>
    <mergeCell ref="B73:B74"/>
    <mergeCell ref="B76:B77"/>
    <mergeCell ref="B45:B46"/>
    <mergeCell ref="B47:B48"/>
    <mergeCell ref="B49:B51"/>
    <mergeCell ref="B54:B56"/>
    <mergeCell ref="B57:B61"/>
    <mergeCell ref="B52:B5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43"/>
  <sheetViews>
    <sheetView workbookViewId="0"/>
  </sheetViews>
  <sheetFormatPr defaultRowHeight="14.4" x14ac:dyDescent="0.3"/>
  <cols>
    <col min="1" max="1" width="8.88671875" style="3"/>
    <col min="2" max="2" width="16.21875" style="3" customWidth="1"/>
    <col min="3" max="3" width="19.44140625" style="3" customWidth="1"/>
    <col min="4" max="5" width="21.21875" style="3" customWidth="1"/>
    <col min="6" max="16384" width="8.88671875" style="3"/>
  </cols>
  <sheetData>
    <row r="2" spans="2:6" x14ac:dyDescent="0.3">
      <c r="B2" s="3" t="s">
        <v>127</v>
      </c>
      <c r="F2" s="3" t="s">
        <v>128</v>
      </c>
    </row>
    <row r="3" spans="2:6" ht="15" thickBot="1" x14ac:dyDescent="0.35"/>
    <row r="4" spans="2:6" ht="15" thickBot="1" x14ac:dyDescent="0.35">
      <c r="B4" s="81" t="s">
        <v>14</v>
      </c>
      <c r="C4" s="111" t="s">
        <v>15</v>
      </c>
      <c r="D4" s="81" t="s">
        <v>16</v>
      </c>
    </row>
    <row r="5" spans="2:6" x14ac:dyDescent="0.3">
      <c r="B5" s="145">
        <v>27</v>
      </c>
      <c r="C5" s="77">
        <v>1377</v>
      </c>
      <c r="D5" s="120">
        <v>156.47999999999999</v>
      </c>
    </row>
    <row r="6" spans="2:6" x14ac:dyDescent="0.3">
      <c r="B6" s="146">
        <v>28</v>
      </c>
      <c r="C6" s="28">
        <v>24496</v>
      </c>
      <c r="D6" s="29">
        <v>136.13999999999999</v>
      </c>
    </row>
    <row r="7" spans="2:6" x14ac:dyDescent="0.3">
      <c r="B7" s="146">
        <v>29</v>
      </c>
      <c r="C7" s="28">
        <v>62759</v>
      </c>
      <c r="D7" s="29">
        <v>131.9</v>
      </c>
    </row>
    <row r="8" spans="2:6" x14ac:dyDescent="0.3">
      <c r="B8" s="146">
        <v>30</v>
      </c>
      <c r="C8" s="28">
        <v>48635</v>
      </c>
      <c r="D8" s="29">
        <v>126.28</v>
      </c>
    </row>
    <row r="9" spans="2:6" x14ac:dyDescent="0.3">
      <c r="B9" s="146">
        <v>31</v>
      </c>
      <c r="C9" s="28">
        <v>59270</v>
      </c>
      <c r="D9" s="27">
        <v>126.3</v>
      </c>
    </row>
    <row r="10" spans="2:6" x14ac:dyDescent="0.3">
      <c r="B10" s="146">
        <v>32</v>
      </c>
      <c r="C10" s="63">
        <v>11864</v>
      </c>
      <c r="D10" s="29">
        <v>123.45</v>
      </c>
    </row>
    <row r="11" spans="2:6" x14ac:dyDescent="0.3">
      <c r="B11" s="146">
        <v>33</v>
      </c>
      <c r="C11" s="63">
        <v>30</v>
      </c>
      <c r="D11" s="29">
        <v>135</v>
      </c>
    </row>
    <row r="12" spans="2:6" ht="15" thickBot="1" x14ac:dyDescent="0.35">
      <c r="B12" s="147">
        <v>35</v>
      </c>
      <c r="C12" s="144">
        <v>323</v>
      </c>
      <c r="D12" s="121">
        <v>140</v>
      </c>
    </row>
    <row r="13" spans="2:6" x14ac:dyDescent="0.3">
      <c r="B13" s="3" t="s">
        <v>122</v>
      </c>
    </row>
    <row r="14" spans="2:6" x14ac:dyDescent="0.3">
      <c r="B14" s="11"/>
      <c r="C14" s="69"/>
      <c r="D14" s="69"/>
    </row>
    <row r="15" spans="2:6" x14ac:dyDescent="0.3">
      <c r="B15" s="11"/>
      <c r="C15" s="124"/>
      <c r="D15" s="124"/>
    </row>
    <row r="17" spans="2:5" x14ac:dyDescent="0.3">
      <c r="B17" s="3" t="s">
        <v>129</v>
      </c>
    </row>
    <row r="18" spans="2:5" ht="15" thickBot="1" x14ac:dyDescent="0.35"/>
    <row r="19" spans="2:5" ht="15.6" customHeight="1" thickBot="1" x14ac:dyDescent="0.35">
      <c r="B19" s="70" t="s">
        <v>18</v>
      </c>
      <c r="C19" s="71" t="s">
        <v>15</v>
      </c>
      <c r="D19" s="72" t="s">
        <v>16</v>
      </c>
    </row>
    <row r="20" spans="2:5" x14ac:dyDescent="0.3">
      <c r="B20" s="50" t="s">
        <v>123</v>
      </c>
      <c r="C20" s="51">
        <v>71922</v>
      </c>
      <c r="D20" s="52">
        <v>127.04</v>
      </c>
    </row>
    <row r="21" spans="2:5" x14ac:dyDescent="0.3">
      <c r="B21" s="56" t="s">
        <v>124</v>
      </c>
      <c r="C21" s="57">
        <v>54382</v>
      </c>
      <c r="D21" s="58">
        <v>128.66999999999999</v>
      </c>
    </row>
    <row r="22" spans="2:5" x14ac:dyDescent="0.3">
      <c r="B22" s="122" t="s">
        <v>125</v>
      </c>
      <c r="C22" s="82">
        <v>766</v>
      </c>
      <c r="D22" s="123">
        <v>132.38</v>
      </c>
    </row>
    <row r="23" spans="2:5" ht="15" thickBot="1" x14ac:dyDescent="0.35">
      <c r="B23" s="65" t="s">
        <v>126</v>
      </c>
      <c r="C23" s="66">
        <v>81684</v>
      </c>
      <c r="D23" s="67">
        <v>131.4</v>
      </c>
    </row>
    <row r="24" spans="2:5" ht="15" thickBot="1" x14ac:dyDescent="0.35">
      <c r="B24" s="119" t="s">
        <v>62</v>
      </c>
      <c r="C24" s="117">
        <f>SUM(C20:C23)</f>
        <v>208754</v>
      </c>
      <c r="D24" s="118">
        <v>129.19</v>
      </c>
    </row>
    <row r="28" spans="2:5" x14ac:dyDescent="0.3">
      <c r="B28" s="3" t="s">
        <v>130</v>
      </c>
    </row>
    <row r="29" spans="2:5" ht="15" thickBot="1" x14ac:dyDescent="0.35"/>
    <row r="30" spans="2:5" ht="15" customHeight="1" thickBot="1" x14ac:dyDescent="0.35">
      <c r="B30" s="81" t="s">
        <v>14</v>
      </c>
      <c r="C30" s="111" t="s">
        <v>64</v>
      </c>
      <c r="D30" s="80" t="s">
        <v>10</v>
      </c>
      <c r="E30" s="81" t="s">
        <v>117</v>
      </c>
    </row>
    <row r="31" spans="2:5" ht="15" thickBot="1" x14ac:dyDescent="0.35">
      <c r="B31" s="89">
        <v>27</v>
      </c>
      <c r="C31" s="112" t="s">
        <v>126</v>
      </c>
      <c r="D31" s="96">
        <v>1377</v>
      </c>
      <c r="E31" s="125">
        <v>156.47999999999999</v>
      </c>
    </row>
    <row r="32" spans="2:5" ht="15" thickBot="1" x14ac:dyDescent="0.35">
      <c r="B32" s="90">
        <v>28</v>
      </c>
      <c r="C32" s="95" t="s">
        <v>126</v>
      </c>
      <c r="D32" s="96">
        <v>24496</v>
      </c>
      <c r="E32" s="125">
        <v>136.13999999999999</v>
      </c>
    </row>
    <row r="33" spans="2:5" x14ac:dyDescent="0.3">
      <c r="B33" s="187">
        <v>29</v>
      </c>
      <c r="C33" s="99" t="s">
        <v>126</v>
      </c>
      <c r="D33" s="100">
        <v>49548</v>
      </c>
      <c r="E33" s="126">
        <v>129.6</v>
      </c>
    </row>
    <row r="34" spans="2:5" ht="15" thickBot="1" x14ac:dyDescent="0.35">
      <c r="B34" s="188"/>
      <c r="C34" s="102" t="s">
        <v>124</v>
      </c>
      <c r="D34" s="103">
        <v>13211</v>
      </c>
      <c r="E34" s="127">
        <v>140.51</v>
      </c>
    </row>
    <row r="35" spans="2:5" x14ac:dyDescent="0.3">
      <c r="B35" s="189">
        <v>30</v>
      </c>
      <c r="C35" s="99" t="s">
        <v>124</v>
      </c>
      <c r="D35" s="100">
        <v>34329</v>
      </c>
      <c r="E35" s="126">
        <v>125.65</v>
      </c>
    </row>
    <row r="36" spans="2:5" x14ac:dyDescent="0.3">
      <c r="B36" s="196"/>
      <c r="C36" s="108" t="s">
        <v>123</v>
      </c>
      <c r="D36" s="109">
        <v>7277</v>
      </c>
      <c r="E36" s="128">
        <v>132.66999999999999</v>
      </c>
    </row>
    <row r="37" spans="2:5" x14ac:dyDescent="0.3">
      <c r="B37" s="196"/>
      <c r="C37" s="108" t="s">
        <v>126</v>
      </c>
      <c r="D37" s="109">
        <v>6263</v>
      </c>
      <c r="E37" s="128">
        <v>121.53</v>
      </c>
    </row>
    <row r="38" spans="2:5" ht="15" thickBot="1" x14ac:dyDescent="0.35">
      <c r="B38" s="190"/>
      <c r="C38" s="102" t="s">
        <v>125</v>
      </c>
      <c r="D38" s="103">
        <v>766</v>
      </c>
      <c r="E38" s="127">
        <v>132.38</v>
      </c>
    </row>
    <row r="39" spans="2:5" x14ac:dyDescent="0.3">
      <c r="B39" s="189">
        <v>31</v>
      </c>
      <c r="C39" s="99" t="s">
        <v>123</v>
      </c>
      <c r="D39" s="100">
        <v>52428</v>
      </c>
      <c r="E39" s="126">
        <v>126.99</v>
      </c>
    </row>
    <row r="40" spans="2:5" ht="15" thickBot="1" x14ac:dyDescent="0.35">
      <c r="B40" s="196"/>
      <c r="C40" s="105" t="s">
        <v>124</v>
      </c>
      <c r="D40" s="106">
        <v>6842</v>
      </c>
      <c r="E40" s="129">
        <v>120.99</v>
      </c>
    </row>
    <row r="41" spans="2:5" ht="15" thickBot="1" x14ac:dyDescent="0.35">
      <c r="B41" s="88">
        <v>32</v>
      </c>
      <c r="C41" s="133" t="s">
        <v>123</v>
      </c>
      <c r="D41" s="130">
        <v>11864</v>
      </c>
      <c r="E41" s="131">
        <v>123.45</v>
      </c>
    </row>
    <row r="42" spans="2:5" ht="15" thickBot="1" x14ac:dyDescent="0.35">
      <c r="B42" s="88">
        <v>33</v>
      </c>
      <c r="C42" s="95" t="s">
        <v>123</v>
      </c>
      <c r="D42" s="91">
        <v>30</v>
      </c>
      <c r="E42" s="132">
        <v>135</v>
      </c>
    </row>
    <row r="43" spans="2:5" ht="15" thickBot="1" x14ac:dyDescent="0.35">
      <c r="B43" s="88">
        <v>35</v>
      </c>
      <c r="C43" s="94" t="s">
        <v>123</v>
      </c>
      <c r="D43" s="91">
        <v>323</v>
      </c>
      <c r="E43" s="132">
        <v>140</v>
      </c>
    </row>
  </sheetData>
  <mergeCells count="3">
    <mergeCell ref="B33:B34"/>
    <mergeCell ref="B35:B38"/>
    <mergeCell ref="B39:B40"/>
  </mergeCells>
  <conditionalFormatting sqref="D4">
    <cfRule type="cellIs" dxfId="4" priority="2" stopIfTrue="1" operator="lessThan">
      <formula>0</formula>
    </cfRule>
  </conditionalFormatting>
  <conditionalFormatting sqref="D19">
    <cfRule type="cellIs" dxfId="3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46"/>
  <sheetViews>
    <sheetView workbookViewId="0"/>
  </sheetViews>
  <sheetFormatPr defaultRowHeight="14.4" x14ac:dyDescent="0.3"/>
  <cols>
    <col min="1" max="1" width="7.88671875" style="3" customWidth="1"/>
    <col min="2" max="2" width="13.21875" style="3" customWidth="1"/>
    <col min="3" max="3" width="19" style="3" customWidth="1"/>
    <col min="4" max="4" width="21.5546875" style="3" customWidth="1"/>
    <col min="5" max="5" width="21.6640625" style="3" customWidth="1"/>
    <col min="6" max="7" width="8.88671875" style="3"/>
    <col min="8" max="8" width="13.5546875" style="3" customWidth="1"/>
    <col min="9" max="10" width="16.5546875" style="3" customWidth="1"/>
    <col min="11" max="16384" width="8.88671875" style="3"/>
  </cols>
  <sheetData>
    <row r="2" spans="2:7" x14ac:dyDescent="0.3">
      <c r="B2" s="3" t="s">
        <v>131</v>
      </c>
      <c r="G2" s="3" t="s">
        <v>133</v>
      </c>
    </row>
    <row r="3" spans="2:7" ht="15" thickBot="1" x14ac:dyDescent="0.35"/>
    <row r="4" spans="2:7" ht="15" thickBot="1" x14ac:dyDescent="0.35">
      <c r="B4" s="140" t="s">
        <v>14</v>
      </c>
      <c r="C4" s="137" t="s">
        <v>10</v>
      </c>
      <c r="D4" s="72" t="s">
        <v>117</v>
      </c>
    </row>
    <row r="5" spans="2:7" x14ac:dyDescent="0.3">
      <c r="B5" s="141">
        <v>18</v>
      </c>
      <c r="C5" s="138">
        <v>6215</v>
      </c>
      <c r="D5" s="136">
        <v>530</v>
      </c>
    </row>
    <row r="6" spans="2:7" x14ac:dyDescent="0.3">
      <c r="B6" s="142">
        <v>19</v>
      </c>
      <c r="C6" s="28">
        <v>25826</v>
      </c>
      <c r="D6" s="58">
        <v>508.99</v>
      </c>
    </row>
    <row r="7" spans="2:7" x14ac:dyDescent="0.3">
      <c r="B7" s="142">
        <v>20</v>
      </c>
      <c r="C7" s="28">
        <v>46175</v>
      </c>
      <c r="D7" s="58">
        <v>505.01</v>
      </c>
    </row>
    <row r="8" spans="2:7" x14ac:dyDescent="0.3">
      <c r="B8" s="142">
        <v>21</v>
      </c>
      <c r="C8" s="28">
        <v>80846</v>
      </c>
      <c r="D8" s="58">
        <v>454.46</v>
      </c>
    </row>
    <row r="9" spans="2:7" x14ac:dyDescent="0.3">
      <c r="B9" s="142">
        <v>22</v>
      </c>
      <c r="C9" s="28">
        <v>34028</v>
      </c>
      <c r="D9" s="58">
        <v>413.24</v>
      </c>
    </row>
    <row r="10" spans="2:7" x14ac:dyDescent="0.3">
      <c r="B10" s="142">
        <v>23</v>
      </c>
      <c r="C10" s="28">
        <v>16424</v>
      </c>
      <c r="D10" s="58">
        <v>342.32</v>
      </c>
    </row>
    <row r="11" spans="2:7" x14ac:dyDescent="0.3">
      <c r="B11" s="142">
        <v>24</v>
      </c>
      <c r="C11" s="28">
        <v>7003</v>
      </c>
      <c r="D11" s="58">
        <v>408.99</v>
      </c>
    </row>
    <row r="12" spans="2:7" x14ac:dyDescent="0.3">
      <c r="B12" s="142">
        <v>25</v>
      </c>
      <c r="C12" s="28">
        <v>1562</v>
      </c>
      <c r="D12" s="58">
        <v>503.71</v>
      </c>
    </row>
    <row r="13" spans="2:7" x14ac:dyDescent="0.3">
      <c r="B13" s="142">
        <v>26</v>
      </c>
      <c r="C13" s="28">
        <v>320</v>
      </c>
      <c r="D13" s="58">
        <v>560</v>
      </c>
    </row>
    <row r="14" spans="2:7" x14ac:dyDescent="0.3">
      <c r="B14" s="142">
        <v>29</v>
      </c>
      <c r="C14" s="28">
        <v>316</v>
      </c>
      <c r="D14" s="58">
        <v>680</v>
      </c>
    </row>
    <row r="15" spans="2:7" x14ac:dyDescent="0.3">
      <c r="B15" s="142">
        <v>34</v>
      </c>
      <c r="C15" s="28">
        <v>512</v>
      </c>
      <c r="D15" s="58">
        <v>640</v>
      </c>
    </row>
    <row r="16" spans="2:7" x14ac:dyDescent="0.3">
      <c r="B16" s="142">
        <v>35</v>
      </c>
      <c r="C16" s="28">
        <v>1988</v>
      </c>
      <c r="D16" s="58">
        <v>784.14</v>
      </c>
    </row>
    <row r="17" spans="2:10" ht="15" thickBot="1" x14ac:dyDescent="0.35">
      <c r="B17" s="143">
        <v>36</v>
      </c>
      <c r="C17" s="139">
        <v>3704</v>
      </c>
      <c r="D17" s="67">
        <v>715.94</v>
      </c>
    </row>
    <row r="18" spans="2:10" x14ac:dyDescent="0.3">
      <c r="B18" s="3" t="s">
        <v>63</v>
      </c>
    </row>
    <row r="21" spans="2:10" x14ac:dyDescent="0.3">
      <c r="B21" s="3" t="s">
        <v>132</v>
      </c>
    </row>
    <row r="22" spans="2:10" ht="15" thickBot="1" x14ac:dyDescent="0.35"/>
    <row r="23" spans="2:10" ht="15" thickBot="1" x14ac:dyDescent="0.35">
      <c r="B23" s="81" t="s">
        <v>14</v>
      </c>
      <c r="C23" s="111" t="s">
        <v>64</v>
      </c>
      <c r="D23" s="134" t="s">
        <v>10</v>
      </c>
      <c r="E23" s="135" t="s">
        <v>117</v>
      </c>
    </row>
    <row r="24" spans="2:10" ht="15" thickBot="1" x14ac:dyDescent="0.35">
      <c r="B24" s="164">
        <v>18</v>
      </c>
      <c r="C24" s="95" t="s">
        <v>71</v>
      </c>
      <c r="D24" s="159">
        <v>6215</v>
      </c>
      <c r="E24" s="92">
        <v>530</v>
      </c>
    </row>
    <row r="25" spans="2:10" ht="15" thickBot="1" x14ac:dyDescent="0.35">
      <c r="B25" s="164">
        <v>19</v>
      </c>
      <c r="C25" s="91" t="s">
        <v>71</v>
      </c>
      <c r="D25" s="159">
        <v>25826</v>
      </c>
      <c r="E25" s="92">
        <v>508.99</v>
      </c>
    </row>
    <row r="26" spans="2:10" ht="15" thickBot="1" x14ac:dyDescent="0.35">
      <c r="B26" s="164">
        <v>20</v>
      </c>
      <c r="C26" s="94" t="s">
        <v>71</v>
      </c>
      <c r="D26" s="159">
        <v>46175</v>
      </c>
      <c r="E26" s="92">
        <v>505.01</v>
      </c>
      <c r="H26" s="3" t="s">
        <v>134</v>
      </c>
    </row>
    <row r="27" spans="2:10" ht="15" thickBot="1" x14ac:dyDescent="0.35">
      <c r="B27" s="189">
        <v>21</v>
      </c>
      <c r="C27" s="99" t="s">
        <v>72</v>
      </c>
      <c r="D27" s="160">
        <v>8650</v>
      </c>
      <c r="E27" s="101">
        <v>448.76</v>
      </c>
    </row>
    <row r="28" spans="2:10" ht="15" thickBot="1" x14ac:dyDescent="0.35">
      <c r="B28" s="190"/>
      <c r="C28" s="105" t="s">
        <v>71</v>
      </c>
      <c r="D28" s="161">
        <v>72196</v>
      </c>
      <c r="E28" s="107">
        <v>455.15</v>
      </c>
      <c r="H28" s="70" t="s">
        <v>18</v>
      </c>
      <c r="I28" s="71" t="s">
        <v>15</v>
      </c>
      <c r="J28" s="72" t="s">
        <v>16</v>
      </c>
    </row>
    <row r="29" spans="2:10" x14ac:dyDescent="0.3">
      <c r="B29" s="189">
        <v>22</v>
      </c>
      <c r="C29" s="99" t="s">
        <v>71</v>
      </c>
      <c r="D29" s="160">
        <v>20787</v>
      </c>
      <c r="E29" s="101">
        <v>447.46</v>
      </c>
      <c r="H29" s="167" t="s">
        <v>76</v>
      </c>
      <c r="I29" s="77">
        <v>316</v>
      </c>
      <c r="J29" s="26">
        <v>680</v>
      </c>
    </row>
    <row r="30" spans="2:10" x14ac:dyDescent="0.3">
      <c r="B30" s="196"/>
      <c r="C30" s="108" t="s">
        <v>72</v>
      </c>
      <c r="D30" s="162">
        <v>8355</v>
      </c>
      <c r="E30" s="110">
        <v>406.03</v>
      </c>
      <c r="H30" s="168" t="s">
        <v>71</v>
      </c>
      <c r="I30" s="28">
        <v>180898</v>
      </c>
      <c r="J30" s="27">
        <v>485.66</v>
      </c>
    </row>
    <row r="31" spans="2:10" ht="15" thickBot="1" x14ac:dyDescent="0.35">
      <c r="B31" s="190"/>
      <c r="C31" s="102" t="s">
        <v>73</v>
      </c>
      <c r="D31" s="163">
        <v>4886</v>
      </c>
      <c r="E31" s="104">
        <v>280</v>
      </c>
      <c r="H31" s="168" t="s">
        <v>73</v>
      </c>
      <c r="I31" s="28">
        <v>16658</v>
      </c>
      <c r="J31" s="27">
        <v>280</v>
      </c>
    </row>
    <row r="32" spans="2:10" x14ac:dyDescent="0.3">
      <c r="B32" s="197">
        <v>23</v>
      </c>
      <c r="C32" s="99" t="s">
        <v>73</v>
      </c>
      <c r="D32" s="160">
        <v>7894</v>
      </c>
      <c r="E32" s="101">
        <v>280</v>
      </c>
      <c r="H32" s="168" t="s">
        <v>72</v>
      </c>
      <c r="I32" s="28">
        <v>18295</v>
      </c>
      <c r="J32" s="27">
        <v>425.81</v>
      </c>
    </row>
    <row r="33" spans="2:10" x14ac:dyDescent="0.3">
      <c r="B33" s="198"/>
      <c r="C33" s="108" t="s">
        <v>71</v>
      </c>
      <c r="D33" s="162">
        <v>3495</v>
      </c>
      <c r="E33" s="110">
        <v>400</v>
      </c>
      <c r="H33" s="168" t="s">
        <v>75</v>
      </c>
      <c r="I33" s="28">
        <v>1618</v>
      </c>
      <c r="J33" s="27">
        <v>501.66</v>
      </c>
    </row>
    <row r="34" spans="2:10" ht="15" thickBot="1" x14ac:dyDescent="0.35">
      <c r="B34" s="198"/>
      <c r="C34" s="108" t="s">
        <v>74</v>
      </c>
      <c r="D34" s="162">
        <v>3155</v>
      </c>
      <c r="E34" s="110">
        <v>400</v>
      </c>
      <c r="H34" s="169" t="s">
        <v>74</v>
      </c>
      <c r="I34" s="28">
        <v>7134</v>
      </c>
      <c r="J34" s="27">
        <v>480.89</v>
      </c>
    </row>
    <row r="35" spans="2:10" ht="15" thickBot="1" x14ac:dyDescent="0.35">
      <c r="B35" s="198"/>
      <c r="C35" s="108" t="s">
        <v>72</v>
      </c>
      <c r="D35" s="162">
        <v>1290</v>
      </c>
      <c r="E35" s="110">
        <v>400</v>
      </c>
      <c r="H35" s="119" t="s">
        <v>62</v>
      </c>
      <c r="I35" s="117">
        <f>SUM(I29:I34)</f>
        <v>224919</v>
      </c>
      <c r="J35" s="118">
        <v>465.8</v>
      </c>
    </row>
    <row r="36" spans="2:10" ht="15" thickBot="1" x14ac:dyDescent="0.35">
      <c r="B36" s="198"/>
      <c r="C36" s="102" t="s">
        <v>75</v>
      </c>
      <c r="D36" s="163">
        <v>590</v>
      </c>
      <c r="E36" s="104">
        <v>400</v>
      </c>
    </row>
    <row r="37" spans="2:10" x14ac:dyDescent="0.3">
      <c r="B37" s="187">
        <v>24</v>
      </c>
      <c r="C37" s="113" t="s">
        <v>74</v>
      </c>
      <c r="D37" s="160">
        <v>3439</v>
      </c>
      <c r="E37" s="101">
        <v>542.66999999999996</v>
      </c>
    </row>
    <row r="38" spans="2:10" ht="15" thickBot="1" x14ac:dyDescent="0.35">
      <c r="B38" s="192"/>
      <c r="C38" s="114" t="s">
        <v>73</v>
      </c>
      <c r="D38" s="163">
        <v>3564</v>
      </c>
      <c r="E38" s="104">
        <v>280</v>
      </c>
    </row>
    <row r="39" spans="2:10" x14ac:dyDescent="0.3">
      <c r="B39" s="187">
        <v>25</v>
      </c>
      <c r="C39" s="113" t="s">
        <v>75</v>
      </c>
      <c r="D39" s="160">
        <v>1028</v>
      </c>
      <c r="E39" s="101">
        <v>560</v>
      </c>
    </row>
    <row r="40" spans="2:10" x14ac:dyDescent="0.3">
      <c r="B40" s="191"/>
      <c r="C40" s="116" t="s">
        <v>73</v>
      </c>
      <c r="D40" s="162">
        <v>314</v>
      </c>
      <c r="E40" s="110">
        <v>280</v>
      </c>
    </row>
    <row r="41" spans="2:10" ht="15" thickBot="1" x14ac:dyDescent="0.35">
      <c r="B41" s="188"/>
      <c r="C41" s="115" t="s">
        <v>74</v>
      </c>
      <c r="D41" s="161">
        <v>220</v>
      </c>
      <c r="E41" s="107">
        <v>560</v>
      </c>
    </row>
    <row r="42" spans="2:10" ht="15" thickBot="1" x14ac:dyDescent="0.35">
      <c r="B42" s="88">
        <v>26</v>
      </c>
      <c r="C42" s="112" t="s">
        <v>74</v>
      </c>
      <c r="D42" s="96">
        <v>320</v>
      </c>
      <c r="E42" s="98">
        <v>560</v>
      </c>
    </row>
    <row r="43" spans="2:10" ht="15" thickBot="1" x14ac:dyDescent="0.35">
      <c r="B43" s="88">
        <v>29</v>
      </c>
      <c r="C43" s="95" t="s">
        <v>76</v>
      </c>
      <c r="D43" s="159">
        <v>316</v>
      </c>
      <c r="E43" s="92">
        <v>680</v>
      </c>
    </row>
    <row r="44" spans="2:10" ht="15" thickBot="1" x14ac:dyDescent="0.35">
      <c r="B44" s="88">
        <v>34</v>
      </c>
      <c r="C44" s="95" t="s">
        <v>71</v>
      </c>
      <c r="D44" s="159">
        <v>512</v>
      </c>
      <c r="E44" s="93">
        <v>640</v>
      </c>
    </row>
    <row r="45" spans="2:10" ht="15" thickBot="1" x14ac:dyDescent="0.35">
      <c r="B45" s="88">
        <v>35</v>
      </c>
      <c r="C45" s="95" t="s">
        <v>71</v>
      </c>
      <c r="D45" s="159">
        <v>1988</v>
      </c>
      <c r="E45" s="93">
        <v>784.14</v>
      </c>
    </row>
    <row r="46" spans="2:10" ht="15" thickBot="1" x14ac:dyDescent="0.35">
      <c r="B46" s="88">
        <v>36</v>
      </c>
      <c r="C46" s="95" t="s">
        <v>71</v>
      </c>
      <c r="D46" s="159">
        <v>3704</v>
      </c>
      <c r="E46" s="93">
        <v>715.94</v>
      </c>
    </row>
  </sheetData>
  <mergeCells count="5">
    <mergeCell ref="B39:B41"/>
    <mergeCell ref="B27:B28"/>
    <mergeCell ref="B29:B31"/>
    <mergeCell ref="B32:B36"/>
    <mergeCell ref="B37:B38"/>
  </mergeCells>
  <conditionalFormatting sqref="D4">
    <cfRule type="cellIs" dxfId="2" priority="3" stopIfTrue="1" operator="lessThan">
      <formula>0</formula>
    </cfRule>
  </conditionalFormatting>
  <conditionalFormatting sqref="E23">
    <cfRule type="cellIs" dxfId="1" priority="2" stopIfTrue="1" operator="lessThan">
      <formula>0</formula>
    </cfRule>
  </conditionalFormatting>
  <conditionalFormatting sqref="J28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5</vt:i4>
      </vt:variant>
    </vt:vector>
  </HeadingPairs>
  <TitlesOfParts>
    <vt:vector size="12" baseType="lpstr">
      <vt:lpstr>OSNOVNO POROČILO</vt:lpstr>
      <vt:lpstr>SADJE - KOLIČINE CENE</vt:lpstr>
      <vt:lpstr>JABOLKA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CENE'!_Toc435089997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2020-10-21T07:55:55Z</cp:lastPrinted>
  <dcterms:created xsi:type="dcterms:W3CDTF">2020-10-02T09:45:11Z</dcterms:created>
  <dcterms:modified xsi:type="dcterms:W3CDTF">2023-01-31T15:31:00Z</dcterms:modified>
</cp:coreProperties>
</file>