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J:\SKT\TIS - Tržne cene\GOVEJE MESO\2023\letno\"/>
    </mc:Choice>
  </mc:AlternateContent>
  <xr:revisionPtr revIDLastSave="0" documentId="13_ncr:1_{1D72F925-93CB-44F3-9EB9-1443B44E98FA}" xr6:coauthVersionLast="47" xr6:coauthVersionMax="47" xr10:uidLastSave="{00000000-0000-0000-0000-000000000000}"/>
  <bookViews>
    <workbookView xWindow="22930" yWindow="-110" windowWidth="15580" windowHeight="11910" xr2:uid="{00000000-000D-0000-FFFF-FFFF00000000}"/>
  </bookViews>
  <sheets>
    <sheet name="LETNO POROČILO 2022" sheetId="1" r:id="rId1"/>
    <sheet name="TRŽNA CENA" sheetId="12" r:id="rId2"/>
    <sheet name="CENA IN MASA PO RAZREDIH" sheetId="3" r:id="rId3"/>
    <sheet name="CENE PO TEDNIH" sheetId="4" r:id="rId4"/>
    <sheet name="SKUPNI ZAKOL PO TEDNIH" sheetId="6" r:id="rId5"/>
    <sheet name="EVROPSKE CENE" sheetId="7" r:id="rId6"/>
    <sheet name="MESEČNI ZAKOL" sheetId="14" r:id="rId7"/>
  </sheets>
  <definedNames>
    <definedName name="_ftn1" localSheetId="0">'LETNO POROČILO 2022'!$B$13</definedName>
    <definedName name="_ftnref1" localSheetId="0">'LETNO POROČILO 2022'!$B$9</definedName>
    <definedName name="_Toc374617593" localSheetId="3">'CENE PO TEDNIH'!#REF!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3" l="1"/>
  <c r="J48" i="3"/>
  <c r="J47" i="3"/>
  <c r="I48" i="3"/>
  <c r="I47" i="3"/>
  <c r="H48" i="3"/>
  <c r="H47" i="3"/>
  <c r="G47" i="3"/>
  <c r="E48" i="3"/>
  <c r="E47" i="3"/>
  <c r="D48" i="3"/>
  <c r="D47" i="3"/>
  <c r="H47" i="14"/>
  <c r="H48" i="14"/>
  <c r="I48" i="14"/>
  <c r="J48" i="14"/>
  <c r="J47" i="14"/>
  <c r="I47" i="14"/>
  <c r="G48" i="14"/>
  <c r="G47" i="14"/>
  <c r="E48" i="14"/>
  <c r="E47" i="14"/>
  <c r="D48" i="14"/>
  <c r="D47" i="14"/>
</calcChain>
</file>

<file path=xl/sharedStrings.xml><?xml version="1.0" encoding="utf-8"?>
<sst xmlns="http://schemas.openxmlformats.org/spreadsheetml/2006/main" count="321" uniqueCount="98">
  <si>
    <t>REPUBLIKA SLOVENIJA</t>
  </si>
  <si>
    <t>MINISTRSTVO ZA KMETIJSTVO, GOZDARSTVO IN PREHRANO</t>
  </si>
  <si>
    <t>Sektor za kmetijske trge</t>
  </si>
  <si>
    <t>Dunajska cesta 160, 1000 Ljubljana</t>
  </si>
  <si>
    <t>T: 01 580 77 92</t>
  </si>
  <si>
    <t>www.arsktrp.gov.si</t>
  </si>
  <si>
    <t>Kakovostni tržni razred</t>
  </si>
  <si>
    <t>Kategorije</t>
  </si>
  <si>
    <t>Z</t>
  </si>
  <si>
    <t>A</t>
  </si>
  <si>
    <t>B</t>
  </si>
  <si>
    <t>C</t>
  </si>
  <si>
    <t>D</t>
  </si>
  <si>
    <t>E</t>
  </si>
  <si>
    <t>V</t>
  </si>
  <si>
    <t>Št. trupov</t>
  </si>
  <si>
    <t>U2</t>
  </si>
  <si>
    <t>Masa (kg)</t>
  </si>
  <si>
    <t>EUR/ 100 kg</t>
  </si>
  <si>
    <t>U3</t>
  </si>
  <si>
    <t>U4</t>
  </si>
  <si>
    <t>R2</t>
  </si>
  <si>
    <t>R3</t>
  </si>
  <si>
    <t>R4</t>
  </si>
  <si>
    <t>O2</t>
  </si>
  <si>
    <t>O3</t>
  </si>
  <si>
    <t>Cena/ 100 kg</t>
  </si>
  <si>
    <t>O4</t>
  </si>
  <si>
    <t>P2</t>
  </si>
  <si>
    <t>P3</t>
  </si>
  <si>
    <t>SKUPAJ</t>
  </si>
  <si>
    <t>A - R3</t>
  </si>
  <si>
    <t>B - R3</t>
  </si>
  <si>
    <t>C - R3</t>
  </si>
  <si>
    <t>D - O3</t>
  </si>
  <si>
    <t>E - R3</t>
  </si>
  <si>
    <t>Z - R3</t>
  </si>
  <si>
    <t>B - trupi oziroma polovice  bikov, starih več kot 24 mesecev;</t>
  </si>
  <si>
    <t>C - trupi oziroma polovice moških kastriranih živali;</t>
  </si>
  <si>
    <t>D - trupi oziroma polovice krav;</t>
  </si>
  <si>
    <t>E - trupi oziroma polovice telic</t>
  </si>
  <si>
    <t>Skupni zakol</t>
  </si>
  <si>
    <t>TEDEN</t>
  </si>
  <si>
    <t>SI</t>
  </si>
  <si>
    <t>EU avg</t>
  </si>
  <si>
    <t>EU max</t>
  </si>
  <si>
    <t>EU min</t>
  </si>
  <si>
    <t>LETNO TRŽNO POROČILO ZA TRG GOVEJEGA MESA</t>
  </si>
  <si>
    <t>MESEC</t>
  </si>
  <si>
    <t>N.Z.</t>
  </si>
  <si>
    <t>R1</t>
  </si>
  <si>
    <t>O1</t>
  </si>
  <si>
    <t>P1</t>
  </si>
  <si>
    <t>294 kg</t>
  </si>
  <si>
    <t>7.048 kg</t>
  </si>
  <si>
    <t>Obdobje: 2022</t>
  </si>
  <si>
    <t>Datum: 9.2.2023</t>
  </si>
  <si>
    <t>E: tis.aktrp@gov.si</t>
  </si>
  <si>
    <t>Količina zakola in cena sta izražena na hladno maso. Ceni so prišteti povprečni transportni stroški, ki znašajo 7,41€/100 kg hladne mase.</t>
  </si>
  <si>
    <t>Reprezentativni trg so klavnice, ki letno zakoljejo več kot 3.000 glav govedi in za lastne potrebe odkupijo več kot 1.000 glav govedi, starejših od 12 mesecev ter fizične ali pravne osebe, ki so v preteklem letu za lastne potrebe dale v zakol v klavnico več kot 1.500 glav govedi, starejših od 12 mesecev.</t>
  </si>
  <si>
    <t>[1] Pravilnik o tržno informacijskem sistemu za trg govejega mesa (Uradni list RS, št. 91/20)</t>
  </si>
  <si>
    <t>Agencija RS za kmetijske trge in razvoj podeželja</t>
  </si>
  <si>
    <t>Oddelek za tržne ukrepe</t>
  </si>
  <si>
    <t>TRŽNA CENA NA REPREZENTATIVNEM TRGU</t>
  </si>
  <si>
    <t>V letu 2020 je bil sprejet pravilnik o tržno informacijskem sistemu za trg govejega mesa (Uradni list RS, št. 91/20), na podlagi katerega se tedensko posredujejo cene in količine govejih klavnih trupov iz predhodnega tedna.</t>
  </si>
  <si>
    <t>Za reprezentativni trg govejega mesa (v nadaljnjem besedilu: odkupovalci) se štejejo:</t>
  </si>
  <si>
    <t>a)     klavnice, v katerih je bilo v preteklem letu zaklanih več kot 3.000 glav govedi vseh starostnih skupin,</t>
  </si>
  <si>
    <t>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t>
  </si>
  <si>
    <t>GIBANJE TRŽNIH CEN IN MAS</t>
  </si>
  <si>
    <t>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t>
  </si>
  <si>
    <t>b)     pravne osebe, ki so v preteklem letu dale v zakol za lastne potrebe v klavnico več kot 1.000 glav govedi vseh starostnih skupin.</t>
  </si>
  <si>
    <t>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do 12 mesecev (kategorija Z).</t>
  </si>
  <si>
    <t>Odkupovalci vsak teden posredujejo Agenciji Republike Slovenije za kmetijske trge in razvoj podeželja cene in količine govejih klavnih trupov iz predhodnega tedna.</t>
  </si>
  <si>
    <t>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t>
  </si>
  <si>
    <t>Z - trupi živali 8-12 mesecev</t>
  </si>
  <si>
    <t>V - trupi živali starih do 8 mesecev;</t>
  </si>
  <si>
    <t>A - trupi oziroma polovice bikov, starih 12-24 mesecev;</t>
  </si>
  <si>
    <r>
      <rPr>
        <u/>
        <sz val="11"/>
        <rFont val="Calibri"/>
        <family val="2"/>
        <charset val="238"/>
        <scheme val="minor"/>
      </rPr>
      <t>TABELA 1:</t>
    </r>
    <r>
      <rPr>
        <sz val="11"/>
        <rFont val="Calibri"/>
        <family val="2"/>
        <charset val="238"/>
        <scheme val="minor"/>
      </rPr>
      <t xml:space="preserve"> Skupno število trupov, skupna masa zakola v kg in povprečna odkupna cena v €/100 kg, po kategorijah in kakovostnih tržnih razredih govejega mesa v letu 2022</t>
    </r>
  </si>
  <si>
    <r>
      <rPr>
        <u/>
        <sz val="11"/>
        <color theme="1"/>
        <rFont val="Calibri"/>
        <family val="2"/>
        <charset val="238"/>
        <scheme val="minor"/>
      </rPr>
      <t>TABELA 2 in GRAFIKON 1:</t>
    </r>
    <r>
      <rPr>
        <sz val="11"/>
        <color theme="1"/>
        <rFont val="Calibri"/>
        <family val="2"/>
        <charset val="238"/>
        <scheme val="minor"/>
      </rPr>
      <t xml:space="preserve"> Tržne cene po posameznih tednih za izbrane kakovostne tržne razrede v letu 2022</t>
    </r>
  </si>
  <si>
    <r>
      <rPr>
        <u/>
        <sz val="11"/>
        <color theme="1"/>
        <rFont val="Calibri"/>
        <family val="2"/>
        <charset val="238"/>
        <scheme val="minor"/>
      </rPr>
      <t>TABELA 3 in GRAFIKON 2:</t>
    </r>
    <r>
      <rPr>
        <sz val="11"/>
        <color theme="1"/>
        <rFont val="Calibri"/>
        <family val="2"/>
        <charset val="238"/>
        <scheme val="minor"/>
      </rPr>
      <t xml:space="preserve"> Količina zakola po posameznih tednih za izbrane kakovostne tržne razrede v letu 2022 v kilogramih</t>
    </r>
  </si>
  <si>
    <r>
      <rPr>
        <u/>
        <sz val="11"/>
        <rFont val="Calibri"/>
        <family val="2"/>
        <charset val="238"/>
        <scheme val="minor"/>
      </rPr>
      <t>TABELA 4 in GRAFIKON 3:</t>
    </r>
    <r>
      <rPr>
        <sz val="11"/>
        <rFont val="Calibri"/>
        <family val="2"/>
        <charset val="238"/>
        <scheme val="minor"/>
      </rPr>
      <t xml:space="preserve"> Slovenske in evropske tržne cene, preračunane na R3, v primerjavi s 103% bazne cene po tednih v letu 2022</t>
    </r>
  </si>
  <si>
    <r>
      <rPr>
        <u/>
        <sz val="11"/>
        <color theme="1"/>
        <rFont val="Calibri"/>
        <family val="2"/>
        <charset val="238"/>
        <scheme val="minor"/>
      </rPr>
      <t>TABELA 5:</t>
    </r>
    <r>
      <rPr>
        <sz val="11"/>
        <color theme="1"/>
        <rFont val="Calibri"/>
        <family val="2"/>
        <charset val="238"/>
        <scheme val="minor"/>
      </rPr>
      <t xml:space="preserve"> Mesečno poročilo klavnic v letu 2022</t>
    </r>
  </si>
  <si>
    <t>JANUAR</t>
  </si>
  <si>
    <t>FEBRUAR</t>
  </si>
  <si>
    <t>MAREC</t>
  </si>
  <si>
    <t>APRIL</t>
  </si>
  <si>
    <t>MAJ</t>
  </si>
  <si>
    <t>JUNIJ</t>
  </si>
  <si>
    <t>JULIJ</t>
  </si>
  <si>
    <t>AVGUST</t>
  </si>
  <si>
    <t>SEPTEMBER</t>
  </si>
  <si>
    <t>OKTOBER</t>
  </si>
  <si>
    <t>NOVEMBER</t>
  </si>
  <si>
    <t>DECEMBER</t>
  </si>
  <si>
    <r>
      <rPr>
        <u/>
        <sz val="11"/>
        <color theme="1"/>
        <rFont val="Calibri"/>
        <family val="2"/>
        <charset val="238"/>
        <scheme val="minor"/>
      </rPr>
      <t>TABELA 6 in GRAFIKON 4:</t>
    </r>
    <r>
      <rPr>
        <sz val="11"/>
        <color theme="1"/>
        <rFont val="Calibri"/>
        <family val="2"/>
        <charset val="238"/>
        <scheme val="minor"/>
      </rPr>
      <t xml:space="preserve"> Tržne cene po posameznih mesecih za izbrane kakovostne tržne razrede po mesecih za leto 2022</t>
    </r>
  </si>
  <si>
    <t>N.Z. - NI ZAKOLA</t>
  </si>
  <si>
    <r>
      <rPr>
        <u/>
        <sz val="11"/>
        <color theme="1"/>
        <rFont val="Calibri"/>
        <family val="2"/>
        <charset val="238"/>
        <scheme val="minor"/>
      </rPr>
      <t>TABELA 7 in GRAFIKON 5:</t>
    </r>
    <r>
      <rPr>
        <sz val="11"/>
        <color theme="1"/>
        <rFont val="Calibri"/>
        <family val="2"/>
        <charset val="238"/>
        <scheme val="minor"/>
      </rPr>
      <t xml:space="preserve"> Prikaz gibanja količin mesečnega zakola po kategorijah po mesecih v letu 2022</t>
    </r>
  </si>
  <si>
    <t>Številka: 3305-4/2023/64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</si>
</sst>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k\g"/>
    <numFmt numFmtId="165" formatCode="#,##0.00\ _€"/>
    <numFmt numFmtId="166" formatCode="_-* #,##0.00\ _S_I_T_-;\-* #,##0.00\ _S_I_T_-;_-* &quot;-&quot;??\ _S_I_T_-;_-@_-"/>
    <numFmt numFmtId="167" formatCode="#,##0.00\ &quot;€&quot;"/>
  </numFmts>
  <fonts count="2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18"/>
      <color theme="3"/>
      <name val="Calibri Light"/>
      <family val="2"/>
      <charset val="238"/>
      <scheme val="major"/>
    </font>
    <font>
      <sz val="11"/>
      <color rgb="FF9C6500"/>
      <name val="Calibri"/>
      <family val="2"/>
      <charset val="238"/>
      <scheme val="minor"/>
    </font>
    <font>
      <sz val="10"/>
      <name val="Arial"/>
      <family val="2"/>
    </font>
    <font>
      <b/>
      <sz val="11"/>
      <color rgb="FFFF0000"/>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4"/>
      <color theme="1"/>
      <name val="Calibri"/>
      <family val="2"/>
      <charset val="238"/>
      <scheme val="minor"/>
    </font>
    <font>
      <u/>
      <sz val="11"/>
      <name val="Calibri"/>
      <family val="2"/>
      <charset val="238"/>
      <scheme val="minor"/>
    </font>
    <font>
      <u/>
      <sz val="11"/>
      <color theme="1"/>
      <name val="Calibri"/>
      <family val="2"/>
      <charset val="238"/>
      <scheme val="minor"/>
    </font>
  </fonts>
  <fills count="4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52">
    <xf numFmtId="0" fontId="0" fillId="0" borderId="0"/>
    <xf numFmtId="0" fontId="3" fillId="0" borderId="23" applyNumberFormat="0" applyFill="0" applyAlignment="0" applyProtection="0"/>
    <xf numFmtId="0" fontId="4" fillId="0" borderId="24" applyNumberFormat="0" applyFill="0" applyAlignment="0" applyProtection="0"/>
    <xf numFmtId="0" fontId="5" fillId="0" borderId="25"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6" borderId="26" applyNumberFormat="0" applyAlignment="0" applyProtection="0"/>
    <xf numFmtId="0" fontId="9" fillId="7" borderId="27" applyNumberFormat="0" applyAlignment="0" applyProtection="0"/>
    <xf numFmtId="0" fontId="10" fillId="7" borderId="26" applyNumberFormat="0" applyAlignment="0" applyProtection="0"/>
    <xf numFmtId="0" fontId="11" fillId="0" borderId="28" applyNumberFormat="0" applyFill="0" applyAlignment="0" applyProtection="0"/>
    <xf numFmtId="0" fontId="12" fillId="8" borderId="29"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31" applyNumberFormat="0" applyFill="0" applyAlignment="0" applyProtection="0"/>
    <xf numFmtId="0" fontId="1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0" borderId="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7" fillId="0" borderId="0"/>
    <xf numFmtId="0" fontId="1" fillId="0" borderId="0"/>
    <xf numFmtId="0" fontId="19" fillId="5" borderId="0" applyNumberFormat="0" applyBorder="0" applyAlignment="0" applyProtection="0"/>
    <xf numFmtId="0" fontId="1" fillId="9" borderId="30" applyNumberFormat="0" applyFont="0" applyAlignment="0" applyProtection="0"/>
    <xf numFmtId="9" fontId="17" fillId="0" borderId="0" applyFont="0" applyFill="0" applyBorder="0" applyAlignment="0" applyProtection="0"/>
    <xf numFmtId="166" fontId="17"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cellStyleXfs>
  <cellXfs count="214">
    <xf numFmtId="0" fontId="0" fillId="0" borderId="0" xfId="0"/>
    <xf numFmtId="0" fontId="15" fillId="0" borderId="0" xfId="0" applyFont="1" applyAlignment="1">
      <alignment horizontal="center"/>
    </xf>
    <xf numFmtId="0" fontId="15" fillId="0" borderId="0" xfId="0" applyFont="1"/>
    <xf numFmtId="0" fontId="0" fillId="0" borderId="0" xfId="0" applyFont="1"/>
    <xf numFmtId="0" fontId="17" fillId="0" borderId="0" xfId="42"/>
    <xf numFmtId="0" fontId="15" fillId="35" borderId="36" xfId="0" applyFont="1" applyFill="1" applyBorder="1" applyAlignment="1">
      <alignment horizontal="center"/>
    </xf>
    <xf numFmtId="2" fontId="0" fillId="0" borderId="32" xfId="0" applyNumberFormat="1" applyBorder="1" applyAlignment="1">
      <alignment horizontal="center"/>
    </xf>
    <xf numFmtId="2" fontId="0" fillId="0" borderId="37" xfId="0" applyNumberFormat="1" applyBorder="1" applyAlignment="1">
      <alignment horizontal="center"/>
    </xf>
    <xf numFmtId="0" fontId="13" fillId="0" borderId="0" xfId="0" applyFont="1"/>
    <xf numFmtId="0" fontId="21" fillId="0" borderId="0" xfId="0" applyFont="1"/>
    <xf numFmtId="3" fontId="0" fillId="0" borderId="0" xfId="0" applyNumberFormat="1" applyFont="1"/>
    <xf numFmtId="0" fontId="22" fillId="0" borderId="0" xfId="0" applyFont="1"/>
    <xf numFmtId="0" fontId="15" fillId="36" borderId="41" xfId="0" applyFont="1" applyFill="1" applyBorder="1" applyAlignment="1">
      <alignment horizontal="center"/>
    </xf>
    <xf numFmtId="0" fontId="15" fillId="36" borderId="42" xfId="0" applyFont="1" applyFill="1" applyBorder="1" applyAlignment="1">
      <alignment horizontal="center"/>
    </xf>
    <xf numFmtId="0" fontId="15" fillId="36" borderId="43" xfId="0" applyFont="1" applyFill="1" applyBorder="1" applyAlignment="1">
      <alignment horizontal="center"/>
    </xf>
    <xf numFmtId="0" fontId="15" fillId="35" borderId="33" xfId="0" applyFont="1" applyFill="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15" fillId="35" borderId="38" xfId="0" applyFont="1" applyFill="1" applyBorder="1" applyAlignment="1">
      <alignment horizontal="center"/>
    </xf>
    <xf numFmtId="2" fontId="0" fillId="0" borderId="39" xfId="0" applyNumberFormat="1" applyBorder="1" applyAlignment="1">
      <alignment horizontal="center"/>
    </xf>
    <xf numFmtId="2" fontId="22" fillId="0" borderId="40" xfId="0" applyNumberFormat="1" applyFont="1" applyBorder="1" applyAlignment="1">
      <alignment horizontal="center"/>
    </xf>
    <xf numFmtId="3" fontId="22" fillId="0" borderId="1" xfId="0" applyNumberFormat="1" applyFont="1" applyBorder="1" applyAlignment="1">
      <alignment horizontal="center"/>
    </xf>
    <xf numFmtId="0" fontId="0" fillId="0" borderId="0" xfId="0" applyFont="1" applyAlignment="1">
      <alignment horizontal="center"/>
    </xf>
    <xf numFmtId="0" fontId="0" fillId="0" borderId="11" xfId="0" applyFont="1" applyBorder="1"/>
    <xf numFmtId="0" fontId="0" fillId="0" borderId="18" xfId="0" applyFont="1" applyBorder="1"/>
    <xf numFmtId="0" fontId="0" fillId="0" borderId="21" xfId="0" applyFont="1" applyBorder="1"/>
    <xf numFmtId="0" fontId="23" fillId="0" borderId="1" xfId="0" applyFont="1" applyBorder="1" applyAlignment="1">
      <alignment horizontal="center" vertical="top" wrapText="1"/>
    </xf>
    <xf numFmtId="0" fontId="22" fillId="0" borderId="15" xfId="0" applyFont="1" applyBorder="1" applyAlignment="1">
      <alignment vertical="top"/>
    </xf>
    <xf numFmtId="0" fontId="23" fillId="0" borderId="18" xfId="0" applyFont="1" applyBorder="1" applyAlignment="1">
      <alignment horizontal="center" vertical="top" wrapText="1"/>
    </xf>
    <xf numFmtId="0" fontId="23" fillId="0" borderId="2" xfId="0" applyFont="1" applyBorder="1" applyAlignment="1">
      <alignment horizontal="center" vertical="top" wrapText="1"/>
    </xf>
    <xf numFmtId="0" fontId="22" fillId="0" borderId="2" xfId="0" applyFont="1" applyBorder="1" applyAlignment="1">
      <alignment vertical="top"/>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3" xfId="0" applyFont="1" applyBorder="1" applyAlignment="1">
      <alignment horizontal="center" wrapText="1"/>
    </xf>
    <xf numFmtId="0" fontId="23" fillId="0" borderId="16" xfId="0" applyFont="1" applyBorder="1" applyAlignment="1">
      <alignment horizontal="center" wrapText="1"/>
    </xf>
    <xf numFmtId="0" fontId="23" fillId="0" borderId="3" xfId="0" applyFont="1" applyBorder="1" applyAlignment="1">
      <alignment horizontal="center"/>
    </xf>
    <xf numFmtId="0" fontId="22" fillId="0" borderId="7" xfId="0" applyFont="1" applyBorder="1" applyAlignment="1">
      <alignment vertical="top"/>
    </xf>
    <xf numFmtId="3" fontId="22" fillId="2" borderId="5" xfId="0" applyNumberFormat="1" applyFont="1" applyFill="1" applyBorder="1" applyAlignment="1">
      <alignment horizontal="center" vertical="top" wrapText="1"/>
    </xf>
    <xf numFmtId="0" fontId="22" fillId="37" borderId="1" xfId="0" applyFont="1" applyFill="1" applyBorder="1" applyAlignment="1">
      <alignment horizontal="center" vertical="top" wrapText="1"/>
    </xf>
    <xf numFmtId="0" fontId="22" fillId="2" borderId="7" xfId="0" applyFont="1" applyFill="1" applyBorder="1" applyAlignment="1">
      <alignment horizontal="center" vertical="top" wrapText="1"/>
    </xf>
    <xf numFmtId="0" fontId="22" fillId="2" borderId="5" xfId="0" applyFont="1" applyFill="1" applyBorder="1" applyAlignment="1">
      <alignment horizontal="center" vertical="top" wrapText="1"/>
    </xf>
    <xf numFmtId="0" fontId="22" fillId="37" borderId="1" xfId="0" applyFont="1" applyFill="1" applyBorder="1" applyAlignment="1">
      <alignment horizontal="center"/>
    </xf>
    <xf numFmtId="0" fontId="23" fillId="0" borderId="3" xfId="0" applyFont="1" applyBorder="1" applyAlignment="1">
      <alignment horizontal="center" vertical="top" wrapText="1"/>
    </xf>
    <xf numFmtId="0" fontId="22" fillId="0" borderId="8" xfId="0" applyFont="1" applyBorder="1" applyAlignment="1">
      <alignment vertical="top"/>
    </xf>
    <xf numFmtId="164" fontId="22" fillId="2" borderId="13" xfId="0" applyNumberFormat="1" applyFont="1" applyFill="1" applyBorder="1" applyAlignment="1">
      <alignment horizontal="center" vertical="top" wrapText="1"/>
    </xf>
    <xf numFmtId="3" fontId="22" fillId="2" borderId="13" xfId="0" applyNumberFormat="1" applyFont="1" applyFill="1" applyBorder="1" applyAlignment="1">
      <alignment horizontal="center" vertical="top" wrapText="1"/>
    </xf>
    <xf numFmtId="164" fontId="22" fillId="37" borderId="3" xfId="0" applyNumberFormat="1" applyFont="1" applyFill="1" applyBorder="1" applyAlignment="1">
      <alignment horizontal="center" vertical="top" wrapText="1"/>
    </xf>
    <xf numFmtId="0" fontId="22" fillId="37" borderId="3" xfId="0" applyFont="1" applyFill="1" applyBorder="1" applyAlignment="1">
      <alignment horizontal="center" vertical="top" wrapText="1"/>
    </xf>
    <xf numFmtId="0" fontId="22" fillId="37" borderId="3" xfId="0" applyFont="1" applyFill="1" applyBorder="1" applyAlignment="1">
      <alignment horizontal="center"/>
    </xf>
    <xf numFmtId="0" fontId="22" fillId="0" borderId="9" xfId="0" applyFont="1" applyBorder="1" applyAlignment="1">
      <alignment vertical="top"/>
    </xf>
    <xf numFmtId="165" fontId="22" fillId="2" borderId="6" xfId="0" applyNumberFormat="1" applyFont="1" applyFill="1" applyBorder="1" applyAlignment="1">
      <alignment horizontal="center" vertical="top" wrapText="1"/>
    </xf>
    <xf numFmtId="165" fontId="22" fillId="37" borderId="2" xfId="0" applyNumberFormat="1" applyFont="1" applyFill="1" applyBorder="1" applyAlignment="1">
      <alignment horizontal="center" vertical="top" wrapText="1"/>
    </xf>
    <xf numFmtId="165" fontId="22" fillId="2" borderId="9" xfId="0" applyNumberFormat="1" applyFont="1" applyFill="1" applyBorder="1" applyAlignment="1">
      <alignment horizontal="center" vertical="top" wrapText="1"/>
    </xf>
    <xf numFmtId="0" fontId="22" fillId="37" borderId="2" xfId="0" applyFont="1" applyFill="1" applyBorder="1" applyAlignment="1">
      <alignment horizontal="center"/>
    </xf>
    <xf numFmtId="165" fontId="22" fillId="2" borderId="22" xfId="0" applyNumberFormat="1" applyFont="1" applyFill="1" applyBorder="1" applyAlignment="1">
      <alignment horizontal="center" vertical="top" wrapText="1"/>
    </xf>
    <xf numFmtId="2" fontId="22" fillId="2" borderId="10" xfId="0" applyNumberFormat="1" applyFont="1" applyFill="1" applyBorder="1" applyAlignment="1">
      <alignment horizontal="center" vertical="top" wrapText="1"/>
    </xf>
    <xf numFmtId="0" fontId="22" fillId="37" borderId="15" xfId="0" applyFont="1" applyFill="1" applyBorder="1" applyAlignment="1">
      <alignment horizontal="center" vertical="top" wrapText="1"/>
    </xf>
    <xf numFmtId="0" fontId="22" fillId="37" borderId="19" xfId="0" applyFont="1" applyFill="1" applyBorder="1" applyAlignment="1">
      <alignment horizontal="center" vertical="top" wrapText="1"/>
    </xf>
    <xf numFmtId="0" fontId="22" fillId="2" borderId="5" xfId="0" applyFont="1" applyFill="1" applyBorder="1" applyAlignment="1">
      <alignment horizontal="center" wrapText="1"/>
    </xf>
    <xf numFmtId="0" fontId="22" fillId="37" borderId="19" xfId="0" applyFont="1" applyFill="1" applyBorder="1" applyAlignment="1">
      <alignment horizontal="center"/>
    </xf>
    <xf numFmtId="0" fontId="22" fillId="37" borderId="16" xfId="0" applyFont="1" applyFill="1" applyBorder="1" applyAlignment="1">
      <alignment horizontal="center" vertical="top" wrapText="1"/>
    </xf>
    <xf numFmtId="164" fontId="22" fillId="37" borderId="12" xfId="0" applyNumberFormat="1" applyFont="1" applyFill="1" applyBorder="1" applyAlignment="1">
      <alignment horizontal="center" vertical="top" wrapText="1"/>
    </xf>
    <xf numFmtId="3" fontId="22" fillId="37" borderId="16" xfId="0" applyNumberFormat="1" applyFont="1" applyFill="1" applyBorder="1" applyAlignment="1">
      <alignment horizontal="center" vertical="top" wrapText="1"/>
    </xf>
    <xf numFmtId="3" fontId="22" fillId="2" borderId="13" xfId="0" applyNumberFormat="1" applyFont="1" applyFill="1" applyBorder="1" applyAlignment="1">
      <alignment horizontal="center" wrapText="1"/>
    </xf>
    <xf numFmtId="0" fontId="22" fillId="37" borderId="12" xfId="0" applyFont="1" applyFill="1" applyBorder="1" applyAlignment="1">
      <alignment horizontal="center"/>
    </xf>
    <xf numFmtId="167" fontId="22" fillId="37" borderId="16" xfId="0" applyNumberFormat="1" applyFont="1" applyFill="1" applyBorder="1" applyAlignment="1">
      <alignment horizontal="center" vertical="top" wrapText="1"/>
    </xf>
    <xf numFmtId="167" fontId="22" fillId="37" borderId="2" xfId="0" applyNumberFormat="1" applyFont="1" applyFill="1" applyBorder="1" applyAlignment="1">
      <alignment horizontal="center" vertical="top" wrapText="1"/>
    </xf>
    <xf numFmtId="167" fontId="22" fillId="37" borderId="20" xfId="0" applyNumberFormat="1" applyFont="1" applyFill="1" applyBorder="1" applyAlignment="1">
      <alignment horizontal="center" vertical="top" wrapText="1"/>
    </xf>
    <xf numFmtId="165" fontId="22" fillId="37" borderId="17" xfId="0" applyNumberFormat="1" applyFont="1" applyFill="1" applyBorder="1" applyAlignment="1">
      <alignment horizontal="center" vertical="top" wrapText="1"/>
    </xf>
    <xf numFmtId="165" fontId="22" fillId="2" borderId="6" xfId="0" applyNumberFormat="1" applyFont="1" applyFill="1" applyBorder="1" applyAlignment="1">
      <alignment horizontal="center" wrapText="1"/>
    </xf>
    <xf numFmtId="0" fontId="22" fillId="37" borderId="20" xfId="0" applyFont="1" applyFill="1" applyBorder="1" applyAlignment="1">
      <alignment horizontal="center"/>
    </xf>
    <xf numFmtId="0" fontId="22" fillId="37" borderId="49" xfId="0" applyFont="1" applyFill="1" applyBorder="1" applyAlignment="1">
      <alignment horizontal="center" vertical="top" wrapText="1"/>
    </xf>
    <xf numFmtId="164" fontId="22" fillId="37" borderId="16" xfId="0" applyNumberFormat="1" applyFont="1" applyFill="1" applyBorder="1" applyAlignment="1">
      <alignment horizontal="center" vertical="top" wrapText="1"/>
    </xf>
    <xf numFmtId="0" fontId="22" fillId="37" borderId="0" xfId="0" applyFont="1" applyFill="1" applyAlignment="1">
      <alignment horizontal="center" vertical="top" wrapText="1"/>
    </xf>
    <xf numFmtId="165" fontId="22" fillId="37" borderId="50" xfId="0" applyNumberFormat="1" applyFont="1" applyFill="1" applyBorder="1" applyAlignment="1">
      <alignment horizontal="center" vertical="top" wrapText="1"/>
    </xf>
    <xf numFmtId="165" fontId="22" fillId="37" borderId="16" xfId="0" applyNumberFormat="1" applyFont="1" applyFill="1" applyBorder="1" applyAlignment="1">
      <alignment horizontal="center" vertical="top" wrapText="1"/>
    </xf>
    <xf numFmtId="3" fontId="22" fillId="2" borderId="4" xfId="0" applyNumberFormat="1" applyFont="1" applyFill="1" applyBorder="1" applyAlignment="1">
      <alignment horizontal="center" vertical="top" wrapText="1"/>
    </xf>
    <xf numFmtId="0" fontId="22" fillId="37" borderId="12" xfId="0" applyFont="1" applyFill="1" applyBorder="1" applyAlignment="1">
      <alignment horizontal="center" vertical="top" wrapText="1"/>
    </xf>
    <xf numFmtId="165" fontId="22" fillId="37" borderId="20" xfId="0" applyNumberFormat="1" applyFont="1" applyFill="1" applyBorder="1" applyAlignment="1">
      <alignment horizontal="center" vertical="top" wrapText="1"/>
    </xf>
    <xf numFmtId="165" fontId="22" fillId="2" borderId="52" xfId="0" applyNumberFormat="1" applyFont="1" applyFill="1" applyBorder="1" applyAlignment="1">
      <alignment horizontal="center" vertical="top" wrapText="1"/>
    </xf>
    <xf numFmtId="0" fontId="22" fillId="37" borderId="1" xfId="0" applyFont="1" applyFill="1" applyBorder="1" applyAlignment="1">
      <alignment horizontal="center" wrapText="1"/>
    </xf>
    <xf numFmtId="0" fontId="22" fillId="37" borderId="3" xfId="0" applyFont="1" applyFill="1" applyBorder="1" applyAlignment="1">
      <alignment horizontal="center" wrapText="1"/>
    </xf>
    <xf numFmtId="165" fontId="22" fillId="37" borderId="2" xfId="0" applyNumberFormat="1" applyFont="1" applyFill="1" applyBorder="1" applyAlignment="1">
      <alignment horizontal="center" wrapText="1"/>
    </xf>
    <xf numFmtId="0" fontId="22" fillId="2" borderId="4" xfId="0" applyFont="1" applyFill="1" applyBorder="1" applyAlignment="1">
      <alignment horizontal="center" vertical="top" wrapText="1"/>
    </xf>
    <xf numFmtId="3" fontId="22" fillId="2" borderId="5" xfId="0" applyNumberFormat="1" applyFont="1" applyFill="1" applyBorder="1" applyAlignment="1">
      <alignment horizontal="center" wrapText="1"/>
    </xf>
    <xf numFmtId="4" fontId="22" fillId="2" borderId="22" xfId="0" applyNumberFormat="1" applyFont="1" applyFill="1" applyBorder="1" applyAlignment="1">
      <alignment horizontal="center" wrapText="1"/>
    </xf>
    <xf numFmtId="4" fontId="22" fillId="2" borderId="6" xfId="0" applyNumberFormat="1" applyFont="1" applyFill="1" applyBorder="1" applyAlignment="1">
      <alignment horizontal="center" wrapText="1"/>
    </xf>
    <xf numFmtId="0" fontId="22" fillId="0" borderId="53" xfId="0" applyFont="1" applyBorder="1" applyAlignment="1">
      <alignment vertical="top"/>
    </xf>
    <xf numFmtId="0" fontId="22" fillId="0" borderId="51" xfId="0" applyFont="1" applyBorder="1" applyAlignment="1">
      <alignment vertical="top"/>
    </xf>
    <xf numFmtId="0" fontId="22" fillId="0" borderId="52" xfId="0" applyFont="1" applyBorder="1" applyAlignment="1">
      <alignment vertical="top"/>
    </xf>
    <xf numFmtId="0" fontId="22" fillId="37" borderId="17" xfId="0" applyFont="1" applyFill="1" applyBorder="1" applyAlignment="1">
      <alignment horizontal="center" vertical="top" wrapText="1"/>
    </xf>
    <xf numFmtId="3" fontId="22" fillId="2" borderId="14" xfId="0" applyNumberFormat="1" applyFont="1" applyFill="1" applyBorder="1" applyAlignment="1">
      <alignment horizontal="center" vertical="top" wrapText="1"/>
    </xf>
    <xf numFmtId="0" fontId="22" fillId="2" borderId="4" xfId="0" applyFont="1" applyFill="1" applyBorder="1" applyAlignment="1">
      <alignment horizontal="center"/>
    </xf>
    <xf numFmtId="3" fontId="22" fillId="2" borderId="8" xfId="0" applyNumberFormat="1" applyFont="1" applyFill="1" applyBorder="1" applyAlignment="1">
      <alignment horizontal="center" vertical="top" wrapText="1"/>
    </xf>
    <xf numFmtId="165" fontId="22" fillId="2" borderId="10" xfId="0" applyNumberFormat="1" applyFont="1" applyFill="1" applyBorder="1" applyAlignment="1">
      <alignment horizontal="center" vertical="top" wrapText="1"/>
    </xf>
    <xf numFmtId="3" fontId="23" fillId="2" borderId="5" xfId="0" applyNumberFormat="1" applyFont="1" applyFill="1" applyBorder="1" applyAlignment="1">
      <alignment horizontal="center" vertical="top" wrapText="1"/>
    </xf>
    <xf numFmtId="0" fontId="23" fillId="2" borderId="5" xfId="0" applyFont="1" applyFill="1" applyBorder="1" applyAlignment="1">
      <alignment horizontal="center" vertical="top" wrapText="1"/>
    </xf>
    <xf numFmtId="3" fontId="23" fillId="2" borderId="13" xfId="0" applyNumberFormat="1" applyFont="1" applyFill="1" applyBorder="1" applyAlignment="1">
      <alignment horizontal="center" vertical="top" wrapText="1"/>
    </xf>
    <xf numFmtId="0" fontId="23" fillId="0" borderId="6" xfId="0" applyFont="1" applyBorder="1" applyAlignment="1">
      <alignment horizontal="center" vertical="top" wrapText="1"/>
    </xf>
    <xf numFmtId="0" fontId="22" fillId="0" borderId="10" xfId="0" applyFont="1" applyBorder="1" applyAlignment="1">
      <alignment vertical="top"/>
    </xf>
    <xf numFmtId="164" fontId="0" fillId="0" borderId="0" xfId="0" applyNumberFormat="1" applyFont="1"/>
    <xf numFmtId="0" fontId="15" fillId="36" borderId="46" xfId="0" applyFont="1" applyFill="1" applyBorder="1" applyAlignment="1">
      <alignment horizontal="center"/>
    </xf>
    <xf numFmtId="0" fontId="15" fillId="36" borderId="47" xfId="0" applyFont="1" applyFill="1" applyBorder="1" applyAlignment="1">
      <alignment horizontal="center"/>
    </xf>
    <xf numFmtId="0" fontId="15" fillId="36" borderId="48" xfId="0" applyFont="1" applyFill="1" applyBorder="1" applyAlignment="1">
      <alignment horizontal="center"/>
    </xf>
    <xf numFmtId="3" fontId="22" fillId="2" borderId="51" xfId="0" applyNumberFormat="1" applyFont="1" applyFill="1" applyBorder="1" applyAlignment="1">
      <alignment horizontal="center" vertical="top" wrapText="1"/>
    </xf>
    <xf numFmtId="3" fontId="22" fillId="37" borderId="3" xfId="0" applyNumberFormat="1" applyFont="1" applyFill="1" applyBorder="1" applyAlignment="1">
      <alignment horizontal="center" vertical="top" wrapText="1"/>
    </xf>
    <xf numFmtId="2" fontId="23" fillId="2" borderId="6" xfId="0" applyNumberFormat="1" applyFont="1" applyFill="1" applyBorder="1" applyAlignment="1">
      <alignment horizontal="center" vertical="top" wrapText="1"/>
    </xf>
    <xf numFmtId="0" fontId="0" fillId="0" borderId="0" xfId="0" applyFont="1" applyAlignment="1">
      <alignment vertical="center"/>
    </xf>
    <xf numFmtId="0" fontId="0" fillId="0" borderId="0" xfId="0" applyFont="1" applyAlignment="1">
      <alignment vertical="center" wrapText="1"/>
    </xf>
    <xf numFmtId="0" fontId="15" fillId="0" borderId="0" xfId="0" applyFont="1" applyAlignment="1">
      <alignment vertical="center"/>
    </xf>
    <xf numFmtId="0" fontId="24" fillId="0" borderId="0" xfId="0" applyFont="1" applyAlignment="1">
      <alignment horizontal="center" vertical="center"/>
    </xf>
    <xf numFmtId="0" fontId="0" fillId="0" borderId="0" xfId="0" applyAlignment="1">
      <alignment vertical="center" wrapText="1"/>
    </xf>
    <xf numFmtId="0" fontId="25" fillId="0" borderId="0" xfId="0" applyFont="1" applyAlignment="1">
      <alignment horizontal="center" vertical="center"/>
    </xf>
    <xf numFmtId="0" fontId="0" fillId="0" borderId="0" xfId="0" applyFont="1" applyBorder="1"/>
    <xf numFmtId="0" fontId="23" fillId="36" borderId="41" xfId="42" applyFont="1" applyFill="1" applyBorder="1" applyAlignment="1">
      <alignment horizontal="center"/>
    </xf>
    <xf numFmtId="0" fontId="23" fillId="36" borderId="42" xfId="42" applyFont="1" applyFill="1" applyBorder="1" applyAlignment="1">
      <alignment horizontal="center"/>
    </xf>
    <xf numFmtId="0" fontId="23" fillId="36" borderId="43" xfId="42" applyFont="1" applyFill="1" applyBorder="1" applyAlignment="1">
      <alignment horizontal="center"/>
    </xf>
    <xf numFmtId="0" fontId="23" fillId="34" borderId="33" xfId="42" applyFont="1" applyFill="1" applyBorder="1" applyAlignment="1">
      <alignment horizontal="center"/>
    </xf>
    <xf numFmtId="3" fontId="22" fillId="2" borderId="34" xfId="42" applyNumberFormat="1" applyFont="1" applyFill="1" applyBorder="1" applyAlignment="1">
      <alignment horizontal="center"/>
    </xf>
    <xf numFmtId="3" fontId="22" fillId="2" borderId="32" xfId="42" applyNumberFormat="1" applyFont="1" applyFill="1" applyBorder="1" applyAlignment="1">
      <alignment horizontal="center"/>
    </xf>
    <xf numFmtId="3" fontId="22" fillId="2" borderId="35" xfId="42" applyNumberFormat="1" applyFont="1" applyFill="1" applyBorder="1" applyAlignment="1">
      <alignment horizontal="center"/>
    </xf>
    <xf numFmtId="0" fontId="23" fillId="34" borderId="36" xfId="42" applyFont="1" applyFill="1" applyBorder="1" applyAlignment="1">
      <alignment horizontal="center"/>
    </xf>
    <xf numFmtId="3" fontId="22" fillId="2" borderId="37" xfId="42" applyNumberFormat="1" applyFont="1" applyFill="1" applyBorder="1" applyAlignment="1">
      <alignment horizontal="center"/>
    </xf>
    <xf numFmtId="0" fontId="23" fillId="34" borderId="38" xfId="42" applyFont="1" applyFill="1" applyBorder="1" applyAlignment="1">
      <alignment horizontal="center"/>
    </xf>
    <xf numFmtId="3" fontId="22" fillId="2" borderId="39" xfId="42" applyNumberFormat="1" applyFont="1" applyFill="1" applyBorder="1" applyAlignment="1">
      <alignment horizontal="center"/>
    </xf>
    <xf numFmtId="3" fontId="22" fillId="2" borderId="40" xfId="42" applyNumberFormat="1" applyFont="1" applyFill="1" applyBorder="1" applyAlignment="1">
      <alignment horizontal="center"/>
    </xf>
    <xf numFmtId="164" fontId="0" fillId="2" borderId="0" xfId="0" applyNumberFormat="1" applyFont="1" applyFill="1"/>
    <xf numFmtId="0" fontId="0" fillId="35" borderId="33" xfId="0" applyFont="1" applyFill="1" applyBorder="1" applyAlignment="1">
      <alignment horizontal="center"/>
    </xf>
    <xf numFmtId="2" fontId="0" fillId="0" borderId="34" xfId="0" applyNumberFormat="1" applyFont="1" applyBorder="1" applyAlignment="1">
      <alignment horizontal="center"/>
    </xf>
    <xf numFmtId="2" fontId="0" fillId="0" borderId="35" xfId="0" applyNumberFormat="1" applyFont="1" applyBorder="1" applyAlignment="1">
      <alignment horizontal="center"/>
    </xf>
    <xf numFmtId="0" fontId="0" fillId="35" borderId="36" xfId="0" applyFont="1" applyFill="1" applyBorder="1" applyAlignment="1">
      <alignment horizontal="center"/>
    </xf>
    <xf numFmtId="2" fontId="0" fillId="0" borderId="32" xfId="0" applyNumberFormat="1" applyFont="1" applyBorder="1" applyAlignment="1">
      <alignment horizontal="center"/>
    </xf>
    <xf numFmtId="2" fontId="0" fillId="0" borderId="37" xfId="0" applyNumberFormat="1" applyFont="1" applyBorder="1" applyAlignment="1">
      <alignment horizontal="center"/>
    </xf>
    <xf numFmtId="0" fontId="0" fillId="35" borderId="38" xfId="0" applyFont="1" applyFill="1" applyBorder="1" applyAlignment="1">
      <alignment horizontal="center"/>
    </xf>
    <xf numFmtId="2" fontId="0" fillId="0" borderId="39" xfId="0" applyNumberFormat="1" applyFont="1" applyBorder="1" applyAlignment="1">
      <alignment horizontal="center"/>
    </xf>
    <xf numFmtId="2" fontId="0" fillId="0" borderId="40" xfId="0" applyNumberFormat="1" applyFont="1" applyBorder="1" applyAlignment="1">
      <alignment horizontal="center"/>
    </xf>
    <xf numFmtId="0" fontId="22" fillId="0" borderId="16" xfId="0" applyFont="1" applyBorder="1" applyAlignment="1">
      <alignment vertical="top"/>
    </xf>
    <xf numFmtId="0" fontId="23" fillId="0" borderId="1" xfId="0" applyFont="1" applyBorder="1" applyAlignment="1">
      <alignment horizontal="center" wrapText="1"/>
    </xf>
    <xf numFmtId="0" fontId="23" fillId="0" borderId="15" xfId="0" applyFont="1" applyBorder="1" applyAlignment="1">
      <alignment horizontal="center" vertical="top" wrapText="1"/>
    </xf>
    <xf numFmtId="0" fontId="22" fillId="0" borderId="5" xfId="0" applyFont="1" applyBorder="1" applyAlignment="1">
      <alignment vertical="top"/>
    </xf>
    <xf numFmtId="0" fontId="22" fillId="2" borderId="57" xfId="0" applyFont="1" applyFill="1" applyBorder="1" applyAlignment="1">
      <alignment horizontal="center" vertical="top" wrapText="1"/>
    </xf>
    <xf numFmtId="0" fontId="23" fillId="0" borderId="16" xfId="0" applyFont="1" applyBorder="1" applyAlignment="1">
      <alignment horizontal="center" vertical="top" wrapText="1"/>
    </xf>
    <xf numFmtId="0" fontId="22" fillId="0" borderId="13" xfId="0" applyFont="1" applyBorder="1" applyAlignment="1">
      <alignment vertical="top"/>
    </xf>
    <xf numFmtId="3" fontId="22" fillId="2" borderId="55" xfId="0" applyNumberFormat="1" applyFont="1" applyFill="1" applyBorder="1" applyAlignment="1">
      <alignment horizontal="center" vertical="top" wrapText="1"/>
    </xf>
    <xf numFmtId="3" fontId="22" fillId="37" borderId="0" xfId="0" applyNumberFormat="1" applyFont="1" applyFill="1" applyAlignment="1">
      <alignment horizontal="center" vertical="top" wrapText="1"/>
    </xf>
    <xf numFmtId="3" fontId="22" fillId="37" borderId="12"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2" fillId="0" borderId="6" xfId="0" applyFont="1" applyBorder="1" applyAlignment="1">
      <alignment vertical="top"/>
    </xf>
    <xf numFmtId="2" fontId="22" fillId="0" borderId="0" xfId="0" applyNumberFormat="1" applyFont="1" applyAlignment="1">
      <alignment horizontal="center"/>
    </xf>
    <xf numFmtId="0" fontId="22" fillId="2" borderId="6" xfId="0" applyFont="1" applyFill="1" applyBorder="1" applyAlignment="1">
      <alignment horizontal="center" vertical="top" wrapText="1"/>
    </xf>
    <xf numFmtId="0" fontId="22" fillId="0" borderId="14" xfId="0" applyFont="1" applyBorder="1" applyAlignment="1">
      <alignment vertical="top"/>
    </xf>
    <xf numFmtId="0" fontId="22" fillId="2" borderId="13" xfId="0" applyFont="1" applyFill="1" applyBorder="1" applyAlignment="1">
      <alignment horizontal="center" vertical="top" wrapText="1"/>
    </xf>
    <xf numFmtId="2" fontId="22" fillId="2" borderId="6" xfId="0" applyNumberFormat="1" applyFont="1" applyFill="1" applyBorder="1" applyAlignment="1">
      <alignment horizontal="center" vertical="top" wrapText="1"/>
    </xf>
    <xf numFmtId="164" fontId="22" fillId="37" borderId="0" xfId="0" applyNumberFormat="1" applyFont="1" applyFill="1" applyAlignment="1">
      <alignment horizontal="center" vertical="top" wrapText="1"/>
    </xf>
    <xf numFmtId="167" fontId="22" fillId="37" borderId="3" xfId="0" applyNumberFormat="1" applyFont="1" applyFill="1" applyBorder="1" applyAlignment="1">
      <alignment horizontal="center" vertical="top" wrapText="1"/>
    </xf>
    <xf numFmtId="167" fontId="22" fillId="37" borderId="0" xfId="0" applyNumberFormat="1" applyFont="1" applyFill="1" applyAlignment="1">
      <alignment horizontal="center" vertical="top" wrapText="1"/>
    </xf>
    <xf numFmtId="165" fontId="22" fillId="37" borderId="0" xfId="0" applyNumberFormat="1" applyFont="1" applyFill="1" applyAlignment="1">
      <alignment horizontal="center" vertical="top" wrapText="1"/>
    </xf>
    <xf numFmtId="165" fontId="22" fillId="2" borderId="22" xfId="0" applyNumberFormat="1" applyFont="1" applyFill="1" applyBorder="1" applyAlignment="1">
      <alignment horizontal="center" wrapText="1"/>
    </xf>
    <xf numFmtId="165" fontId="22" fillId="37" borderId="3" xfId="0" applyNumberFormat="1" applyFont="1" applyFill="1" applyBorder="1" applyAlignment="1">
      <alignment horizontal="center" vertical="top" wrapText="1"/>
    </xf>
    <xf numFmtId="3" fontId="22" fillId="2" borderId="54" xfId="0" applyNumberFormat="1" applyFont="1" applyFill="1" applyBorder="1" applyAlignment="1">
      <alignment horizontal="center" vertical="top" wrapText="1"/>
    </xf>
    <xf numFmtId="2" fontId="22" fillId="2" borderId="22" xfId="0" applyNumberFormat="1" applyFont="1" applyFill="1" applyBorder="1" applyAlignment="1">
      <alignment horizontal="center" vertical="top" wrapText="1"/>
    </xf>
    <xf numFmtId="165" fontId="22" fillId="2" borderId="56" xfId="0" applyNumberFormat="1" applyFont="1" applyFill="1" applyBorder="1" applyAlignment="1">
      <alignment horizontal="center" vertical="top" wrapText="1"/>
    </xf>
    <xf numFmtId="3" fontId="22" fillId="2" borderId="57" xfId="0" applyNumberFormat="1" applyFont="1" applyFill="1" applyBorder="1" applyAlignment="1">
      <alignment horizontal="center" vertical="top" wrapText="1"/>
    </xf>
    <xf numFmtId="165" fontId="22" fillId="2" borderId="58" xfId="0" applyNumberFormat="1" applyFont="1" applyFill="1" applyBorder="1" applyAlignment="1">
      <alignment horizontal="center" vertical="top" wrapText="1"/>
    </xf>
    <xf numFmtId="3" fontId="22" fillId="0" borderId="0" xfId="0" applyNumberFormat="1" applyFont="1" applyAlignment="1">
      <alignment horizontal="center"/>
    </xf>
    <xf numFmtId="3" fontId="22" fillId="2" borderId="57" xfId="0" applyNumberFormat="1" applyFont="1" applyFill="1" applyBorder="1" applyAlignment="1">
      <alignment horizontal="center" wrapText="1"/>
    </xf>
    <xf numFmtId="3" fontId="22" fillId="2" borderId="55" xfId="0" applyNumberFormat="1" applyFont="1" applyFill="1" applyBorder="1" applyAlignment="1">
      <alignment horizontal="center" wrapText="1"/>
    </xf>
    <xf numFmtId="4" fontId="22" fillId="2" borderId="58" xfId="0" applyNumberFormat="1" applyFont="1" applyFill="1" applyBorder="1" applyAlignment="1">
      <alignment horizontal="center" wrapText="1"/>
    </xf>
    <xf numFmtId="3" fontId="22" fillId="2" borderId="7" xfId="0" applyNumberFormat="1" applyFont="1" applyFill="1" applyBorder="1" applyAlignment="1">
      <alignment horizontal="center" vertical="top" wrapText="1"/>
    </xf>
    <xf numFmtId="0" fontId="22" fillId="37" borderId="15" xfId="0" applyFont="1" applyFill="1" applyBorder="1" applyAlignment="1">
      <alignment horizontal="center" wrapText="1"/>
    </xf>
    <xf numFmtId="0" fontId="22" fillId="37" borderId="16" xfId="0" applyFont="1" applyFill="1" applyBorder="1" applyAlignment="1">
      <alignment horizontal="center" wrapText="1"/>
    </xf>
    <xf numFmtId="165" fontId="22" fillId="37" borderId="17" xfId="0" applyNumberFormat="1" applyFont="1" applyFill="1" applyBorder="1" applyAlignment="1">
      <alignment horizontal="center" wrapText="1"/>
    </xf>
    <xf numFmtId="0" fontId="22" fillId="2" borderId="14" xfId="0" applyFont="1" applyFill="1" applyBorder="1" applyAlignment="1">
      <alignment horizontal="center" vertical="top" wrapText="1"/>
    </xf>
    <xf numFmtId="165" fontId="22" fillId="37" borderId="3" xfId="0" applyNumberFormat="1" applyFont="1" applyFill="1" applyBorder="1" applyAlignment="1">
      <alignment horizontal="center" wrapText="1"/>
    </xf>
    <xf numFmtId="0" fontId="23" fillId="0" borderId="7" xfId="0" applyFont="1" applyBorder="1" applyAlignment="1">
      <alignment vertical="top"/>
    </xf>
    <xf numFmtId="0" fontId="23" fillId="0" borderId="9" xfId="0" applyFont="1" applyBorder="1" applyAlignment="1">
      <alignment vertical="top"/>
    </xf>
    <xf numFmtId="0" fontId="23" fillId="0" borderId="10" xfId="0" applyFont="1" applyBorder="1" applyAlignment="1">
      <alignment vertical="top"/>
    </xf>
    <xf numFmtId="165" fontId="23" fillId="2" borderId="6" xfId="0" applyNumberFormat="1" applyFont="1" applyFill="1" applyBorder="1" applyAlignment="1">
      <alignment horizontal="center" vertical="top" wrapText="1"/>
    </xf>
    <xf numFmtId="0" fontId="23" fillId="39" borderId="1" xfId="42" applyFont="1" applyFill="1" applyBorder="1" applyAlignment="1">
      <alignment horizontal="center"/>
    </xf>
    <xf numFmtId="0" fontId="23" fillId="39" borderId="19" xfId="42" applyFont="1" applyFill="1" applyBorder="1" applyAlignment="1">
      <alignment horizontal="center"/>
    </xf>
    <xf numFmtId="0" fontId="23" fillId="39" borderId="46" xfId="42" applyFont="1" applyFill="1" applyBorder="1" applyAlignment="1">
      <alignment horizontal="center"/>
    </xf>
    <xf numFmtId="0" fontId="23" fillId="39" borderId="47" xfId="42" applyFont="1" applyFill="1" applyBorder="1" applyAlignment="1">
      <alignment horizontal="center"/>
    </xf>
    <xf numFmtId="0" fontId="23" fillId="39" borderId="48" xfId="42" applyFont="1" applyFill="1" applyBorder="1" applyAlignment="1">
      <alignment horizontal="center"/>
    </xf>
    <xf numFmtId="164" fontId="22" fillId="38" borderId="34" xfId="42" applyNumberFormat="1" applyFont="1" applyFill="1" applyBorder="1" applyAlignment="1">
      <alignment horizontal="center"/>
    </xf>
    <xf numFmtId="164" fontId="23" fillId="38" borderId="35" xfId="42" applyNumberFormat="1" applyFont="1" applyFill="1" applyBorder="1" applyAlignment="1">
      <alignment horizontal="center"/>
    </xf>
    <xf numFmtId="164" fontId="22" fillId="38" borderId="32" xfId="42" applyNumberFormat="1" applyFont="1" applyFill="1" applyBorder="1" applyAlignment="1">
      <alignment horizontal="center"/>
    </xf>
    <xf numFmtId="164" fontId="23" fillId="38" borderId="37" xfId="42" applyNumberFormat="1" applyFont="1" applyFill="1" applyBorder="1" applyAlignment="1">
      <alignment horizontal="center"/>
    </xf>
    <xf numFmtId="164" fontId="22" fillId="38" borderId="44" xfId="42" applyNumberFormat="1" applyFont="1" applyFill="1" applyBorder="1" applyAlignment="1">
      <alignment horizontal="center"/>
    </xf>
    <xf numFmtId="164" fontId="23" fillId="38" borderId="45" xfId="42" applyNumberFormat="1" applyFont="1" applyFill="1" applyBorder="1" applyAlignment="1">
      <alignment horizontal="center"/>
    </xf>
    <xf numFmtId="164" fontId="22" fillId="38" borderId="39" xfId="42" applyNumberFormat="1" applyFont="1" applyFill="1" applyBorder="1" applyAlignment="1">
      <alignment horizontal="center"/>
    </xf>
    <xf numFmtId="164" fontId="23" fillId="38" borderId="40" xfId="42" applyNumberFormat="1" applyFont="1" applyFill="1" applyBorder="1" applyAlignment="1">
      <alignment horizontal="center"/>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xf numFmtId="2" fontId="0" fillId="0" borderId="60" xfId="0" applyNumberFormat="1" applyFont="1" applyBorder="1" applyAlignment="1">
      <alignment horizontal="center"/>
    </xf>
    <xf numFmtId="2" fontId="0" fillId="0" borderId="61" xfId="0" applyNumberFormat="1" applyFont="1" applyBorder="1" applyAlignment="1">
      <alignment horizontal="center"/>
    </xf>
    <xf numFmtId="0" fontId="15" fillId="36" borderId="62" xfId="0" applyFont="1" applyFill="1" applyBorder="1" applyAlignment="1">
      <alignment horizontal="center"/>
    </xf>
    <xf numFmtId="2" fontId="0" fillId="0" borderId="63" xfId="0" applyNumberFormat="1" applyFont="1" applyBorder="1" applyAlignment="1">
      <alignment horizontal="center"/>
    </xf>
    <xf numFmtId="2" fontId="0" fillId="0" borderId="64" xfId="0" applyNumberFormat="1" applyFont="1" applyBorder="1" applyAlignment="1">
      <alignment horizontal="center"/>
    </xf>
    <xf numFmtId="2" fontId="0" fillId="0" borderId="65" xfId="0" applyNumberFormat="1" applyFont="1" applyBorder="1" applyAlignment="1">
      <alignment horizontal="center"/>
    </xf>
    <xf numFmtId="0" fontId="15" fillId="36" borderId="59" xfId="0" applyFont="1" applyFill="1" applyBorder="1" applyAlignment="1">
      <alignment horizontal="center"/>
    </xf>
    <xf numFmtId="49" fontId="15" fillId="35" borderId="4" xfId="0" applyNumberFormat="1" applyFont="1" applyFill="1" applyBorder="1" applyAlignment="1">
      <alignment horizontal="center"/>
    </xf>
    <xf numFmtId="49" fontId="15" fillId="35" borderId="13" xfId="0" applyNumberFormat="1" applyFont="1" applyFill="1" applyBorder="1" applyAlignment="1">
      <alignment horizontal="center"/>
    </xf>
    <xf numFmtId="49" fontId="15" fillId="35" borderId="6" xfId="0" applyNumberFormat="1" applyFont="1" applyFill="1" applyBorder="1" applyAlignment="1">
      <alignment horizontal="center"/>
    </xf>
    <xf numFmtId="164" fontId="22" fillId="38" borderId="66" xfId="42" applyNumberFormat="1" applyFont="1" applyFill="1" applyBorder="1" applyAlignment="1">
      <alignment horizontal="center"/>
    </xf>
    <xf numFmtId="164" fontId="22" fillId="38" borderId="64" xfId="42" applyNumberFormat="1" applyFont="1" applyFill="1" applyBorder="1" applyAlignment="1">
      <alignment horizontal="center"/>
    </xf>
    <xf numFmtId="164" fontId="22" fillId="38" borderId="67" xfId="42" applyNumberFormat="1" applyFont="1" applyFill="1" applyBorder="1" applyAlignment="1">
      <alignment horizontal="center"/>
    </xf>
    <xf numFmtId="164" fontId="22" fillId="38" borderId="65" xfId="42" applyNumberFormat="1" applyFont="1" applyFill="1" applyBorder="1" applyAlignment="1">
      <alignment horizontal="center"/>
    </xf>
    <xf numFmtId="49" fontId="23" fillId="38" borderId="5" xfId="42" applyNumberFormat="1" applyFont="1" applyFill="1" applyBorder="1" applyAlignment="1">
      <alignment horizontal="center" vertical="center"/>
    </xf>
    <xf numFmtId="49" fontId="23" fillId="38" borderId="13" xfId="42" applyNumberFormat="1" applyFont="1" applyFill="1" applyBorder="1" applyAlignment="1">
      <alignment horizontal="center" vertical="center"/>
    </xf>
    <xf numFmtId="49" fontId="23" fillId="38" borderId="22" xfId="42" applyNumberFormat="1" applyFont="1" applyFill="1" applyBorder="1" applyAlignment="1">
      <alignment horizontal="center" vertical="center"/>
    </xf>
    <xf numFmtId="49" fontId="23" fillId="38" borderId="6" xfId="42" applyNumberFormat="1" applyFont="1" applyFill="1" applyBorder="1" applyAlignment="1">
      <alignment horizontal="center" vertical="center"/>
    </xf>
    <xf numFmtId="0" fontId="0" fillId="0" borderId="11" xfId="0" applyFont="1" applyBorder="1" applyAlignment="1">
      <alignment horizontal="center"/>
    </xf>
    <xf numFmtId="0" fontId="0" fillId="0" borderId="18" xfId="0" applyFont="1" applyBorder="1" applyAlignment="1">
      <alignment horizontal="center"/>
    </xf>
    <xf numFmtId="0" fontId="0" fillId="0" borderId="21" xfId="0" applyFont="1" applyBorder="1" applyAlignment="1">
      <alignment horizontal="center"/>
    </xf>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xr:uid="{00000000-0005-0000-0000-00000C000000}"/>
    <cellStyle name="60 % – Poudarek2 2" xfId="35" xr:uid="{00000000-0005-0000-0000-00000D000000}"/>
    <cellStyle name="60 % – Poudarek3 2" xfId="36" xr:uid="{00000000-0005-0000-0000-00000E000000}"/>
    <cellStyle name="60 % – Poudarek4 2" xfId="37" xr:uid="{00000000-0005-0000-0000-00000F000000}"/>
    <cellStyle name="60 % – Poudarek5 2" xfId="38" xr:uid="{00000000-0005-0000-0000-000010000000}"/>
    <cellStyle name="60 % – Poudarek6 2" xfId="39" xr:uid="{00000000-0005-0000-0000-000011000000}"/>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xr:uid="{00000000-0005-0000-0000-000018000000}"/>
    <cellStyle name="Naslov 6" xfId="40" xr:uid="{00000000-0005-0000-0000-000019000000}"/>
    <cellStyle name="Navadno" xfId="0" builtinId="0"/>
    <cellStyle name="Navadno 2" xfId="42" xr:uid="{00000000-0005-0000-0000-00001B000000}"/>
    <cellStyle name="Navadno 3" xfId="43" xr:uid="{00000000-0005-0000-0000-00001C000000}"/>
    <cellStyle name="Navadno 4" xfId="33" xr:uid="{00000000-0005-0000-0000-00001D000000}"/>
    <cellStyle name="Nevtralno 2" xfId="44" xr:uid="{00000000-0005-0000-0000-00001E000000}"/>
    <cellStyle name="Normal 2" xfId="49" xr:uid="{00000000-0005-0000-0000-00001F000000}"/>
    <cellStyle name="Normal 7" xfId="48" xr:uid="{00000000-0005-0000-0000-000020000000}"/>
    <cellStyle name="Odstotek 3" xfId="46" xr:uid="{00000000-0005-0000-0000-000021000000}"/>
    <cellStyle name="Odstotek 5" xfId="51" xr:uid="{00000000-0005-0000-0000-000022000000}"/>
    <cellStyle name="Opomba 2" xfId="45" xr:uid="{00000000-0005-0000-0000-000023000000}"/>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xr:uid="{00000000-0005-0000-0000-000030000000}"/>
    <cellStyle name="Vejica 4" xfId="50" xr:uid="{00000000-0005-0000-0000-000031000000}"/>
    <cellStyle name="Vnos" xfId="7" builtinId="20" customBuiltin="1"/>
    <cellStyle name="Vsota" xfId="14" builtinId="25" customBuiltin="1"/>
  </cellStyles>
  <dxfs count="42">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85141952518588E-2"/>
          <c:y val="1.7242423455924975E-2"/>
          <c:w val="0.90948246803261679"/>
          <c:h val="0.82018838005756944"/>
        </c:manualLayout>
      </c:layout>
      <c:lineChart>
        <c:grouping val="standard"/>
        <c:varyColors val="0"/>
        <c:ser>
          <c:idx val="1"/>
          <c:order val="0"/>
          <c:tx>
            <c:strRef>
              <c:f>'CENE PO TEDNIH'!$C$3</c:f>
              <c:strCache>
                <c:ptCount val="1"/>
                <c:pt idx="0">
                  <c:v>A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'CENE PO TEDNIH'!$C$4:$C$55</c:f>
              <c:numCache>
                <c:formatCode>0.00</c:formatCode>
                <c:ptCount val="52"/>
                <c:pt idx="0">
                  <c:v>398.59000000000003</c:v>
                </c:pt>
                <c:pt idx="1">
                  <c:v>388.65000000000003</c:v>
                </c:pt>
                <c:pt idx="2">
                  <c:v>394.27000000000004</c:v>
                </c:pt>
                <c:pt idx="3">
                  <c:v>390.22</c:v>
                </c:pt>
                <c:pt idx="4">
                  <c:v>405.07</c:v>
                </c:pt>
                <c:pt idx="5">
                  <c:v>413.90000000000003</c:v>
                </c:pt>
                <c:pt idx="6">
                  <c:v>405.01000000000005</c:v>
                </c:pt>
                <c:pt idx="7">
                  <c:v>406.22</c:v>
                </c:pt>
                <c:pt idx="8">
                  <c:v>426.31</c:v>
                </c:pt>
                <c:pt idx="9">
                  <c:v>427.16</c:v>
                </c:pt>
                <c:pt idx="10">
                  <c:v>427.16</c:v>
                </c:pt>
                <c:pt idx="11">
                  <c:v>429.69</c:v>
                </c:pt>
                <c:pt idx="12">
                  <c:v>426.96000000000004</c:v>
                </c:pt>
                <c:pt idx="13">
                  <c:v>417.21000000000004</c:v>
                </c:pt>
                <c:pt idx="14">
                  <c:v>434.6</c:v>
                </c:pt>
                <c:pt idx="15">
                  <c:v>418.33000000000004</c:v>
                </c:pt>
                <c:pt idx="16">
                  <c:v>430.93</c:v>
                </c:pt>
                <c:pt idx="17">
                  <c:v>428.81</c:v>
                </c:pt>
                <c:pt idx="18">
                  <c:v>450.59000000000003</c:v>
                </c:pt>
                <c:pt idx="19">
                  <c:v>436.78000000000003</c:v>
                </c:pt>
                <c:pt idx="20">
                  <c:v>435.64000000000004</c:v>
                </c:pt>
                <c:pt idx="21">
                  <c:v>435.47</c:v>
                </c:pt>
                <c:pt idx="22">
                  <c:v>433.49</c:v>
                </c:pt>
                <c:pt idx="23">
                  <c:v>420.75</c:v>
                </c:pt>
                <c:pt idx="24">
                  <c:v>422.03000000000003</c:v>
                </c:pt>
                <c:pt idx="25">
                  <c:v>432.03000000000003</c:v>
                </c:pt>
                <c:pt idx="26">
                  <c:v>432.32000000000005</c:v>
                </c:pt>
                <c:pt idx="27">
                  <c:v>422.37</c:v>
                </c:pt>
                <c:pt idx="28">
                  <c:v>429.64000000000004</c:v>
                </c:pt>
                <c:pt idx="29">
                  <c:v>431.02000000000004</c:v>
                </c:pt>
                <c:pt idx="30">
                  <c:v>437.94</c:v>
                </c:pt>
                <c:pt idx="31">
                  <c:v>424.63000000000005</c:v>
                </c:pt>
                <c:pt idx="32">
                  <c:v>399.83000000000004</c:v>
                </c:pt>
                <c:pt idx="33">
                  <c:v>422.24</c:v>
                </c:pt>
                <c:pt idx="34">
                  <c:v>423.57000000000005</c:v>
                </c:pt>
                <c:pt idx="35">
                  <c:v>425.62</c:v>
                </c:pt>
                <c:pt idx="36">
                  <c:v>426.44</c:v>
                </c:pt>
                <c:pt idx="37">
                  <c:v>424.81</c:v>
                </c:pt>
                <c:pt idx="38">
                  <c:v>439.91</c:v>
                </c:pt>
                <c:pt idx="39">
                  <c:v>449.62</c:v>
                </c:pt>
                <c:pt idx="40">
                  <c:v>467.6</c:v>
                </c:pt>
                <c:pt idx="41">
                  <c:v>433.19</c:v>
                </c:pt>
                <c:pt idx="42">
                  <c:v>463.81</c:v>
                </c:pt>
                <c:pt idx="43">
                  <c:v>434.43</c:v>
                </c:pt>
                <c:pt idx="44">
                  <c:v>464.34000000000003</c:v>
                </c:pt>
                <c:pt idx="45">
                  <c:v>441.27000000000004</c:v>
                </c:pt>
                <c:pt idx="46">
                  <c:v>473.83000000000004</c:v>
                </c:pt>
                <c:pt idx="47">
                  <c:v>459.45000000000005</c:v>
                </c:pt>
                <c:pt idx="48">
                  <c:v>458.51000000000005</c:v>
                </c:pt>
                <c:pt idx="49">
                  <c:v>468.5</c:v>
                </c:pt>
                <c:pt idx="50">
                  <c:v>473.34000000000003</c:v>
                </c:pt>
                <c:pt idx="51">
                  <c:v>482.64000000000004</c:v>
                </c:pt>
              </c:numCache>
            </c:numRef>
          </c:val>
          <c:smooth val="0"/>
          <c:extLst>
            <c:ext xmlns:c16="http://schemas.microsoft.com/office/drawing/2014/chart" uri="{C3380CC4-5D6E-409C-BE32-E72D297353CC}">
              <c16:uniqueId val="{00000000-3BBA-4717-92AF-AA34892B6DE7}"/>
            </c:ext>
          </c:extLst>
        </c:ser>
        <c:ser>
          <c:idx val="2"/>
          <c:order val="1"/>
          <c:tx>
            <c:strRef>
              <c:f>'CENE PO TEDNIH'!$D$3</c:f>
              <c:strCache>
                <c:ptCount val="1"/>
                <c:pt idx="0">
                  <c:v>B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'CENE PO TEDNIH'!$D$4:$D$55</c:f>
              <c:numCache>
                <c:formatCode>0.00</c:formatCode>
                <c:ptCount val="52"/>
                <c:pt idx="0">
                  <c:v>410.12</c:v>
                </c:pt>
                <c:pt idx="1">
                  <c:v>352.51000000000005</c:v>
                </c:pt>
                <c:pt idx="2">
                  <c:v>357.04</c:v>
                </c:pt>
                <c:pt idx="3">
                  <c:v>389.38</c:v>
                </c:pt>
                <c:pt idx="4">
                  <c:v>408.22</c:v>
                </c:pt>
                <c:pt idx="5">
                  <c:v>417.76000000000005</c:v>
                </c:pt>
                <c:pt idx="6">
                  <c:v>423.19</c:v>
                </c:pt>
                <c:pt idx="7">
                  <c:v>357.63000000000005</c:v>
                </c:pt>
                <c:pt idx="8">
                  <c:v>418.3</c:v>
                </c:pt>
                <c:pt idx="9">
                  <c:v>414.56</c:v>
                </c:pt>
                <c:pt idx="10">
                  <c:v>414.56</c:v>
                </c:pt>
                <c:pt idx="11">
                  <c:v>437.85</c:v>
                </c:pt>
                <c:pt idx="12">
                  <c:v>442.88000000000005</c:v>
                </c:pt>
                <c:pt idx="13">
                  <c:v>390.97</c:v>
                </c:pt>
                <c:pt idx="14">
                  <c:v>427.32000000000005</c:v>
                </c:pt>
                <c:pt idx="15">
                  <c:v>436.33000000000004</c:v>
                </c:pt>
                <c:pt idx="16">
                  <c:v>426.16</c:v>
                </c:pt>
                <c:pt idx="17">
                  <c:v>427.89000000000004</c:v>
                </c:pt>
                <c:pt idx="18">
                  <c:v>441.06</c:v>
                </c:pt>
                <c:pt idx="19">
                  <c:v>445.18</c:v>
                </c:pt>
                <c:pt idx="20">
                  <c:v>450.47</c:v>
                </c:pt>
                <c:pt idx="21">
                  <c:v>384.46000000000004</c:v>
                </c:pt>
                <c:pt idx="22">
                  <c:v>368.45000000000005</c:v>
                </c:pt>
                <c:pt idx="23">
                  <c:v>440.55</c:v>
                </c:pt>
                <c:pt idx="24">
                  <c:v>413.12</c:v>
                </c:pt>
                <c:pt idx="25">
                  <c:v>425.40000000000003</c:v>
                </c:pt>
                <c:pt idx="26">
                  <c:v>416.81</c:v>
                </c:pt>
                <c:pt idx="27">
                  <c:v>439.29</c:v>
                </c:pt>
                <c:pt idx="28">
                  <c:v>438.31</c:v>
                </c:pt>
                <c:pt idx="29">
                  <c:v>431.76000000000005</c:v>
                </c:pt>
                <c:pt idx="30">
                  <c:v>401.78000000000003</c:v>
                </c:pt>
                <c:pt idx="31">
                  <c:v>405.31</c:v>
                </c:pt>
                <c:pt idx="32">
                  <c:v>428.68</c:v>
                </c:pt>
                <c:pt idx="33">
                  <c:v>415.77000000000004</c:v>
                </c:pt>
                <c:pt idx="34">
                  <c:v>436.27000000000004</c:v>
                </c:pt>
                <c:pt idx="35">
                  <c:v>409.17</c:v>
                </c:pt>
                <c:pt idx="36">
                  <c:v>402.75</c:v>
                </c:pt>
                <c:pt idx="37">
                  <c:v>430.66</c:v>
                </c:pt>
                <c:pt idx="38">
                  <c:v>376.26000000000005</c:v>
                </c:pt>
                <c:pt idx="39">
                  <c:v>405.72</c:v>
                </c:pt>
                <c:pt idx="40">
                  <c:v>432.69</c:v>
                </c:pt>
                <c:pt idx="41">
                  <c:v>386.84000000000003</c:v>
                </c:pt>
                <c:pt idx="42">
                  <c:v>460.34000000000003</c:v>
                </c:pt>
                <c:pt idx="43">
                  <c:v>467.07000000000005</c:v>
                </c:pt>
                <c:pt idx="44">
                  <c:v>447.33000000000004</c:v>
                </c:pt>
                <c:pt idx="45">
                  <c:v>474.55</c:v>
                </c:pt>
                <c:pt idx="46">
                  <c:v>481.07000000000005</c:v>
                </c:pt>
                <c:pt idx="47">
                  <c:v>463.13000000000005</c:v>
                </c:pt>
                <c:pt idx="48">
                  <c:v>460</c:v>
                </c:pt>
                <c:pt idx="49">
                  <c:v>470</c:v>
                </c:pt>
                <c:pt idx="50">
                  <c:v>450.92</c:v>
                </c:pt>
                <c:pt idx="51">
                  <c:v>475.08000000000004</c:v>
                </c:pt>
              </c:numCache>
            </c:numRef>
          </c:val>
          <c:smooth val="0"/>
          <c:extLst>
            <c:ext xmlns:c16="http://schemas.microsoft.com/office/drawing/2014/chart" uri="{C3380CC4-5D6E-409C-BE32-E72D297353CC}">
              <c16:uniqueId val="{00000001-3BBA-4717-92AF-AA34892B6DE7}"/>
            </c:ext>
          </c:extLst>
        </c:ser>
        <c:ser>
          <c:idx val="3"/>
          <c:order val="2"/>
          <c:tx>
            <c:strRef>
              <c:f>'CENE PO TEDNIH'!$E$3</c:f>
              <c:strCache>
                <c:ptCount val="1"/>
                <c:pt idx="0">
                  <c:v>C - R3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'CENE PO TEDNIH'!$E$4:$E$55</c:f>
              <c:numCache>
                <c:formatCode>0.00</c:formatCode>
                <c:ptCount val="52"/>
                <c:pt idx="4">
                  <c:v>386.54</c:v>
                </c:pt>
                <c:pt idx="7">
                  <c:v>402.41</c:v>
                </c:pt>
                <c:pt idx="8">
                  <c:v>422.41</c:v>
                </c:pt>
                <c:pt idx="11">
                  <c:v>433.51000000000005</c:v>
                </c:pt>
                <c:pt idx="12">
                  <c:v>447.41</c:v>
                </c:pt>
                <c:pt idx="14">
                  <c:v>447.41</c:v>
                </c:pt>
                <c:pt idx="33">
                  <c:v>427.41</c:v>
                </c:pt>
                <c:pt idx="37">
                  <c:v>427.41</c:v>
                </c:pt>
                <c:pt idx="40">
                  <c:v>457.41</c:v>
                </c:pt>
                <c:pt idx="42">
                  <c:v>452.41</c:v>
                </c:pt>
                <c:pt idx="43">
                  <c:v>467.41</c:v>
                </c:pt>
                <c:pt idx="48">
                  <c:v>494.11</c:v>
                </c:pt>
              </c:numCache>
            </c:numRef>
          </c:val>
          <c:smooth val="0"/>
          <c:extLst>
            <c:ext xmlns:c16="http://schemas.microsoft.com/office/drawing/2014/chart" uri="{C3380CC4-5D6E-409C-BE32-E72D297353CC}">
              <c16:uniqueId val="{00000002-3BBA-4717-92AF-AA34892B6DE7}"/>
            </c:ext>
          </c:extLst>
        </c:ser>
        <c:ser>
          <c:idx val="4"/>
          <c:order val="3"/>
          <c:tx>
            <c:strRef>
              <c:f>'CENE PO TEDNIH'!$F$3</c:f>
              <c:strCache>
                <c:ptCount val="1"/>
                <c:pt idx="0">
                  <c:v>D - O3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'CENE PO TEDNIH'!$F$4:$F$55</c:f>
              <c:numCache>
                <c:formatCode>0.00</c:formatCode>
                <c:ptCount val="52"/>
                <c:pt idx="0">
                  <c:v>268.15000000000003</c:v>
                </c:pt>
                <c:pt idx="1">
                  <c:v>246.53</c:v>
                </c:pt>
                <c:pt idx="2">
                  <c:v>275.18</c:v>
                </c:pt>
                <c:pt idx="3">
                  <c:v>279.3</c:v>
                </c:pt>
                <c:pt idx="4">
                  <c:v>266.33000000000004</c:v>
                </c:pt>
                <c:pt idx="5">
                  <c:v>262.3</c:v>
                </c:pt>
                <c:pt idx="6">
                  <c:v>303.12</c:v>
                </c:pt>
                <c:pt idx="7">
                  <c:v>311.56</c:v>
                </c:pt>
                <c:pt idx="8">
                  <c:v>321.48</c:v>
                </c:pt>
                <c:pt idx="9">
                  <c:v>343.43</c:v>
                </c:pt>
                <c:pt idx="10">
                  <c:v>343.43</c:v>
                </c:pt>
                <c:pt idx="11">
                  <c:v>348.29</c:v>
                </c:pt>
                <c:pt idx="12">
                  <c:v>362.95000000000005</c:v>
                </c:pt>
                <c:pt idx="13">
                  <c:v>381.53000000000003</c:v>
                </c:pt>
                <c:pt idx="14">
                  <c:v>360.12</c:v>
                </c:pt>
                <c:pt idx="15">
                  <c:v>363.68</c:v>
                </c:pt>
                <c:pt idx="16">
                  <c:v>362.88000000000005</c:v>
                </c:pt>
                <c:pt idx="17">
                  <c:v>352.84000000000003</c:v>
                </c:pt>
                <c:pt idx="18">
                  <c:v>368.42</c:v>
                </c:pt>
                <c:pt idx="19">
                  <c:v>364.24</c:v>
                </c:pt>
                <c:pt idx="20">
                  <c:v>372.81</c:v>
                </c:pt>
                <c:pt idx="21">
                  <c:v>352.71000000000004</c:v>
                </c:pt>
                <c:pt idx="22">
                  <c:v>328.07000000000005</c:v>
                </c:pt>
                <c:pt idx="23">
                  <c:v>367.79</c:v>
                </c:pt>
                <c:pt idx="24">
                  <c:v>371.24</c:v>
                </c:pt>
                <c:pt idx="25">
                  <c:v>346.48</c:v>
                </c:pt>
                <c:pt idx="26">
                  <c:v>362</c:v>
                </c:pt>
                <c:pt idx="27">
                  <c:v>346.36</c:v>
                </c:pt>
                <c:pt idx="28">
                  <c:v>346.29</c:v>
                </c:pt>
                <c:pt idx="29">
                  <c:v>331.69</c:v>
                </c:pt>
                <c:pt idx="30">
                  <c:v>359.8</c:v>
                </c:pt>
                <c:pt idx="31">
                  <c:v>352.16</c:v>
                </c:pt>
                <c:pt idx="32">
                  <c:v>302.20000000000005</c:v>
                </c:pt>
                <c:pt idx="33">
                  <c:v>329.29</c:v>
                </c:pt>
                <c:pt idx="34">
                  <c:v>335.87</c:v>
                </c:pt>
                <c:pt idx="35">
                  <c:v>340.46000000000004</c:v>
                </c:pt>
                <c:pt idx="36">
                  <c:v>346.05</c:v>
                </c:pt>
                <c:pt idx="37">
                  <c:v>318.12</c:v>
                </c:pt>
                <c:pt idx="38">
                  <c:v>316.73</c:v>
                </c:pt>
                <c:pt idx="39">
                  <c:v>331.85</c:v>
                </c:pt>
                <c:pt idx="40">
                  <c:v>299.33000000000004</c:v>
                </c:pt>
                <c:pt idx="41">
                  <c:v>328.89000000000004</c:v>
                </c:pt>
                <c:pt idx="42">
                  <c:v>341.57000000000005</c:v>
                </c:pt>
                <c:pt idx="43">
                  <c:v>344.15000000000003</c:v>
                </c:pt>
                <c:pt idx="44">
                  <c:v>308.09000000000003</c:v>
                </c:pt>
                <c:pt idx="45">
                  <c:v>337.96000000000004</c:v>
                </c:pt>
                <c:pt idx="46">
                  <c:v>329.92</c:v>
                </c:pt>
                <c:pt idx="47">
                  <c:v>331.09000000000003</c:v>
                </c:pt>
                <c:pt idx="48">
                  <c:v>308.38000000000005</c:v>
                </c:pt>
                <c:pt idx="49">
                  <c:v>299.92</c:v>
                </c:pt>
                <c:pt idx="50">
                  <c:v>333.55</c:v>
                </c:pt>
                <c:pt idx="51">
                  <c:v>315.63000000000005</c:v>
                </c:pt>
              </c:numCache>
            </c:numRef>
          </c:val>
          <c:smooth val="0"/>
          <c:extLst>
            <c:ext xmlns:c16="http://schemas.microsoft.com/office/drawing/2014/chart" uri="{C3380CC4-5D6E-409C-BE32-E72D297353CC}">
              <c16:uniqueId val="{00000003-3BBA-4717-92AF-AA34892B6DE7}"/>
            </c:ext>
          </c:extLst>
        </c:ser>
        <c:ser>
          <c:idx val="5"/>
          <c:order val="4"/>
          <c:tx>
            <c:strRef>
              <c:f>'CENE PO TEDNIH'!$G$3</c:f>
              <c:strCache>
                <c:ptCount val="1"/>
                <c:pt idx="0">
                  <c:v>E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'CENE PO TEDNIH'!$G$4:$G$55</c:f>
              <c:numCache>
                <c:formatCode>0.00</c:formatCode>
                <c:ptCount val="52"/>
                <c:pt idx="0">
                  <c:v>379.61</c:v>
                </c:pt>
                <c:pt idx="1">
                  <c:v>373.38</c:v>
                </c:pt>
                <c:pt idx="2">
                  <c:v>352.24</c:v>
                </c:pt>
                <c:pt idx="3">
                  <c:v>357.84000000000003</c:v>
                </c:pt>
                <c:pt idx="4">
                  <c:v>371</c:v>
                </c:pt>
                <c:pt idx="5">
                  <c:v>383.46000000000004</c:v>
                </c:pt>
                <c:pt idx="6">
                  <c:v>375.69</c:v>
                </c:pt>
                <c:pt idx="7">
                  <c:v>393.41</c:v>
                </c:pt>
                <c:pt idx="8">
                  <c:v>396.3</c:v>
                </c:pt>
                <c:pt idx="9">
                  <c:v>398.94</c:v>
                </c:pt>
                <c:pt idx="10">
                  <c:v>398.94</c:v>
                </c:pt>
                <c:pt idx="11">
                  <c:v>404.84000000000003</c:v>
                </c:pt>
                <c:pt idx="12">
                  <c:v>395.47</c:v>
                </c:pt>
                <c:pt idx="13">
                  <c:v>400.17</c:v>
                </c:pt>
                <c:pt idx="14">
                  <c:v>385.15000000000003</c:v>
                </c:pt>
                <c:pt idx="15">
                  <c:v>416.86</c:v>
                </c:pt>
                <c:pt idx="16">
                  <c:v>418.77000000000004</c:v>
                </c:pt>
                <c:pt idx="17">
                  <c:v>411.90000000000003</c:v>
                </c:pt>
                <c:pt idx="18">
                  <c:v>430.31</c:v>
                </c:pt>
                <c:pt idx="19">
                  <c:v>412.08000000000004</c:v>
                </c:pt>
                <c:pt idx="20">
                  <c:v>431.79</c:v>
                </c:pt>
                <c:pt idx="21">
                  <c:v>405.38000000000005</c:v>
                </c:pt>
                <c:pt idx="22">
                  <c:v>418.14000000000004</c:v>
                </c:pt>
                <c:pt idx="23">
                  <c:v>407.13000000000005</c:v>
                </c:pt>
                <c:pt idx="24">
                  <c:v>420.36</c:v>
                </c:pt>
                <c:pt idx="25">
                  <c:v>416.73</c:v>
                </c:pt>
                <c:pt idx="26">
                  <c:v>414.27000000000004</c:v>
                </c:pt>
                <c:pt idx="27">
                  <c:v>418.08000000000004</c:v>
                </c:pt>
                <c:pt idx="28">
                  <c:v>429.19</c:v>
                </c:pt>
                <c:pt idx="29">
                  <c:v>394.70000000000005</c:v>
                </c:pt>
                <c:pt idx="30">
                  <c:v>397.99</c:v>
                </c:pt>
                <c:pt idx="31">
                  <c:v>395.28000000000003</c:v>
                </c:pt>
                <c:pt idx="32">
                  <c:v>406.18</c:v>
                </c:pt>
                <c:pt idx="33">
                  <c:v>401.90000000000003</c:v>
                </c:pt>
                <c:pt idx="34">
                  <c:v>399.97</c:v>
                </c:pt>
                <c:pt idx="35">
                  <c:v>376.82000000000005</c:v>
                </c:pt>
                <c:pt idx="36">
                  <c:v>405.11</c:v>
                </c:pt>
                <c:pt idx="37">
                  <c:v>412.08000000000004</c:v>
                </c:pt>
                <c:pt idx="38">
                  <c:v>410.1</c:v>
                </c:pt>
                <c:pt idx="39">
                  <c:v>419.79</c:v>
                </c:pt>
                <c:pt idx="40">
                  <c:v>421.13000000000005</c:v>
                </c:pt>
                <c:pt idx="41">
                  <c:v>415.39000000000004</c:v>
                </c:pt>
                <c:pt idx="42">
                  <c:v>452.20000000000005</c:v>
                </c:pt>
                <c:pt idx="43">
                  <c:v>443.57000000000005</c:v>
                </c:pt>
                <c:pt idx="44">
                  <c:v>414.46000000000004</c:v>
                </c:pt>
                <c:pt idx="45">
                  <c:v>421.46000000000004</c:v>
                </c:pt>
                <c:pt idx="46">
                  <c:v>440.22</c:v>
                </c:pt>
                <c:pt idx="47">
                  <c:v>463.88000000000005</c:v>
                </c:pt>
                <c:pt idx="48">
                  <c:v>455.83000000000004</c:v>
                </c:pt>
                <c:pt idx="49">
                  <c:v>468.43</c:v>
                </c:pt>
                <c:pt idx="50">
                  <c:v>446.1</c:v>
                </c:pt>
                <c:pt idx="51">
                  <c:v>480.35</c:v>
                </c:pt>
              </c:numCache>
            </c:numRef>
          </c:val>
          <c:smooth val="0"/>
          <c:extLst>
            <c:ext xmlns:c16="http://schemas.microsoft.com/office/drawing/2014/chart" uri="{C3380CC4-5D6E-409C-BE32-E72D297353CC}">
              <c16:uniqueId val="{00000004-3BBA-4717-92AF-AA34892B6DE7}"/>
            </c:ext>
          </c:extLst>
        </c:ser>
        <c:ser>
          <c:idx val="6"/>
          <c:order val="5"/>
          <c:tx>
            <c:strRef>
              <c:f>'CENE PO TEDNIH'!$H$3</c:f>
              <c:strCache>
                <c:ptCount val="1"/>
                <c:pt idx="0">
                  <c:v>Z - R3</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'CENE PO TEDNIH'!$H$4:$H$55</c:f>
              <c:numCache>
                <c:formatCode>0.00</c:formatCode>
                <c:ptCount val="52"/>
                <c:pt idx="9">
                  <c:v>367.41</c:v>
                </c:pt>
                <c:pt idx="10">
                  <c:v>367.41</c:v>
                </c:pt>
                <c:pt idx="16">
                  <c:v>482.41</c:v>
                </c:pt>
                <c:pt idx="19">
                  <c:v>407.41</c:v>
                </c:pt>
                <c:pt idx="25">
                  <c:v>307.41000000000003</c:v>
                </c:pt>
                <c:pt idx="29">
                  <c:v>357.41</c:v>
                </c:pt>
                <c:pt idx="31">
                  <c:v>347.41</c:v>
                </c:pt>
                <c:pt idx="41">
                  <c:v>177.41</c:v>
                </c:pt>
                <c:pt idx="45">
                  <c:v>467.41</c:v>
                </c:pt>
                <c:pt idx="47">
                  <c:v>177.41</c:v>
                </c:pt>
              </c:numCache>
            </c:numRef>
          </c:val>
          <c:smooth val="0"/>
          <c:extLst>
            <c:ext xmlns:c16="http://schemas.microsoft.com/office/drawing/2014/chart" uri="{C3380CC4-5D6E-409C-BE32-E72D297353CC}">
              <c16:uniqueId val="{00000005-3BBA-4717-92AF-AA34892B6DE7}"/>
            </c:ext>
          </c:extLst>
        </c:ser>
        <c:dLbls>
          <c:showLegendKey val="0"/>
          <c:showVal val="0"/>
          <c:showCatName val="0"/>
          <c:showSerName val="0"/>
          <c:showPercent val="0"/>
          <c:showBubbleSize val="0"/>
        </c:dLbls>
        <c:marker val="1"/>
        <c:smooth val="0"/>
        <c:axId val="451072168"/>
        <c:axId val="451069816"/>
      </c:lineChart>
      <c:catAx>
        <c:axId val="451072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a:t>
                </a:r>
                <a:endParaRPr lang="sl-SI"/>
              </a:p>
            </c:rich>
          </c:tx>
          <c:layout>
            <c:manualLayout>
              <c:xMode val="edge"/>
              <c:yMode val="edge"/>
              <c:x val="0.46901589629465412"/>
              <c:y val="0.903977585220285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69816"/>
        <c:crosses val="autoZero"/>
        <c:auto val="1"/>
        <c:lblAlgn val="ctr"/>
        <c:lblOffset val="100"/>
        <c:noMultiLvlLbl val="0"/>
      </c:catAx>
      <c:valAx>
        <c:axId val="451069816"/>
        <c:scaling>
          <c:orientation val="minMax"/>
          <c:max val="495"/>
          <c:min val="2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EUR/100kg</a:t>
                </a:r>
                <a:endParaRPr lang="sl-SI"/>
              </a:p>
            </c:rich>
          </c:tx>
          <c:layout>
            <c:manualLayout>
              <c:xMode val="edge"/>
              <c:yMode val="edge"/>
              <c:x val="5.7753031892065496E-3"/>
              <c:y val="0.28027027260851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168"/>
        <c:crosses val="autoZero"/>
        <c:crossBetween val="between"/>
      </c:valAx>
      <c:spPr>
        <a:noFill/>
        <a:ln>
          <a:noFill/>
        </a:ln>
        <a:effectLst/>
      </c:spPr>
    </c:plotArea>
    <c:legend>
      <c:legendPos val="b"/>
      <c:layout>
        <c:manualLayout>
          <c:xMode val="edge"/>
          <c:yMode val="edge"/>
          <c:x val="0.27036286070775883"/>
          <c:y val="0.94702469012209722"/>
          <c:w val="0.47082477127582473"/>
          <c:h val="5.29753098779027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3199892751418E-2"/>
          <c:y val="1.8874638092918797E-2"/>
          <c:w val="0.90818164407697821"/>
          <c:h val="0.80502192686132645"/>
        </c:manualLayout>
      </c:layout>
      <c:lineChart>
        <c:grouping val="standard"/>
        <c:varyColors val="0"/>
        <c:ser>
          <c:idx val="1"/>
          <c:order val="0"/>
          <c:tx>
            <c:strRef>
              <c:f>'SKUPNI ZAKOL PO TEDNIH'!$C$3</c:f>
              <c:strCache>
                <c:ptCount val="1"/>
                <c:pt idx="0">
                  <c:v>Z</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TEDNIH'!$C$4:$C$55</c:f>
              <c:numCache>
                <c:formatCode>#,##0</c:formatCode>
                <c:ptCount val="52"/>
                <c:pt idx="0">
                  <c:v>287</c:v>
                </c:pt>
                <c:pt idx="1">
                  <c:v>129</c:v>
                </c:pt>
                <c:pt idx="2">
                  <c:v>456</c:v>
                </c:pt>
                <c:pt idx="3">
                  <c:v>631</c:v>
                </c:pt>
                <c:pt idx="4">
                  <c:v>464</c:v>
                </c:pt>
                <c:pt idx="5">
                  <c:v>470</c:v>
                </c:pt>
                <c:pt idx="6">
                  <c:v>1124</c:v>
                </c:pt>
                <c:pt idx="7">
                  <c:v>128</c:v>
                </c:pt>
                <c:pt idx="8">
                  <c:v>895</c:v>
                </c:pt>
                <c:pt idx="9">
                  <c:v>1688</c:v>
                </c:pt>
                <c:pt idx="10">
                  <c:v>781</c:v>
                </c:pt>
                <c:pt idx="11">
                  <c:v>785</c:v>
                </c:pt>
                <c:pt idx="12">
                  <c:v>851</c:v>
                </c:pt>
                <c:pt idx="13">
                  <c:v>468</c:v>
                </c:pt>
                <c:pt idx="14">
                  <c:v>649</c:v>
                </c:pt>
                <c:pt idx="15">
                  <c:v>287</c:v>
                </c:pt>
                <c:pt idx="16">
                  <c:v>1327</c:v>
                </c:pt>
                <c:pt idx="17">
                  <c:v>474</c:v>
                </c:pt>
                <c:pt idx="18">
                  <c:v>0</c:v>
                </c:pt>
                <c:pt idx="19">
                  <c:v>2269</c:v>
                </c:pt>
                <c:pt idx="20">
                  <c:v>641</c:v>
                </c:pt>
                <c:pt idx="21">
                  <c:v>568</c:v>
                </c:pt>
                <c:pt idx="22">
                  <c:v>543</c:v>
                </c:pt>
                <c:pt idx="23">
                  <c:v>694</c:v>
                </c:pt>
                <c:pt idx="24">
                  <c:v>354</c:v>
                </c:pt>
                <c:pt idx="25">
                  <c:v>1119</c:v>
                </c:pt>
                <c:pt idx="26">
                  <c:v>451</c:v>
                </c:pt>
                <c:pt idx="27">
                  <c:v>236</c:v>
                </c:pt>
                <c:pt idx="28">
                  <c:v>540</c:v>
                </c:pt>
                <c:pt idx="29">
                  <c:v>1226</c:v>
                </c:pt>
                <c:pt idx="30">
                  <c:v>435</c:v>
                </c:pt>
                <c:pt idx="31">
                  <c:v>1817</c:v>
                </c:pt>
                <c:pt idx="32">
                  <c:v>498</c:v>
                </c:pt>
                <c:pt idx="33">
                  <c:v>1083</c:v>
                </c:pt>
                <c:pt idx="34">
                  <c:v>356</c:v>
                </c:pt>
                <c:pt idx="35">
                  <c:v>686</c:v>
                </c:pt>
                <c:pt idx="36">
                  <c:v>1008</c:v>
                </c:pt>
                <c:pt idx="37">
                  <c:v>754</c:v>
                </c:pt>
                <c:pt idx="38">
                  <c:v>1311</c:v>
                </c:pt>
                <c:pt idx="39">
                  <c:v>216</c:v>
                </c:pt>
                <c:pt idx="40">
                  <c:v>1040</c:v>
                </c:pt>
                <c:pt idx="41">
                  <c:v>1620</c:v>
                </c:pt>
                <c:pt idx="42">
                  <c:v>1049</c:v>
                </c:pt>
                <c:pt idx="43">
                  <c:v>107</c:v>
                </c:pt>
                <c:pt idx="44">
                  <c:v>937</c:v>
                </c:pt>
                <c:pt idx="45">
                  <c:v>1284</c:v>
                </c:pt>
                <c:pt idx="46">
                  <c:v>637</c:v>
                </c:pt>
                <c:pt idx="47">
                  <c:v>1316</c:v>
                </c:pt>
                <c:pt idx="48">
                  <c:v>1034</c:v>
                </c:pt>
                <c:pt idx="49">
                  <c:v>1453</c:v>
                </c:pt>
                <c:pt idx="50">
                  <c:v>776</c:v>
                </c:pt>
                <c:pt idx="51">
                  <c:v>529</c:v>
                </c:pt>
              </c:numCache>
            </c:numRef>
          </c:val>
          <c:smooth val="0"/>
          <c:extLst>
            <c:ext xmlns:c16="http://schemas.microsoft.com/office/drawing/2014/chart" uri="{C3380CC4-5D6E-409C-BE32-E72D297353CC}">
              <c16:uniqueId val="{00000001-7AD4-43A4-9A58-41B26BF65243}"/>
            </c:ext>
          </c:extLst>
        </c:ser>
        <c:ser>
          <c:idx val="2"/>
          <c:order val="1"/>
          <c:tx>
            <c:strRef>
              <c:f>'SKUPNI ZAKOL PO TEDNIH'!$D$3</c:f>
              <c:strCache>
                <c:ptCount val="1"/>
                <c:pt idx="0">
                  <c:v>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TEDNIH'!$D$4:$D$55</c:f>
              <c:numCache>
                <c:formatCode>#,##0</c:formatCode>
                <c:ptCount val="52"/>
                <c:pt idx="0">
                  <c:v>97823</c:v>
                </c:pt>
                <c:pt idx="1">
                  <c:v>122879</c:v>
                </c:pt>
                <c:pt idx="2">
                  <c:v>120246</c:v>
                </c:pt>
                <c:pt idx="3">
                  <c:v>124927</c:v>
                </c:pt>
                <c:pt idx="4">
                  <c:v>130719</c:v>
                </c:pt>
                <c:pt idx="5">
                  <c:v>96249</c:v>
                </c:pt>
                <c:pt idx="6">
                  <c:v>126550</c:v>
                </c:pt>
                <c:pt idx="7">
                  <c:v>121056</c:v>
                </c:pt>
                <c:pt idx="8">
                  <c:v>118813</c:v>
                </c:pt>
                <c:pt idx="9">
                  <c:v>125443</c:v>
                </c:pt>
                <c:pt idx="10">
                  <c:v>110333</c:v>
                </c:pt>
                <c:pt idx="11">
                  <c:v>116909</c:v>
                </c:pt>
                <c:pt idx="12">
                  <c:v>117703</c:v>
                </c:pt>
                <c:pt idx="13">
                  <c:v>115045</c:v>
                </c:pt>
                <c:pt idx="14">
                  <c:v>105160</c:v>
                </c:pt>
                <c:pt idx="15">
                  <c:v>97860</c:v>
                </c:pt>
                <c:pt idx="16">
                  <c:v>137657</c:v>
                </c:pt>
                <c:pt idx="17">
                  <c:v>109152</c:v>
                </c:pt>
                <c:pt idx="18">
                  <c:v>128213</c:v>
                </c:pt>
                <c:pt idx="19">
                  <c:v>91148</c:v>
                </c:pt>
                <c:pt idx="20">
                  <c:v>109511</c:v>
                </c:pt>
                <c:pt idx="21">
                  <c:v>136044</c:v>
                </c:pt>
                <c:pt idx="22">
                  <c:v>133179</c:v>
                </c:pt>
                <c:pt idx="23">
                  <c:v>126497</c:v>
                </c:pt>
                <c:pt idx="24">
                  <c:v>140085</c:v>
                </c:pt>
                <c:pt idx="25">
                  <c:v>106286</c:v>
                </c:pt>
                <c:pt idx="26">
                  <c:v>122728</c:v>
                </c:pt>
                <c:pt idx="27">
                  <c:v>95785</c:v>
                </c:pt>
                <c:pt idx="28">
                  <c:v>107641</c:v>
                </c:pt>
                <c:pt idx="29">
                  <c:v>118676</c:v>
                </c:pt>
                <c:pt idx="30">
                  <c:v>92304</c:v>
                </c:pt>
                <c:pt idx="31">
                  <c:v>121488</c:v>
                </c:pt>
                <c:pt idx="32">
                  <c:v>84543</c:v>
                </c:pt>
                <c:pt idx="33">
                  <c:v>121898</c:v>
                </c:pt>
                <c:pt idx="34">
                  <c:v>119515</c:v>
                </c:pt>
                <c:pt idx="35">
                  <c:v>91209</c:v>
                </c:pt>
                <c:pt idx="36">
                  <c:v>95871</c:v>
                </c:pt>
                <c:pt idx="37">
                  <c:v>96755</c:v>
                </c:pt>
                <c:pt idx="38">
                  <c:v>110435</c:v>
                </c:pt>
                <c:pt idx="39">
                  <c:v>99682</c:v>
                </c:pt>
                <c:pt idx="40">
                  <c:v>96523</c:v>
                </c:pt>
                <c:pt idx="41">
                  <c:v>98000</c:v>
                </c:pt>
                <c:pt idx="42">
                  <c:v>125141</c:v>
                </c:pt>
                <c:pt idx="43">
                  <c:v>78610</c:v>
                </c:pt>
                <c:pt idx="44">
                  <c:v>120031</c:v>
                </c:pt>
                <c:pt idx="45">
                  <c:v>106601</c:v>
                </c:pt>
                <c:pt idx="46">
                  <c:v>102449</c:v>
                </c:pt>
                <c:pt idx="47">
                  <c:v>119952</c:v>
                </c:pt>
                <c:pt idx="48">
                  <c:v>126211</c:v>
                </c:pt>
                <c:pt idx="49">
                  <c:v>154152</c:v>
                </c:pt>
                <c:pt idx="50">
                  <c:v>159665</c:v>
                </c:pt>
                <c:pt idx="51">
                  <c:v>127440</c:v>
                </c:pt>
              </c:numCache>
            </c:numRef>
          </c:val>
          <c:smooth val="0"/>
          <c:extLst>
            <c:ext xmlns:c16="http://schemas.microsoft.com/office/drawing/2014/chart" uri="{C3380CC4-5D6E-409C-BE32-E72D297353CC}">
              <c16:uniqueId val="{00000002-7AD4-43A4-9A58-41B26BF65243}"/>
            </c:ext>
          </c:extLst>
        </c:ser>
        <c:ser>
          <c:idx val="3"/>
          <c:order val="2"/>
          <c:tx>
            <c:strRef>
              <c:f>'SKUPNI ZAKOL PO TEDNIH'!$E$3</c:f>
              <c:strCache>
                <c:ptCount val="1"/>
                <c:pt idx="0">
                  <c:v>B</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TEDNIH'!$E$4:$E$55</c:f>
              <c:numCache>
                <c:formatCode>#,##0</c:formatCode>
                <c:ptCount val="52"/>
                <c:pt idx="0">
                  <c:v>3254</c:v>
                </c:pt>
                <c:pt idx="1">
                  <c:v>4079</c:v>
                </c:pt>
                <c:pt idx="2">
                  <c:v>4394</c:v>
                </c:pt>
                <c:pt idx="3">
                  <c:v>6451</c:v>
                </c:pt>
                <c:pt idx="4">
                  <c:v>2821</c:v>
                </c:pt>
                <c:pt idx="5">
                  <c:v>4601</c:v>
                </c:pt>
                <c:pt idx="6">
                  <c:v>5656</c:v>
                </c:pt>
                <c:pt idx="7">
                  <c:v>5512</c:v>
                </c:pt>
                <c:pt idx="8">
                  <c:v>4636</c:v>
                </c:pt>
                <c:pt idx="9">
                  <c:v>6584</c:v>
                </c:pt>
                <c:pt idx="10">
                  <c:v>2311</c:v>
                </c:pt>
                <c:pt idx="11">
                  <c:v>5300</c:v>
                </c:pt>
                <c:pt idx="12">
                  <c:v>3083</c:v>
                </c:pt>
                <c:pt idx="13">
                  <c:v>3670</c:v>
                </c:pt>
                <c:pt idx="14">
                  <c:v>6209</c:v>
                </c:pt>
                <c:pt idx="15">
                  <c:v>5477</c:v>
                </c:pt>
                <c:pt idx="16">
                  <c:v>4514</c:v>
                </c:pt>
                <c:pt idx="17">
                  <c:v>6221</c:v>
                </c:pt>
                <c:pt idx="18">
                  <c:v>3833</c:v>
                </c:pt>
                <c:pt idx="19">
                  <c:v>8649</c:v>
                </c:pt>
                <c:pt idx="20">
                  <c:v>3968</c:v>
                </c:pt>
                <c:pt idx="21">
                  <c:v>6562</c:v>
                </c:pt>
                <c:pt idx="22">
                  <c:v>4436</c:v>
                </c:pt>
                <c:pt idx="23">
                  <c:v>6463</c:v>
                </c:pt>
                <c:pt idx="24">
                  <c:v>5236</c:v>
                </c:pt>
                <c:pt idx="25">
                  <c:v>4530</c:v>
                </c:pt>
                <c:pt idx="26">
                  <c:v>5110</c:v>
                </c:pt>
                <c:pt idx="27">
                  <c:v>2313</c:v>
                </c:pt>
                <c:pt idx="28">
                  <c:v>5869</c:v>
                </c:pt>
                <c:pt idx="29">
                  <c:v>5644</c:v>
                </c:pt>
                <c:pt idx="30">
                  <c:v>3628</c:v>
                </c:pt>
                <c:pt idx="31">
                  <c:v>5816</c:v>
                </c:pt>
                <c:pt idx="32">
                  <c:v>3792</c:v>
                </c:pt>
                <c:pt idx="33">
                  <c:v>5139</c:v>
                </c:pt>
                <c:pt idx="34">
                  <c:v>4130</c:v>
                </c:pt>
                <c:pt idx="35">
                  <c:v>4084</c:v>
                </c:pt>
                <c:pt idx="36">
                  <c:v>4325</c:v>
                </c:pt>
                <c:pt idx="37">
                  <c:v>5113</c:v>
                </c:pt>
                <c:pt idx="38">
                  <c:v>4921</c:v>
                </c:pt>
                <c:pt idx="39">
                  <c:v>4512</c:v>
                </c:pt>
                <c:pt idx="40">
                  <c:v>2491</c:v>
                </c:pt>
                <c:pt idx="41">
                  <c:v>6498</c:v>
                </c:pt>
                <c:pt idx="42">
                  <c:v>4397</c:v>
                </c:pt>
                <c:pt idx="43">
                  <c:v>3003</c:v>
                </c:pt>
                <c:pt idx="44">
                  <c:v>4536</c:v>
                </c:pt>
                <c:pt idx="45">
                  <c:v>6344</c:v>
                </c:pt>
                <c:pt idx="46">
                  <c:v>2636</c:v>
                </c:pt>
                <c:pt idx="47">
                  <c:v>6121</c:v>
                </c:pt>
                <c:pt idx="48">
                  <c:v>6134</c:v>
                </c:pt>
                <c:pt idx="49">
                  <c:v>4058</c:v>
                </c:pt>
                <c:pt idx="50">
                  <c:v>6202</c:v>
                </c:pt>
                <c:pt idx="51">
                  <c:v>5354</c:v>
                </c:pt>
              </c:numCache>
            </c:numRef>
          </c:val>
          <c:smooth val="0"/>
          <c:extLst>
            <c:ext xmlns:c16="http://schemas.microsoft.com/office/drawing/2014/chart" uri="{C3380CC4-5D6E-409C-BE32-E72D297353CC}">
              <c16:uniqueId val="{00000003-7AD4-43A4-9A58-41B26BF65243}"/>
            </c:ext>
          </c:extLst>
        </c:ser>
        <c:ser>
          <c:idx val="4"/>
          <c:order val="3"/>
          <c:tx>
            <c:strRef>
              <c:f>'SKUPNI ZAKOL PO TEDNIH'!$F$3</c:f>
              <c:strCache>
                <c:ptCount val="1"/>
                <c:pt idx="0">
                  <c:v>C</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TEDNIH'!$F$4:$F$55</c:f>
              <c:numCache>
                <c:formatCode>#,##0</c:formatCode>
                <c:ptCount val="52"/>
                <c:pt idx="4">
                  <c:v>361</c:v>
                </c:pt>
                <c:pt idx="7">
                  <c:v>326</c:v>
                </c:pt>
                <c:pt idx="8">
                  <c:v>379</c:v>
                </c:pt>
                <c:pt idx="11">
                  <c:v>1880</c:v>
                </c:pt>
                <c:pt idx="12">
                  <c:v>1098</c:v>
                </c:pt>
                <c:pt idx="14">
                  <c:v>1097</c:v>
                </c:pt>
                <c:pt idx="15">
                  <c:v>1299</c:v>
                </c:pt>
                <c:pt idx="16">
                  <c:v>784</c:v>
                </c:pt>
                <c:pt idx="17">
                  <c:v>962</c:v>
                </c:pt>
                <c:pt idx="18">
                  <c:v>0</c:v>
                </c:pt>
                <c:pt idx="19">
                  <c:v>393</c:v>
                </c:pt>
                <c:pt idx="33">
                  <c:v>351</c:v>
                </c:pt>
                <c:pt idx="35">
                  <c:v>337</c:v>
                </c:pt>
                <c:pt idx="37">
                  <c:v>352</c:v>
                </c:pt>
                <c:pt idx="39">
                  <c:v>378</c:v>
                </c:pt>
                <c:pt idx="40">
                  <c:v>1456</c:v>
                </c:pt>
                <c:pt idx="41">
                  <c:v>525</c:v>
                </c:pt>
                <c:pt idx="42">
                  <c:v>377</c:v>
                </c:pt>
                <c:pt idx="43">
                  <c:v>370</c:v>
                </c:pt>
                <c:pt idx="48">
                  <c:v>1119</c:v>
                </c:pt>
              </c:numCache>
            </c:numRef>
          </c:val>
          <c:smooth val="0"/>
          <c:extLst>
            <c:ext xmlns:c16="http://schemas.microsoft.com/office/drawing/2014/chart" uri="{C3380CC4-5D6E-409C-BE32-E72D297353CC}">
              <c16:uniqueId val="{00000004-7AD4-43A4-9A58-41B26BF65243}"/>
            </c:ext>
          </c:extLst>
        </c:ser>
        <c:ser>
          <c:idx val="5"/>
          <c:order val="4"/>
          <c:tx>
            <c:strRef>
              <c:f>'SKUPNI ZAKOL PO TEDNIH'!$G$3</c:f>
              <c:strCache>
                <c:ptCount val="1"/>
                <c:pt idx="0">
                  <c:v>D</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TEDNIH'!$G$4:$G$55</c:f>
              <c:numCache>
                <c:formatCode>#,##0</c:formatCode>
                <c:ptCount val="52"/>
                <c:pt idx="0">
                  <c:v>37494</c:v>
                </c:pt>
                <c:pt idx="1">
                  <c:v>64600</c:v>
                </c:pt>
                <c:pt idx="2">
                  <c:v>51433</c:v>
                </c:pt>
                <c:pt idx="3">
                  <c:v>46262</c:v>
                </c:pt>
                <c:pt idx="4">
                  <c:v>52463</c:v>
                </c:pt>
                <c:pt idx="5">
                  <c:v>54612</c:v>
                </c:pt>
                <c:pt idx="6">
                  <c:v>48603</c:v>
                </c:pt>
                <c:pt idx="7">
                  <c:v>60577</c:v>
                </c:pt>
                <c:pt idx="8">
                  <c:v>67291</c:v>
                </c:pt>
                <c:pt idx="9">
                  <c:v>49976</c:v>
                </c:pt>
                <c:pt idx="10">
                  <c:v>65190</c:v>
                </c:pt>
                <c:pt idx="11">
                  <c:v>64515</c:v>
                </c:pt>
                <c:pt idx="12">
                  <c:v>55687</c:v>
                </c:pt>
                <c:pt idx="13">
                  <c:v>55404</c:v>
                </c:pt>
                <c:pt idx="14">
                  <c:v>65716</c:v>
                </c:pt>
                <c:pt idx="15">
                  <c:v>30664</c:v>
                </c:pt>
                <c:pt idx="16">
                  <c:v>59112</c:v>
                </c:pt>
                <c:pt idx="17">
                  <c:v>58866</c:v>
                </c:pt>
                <c:pt idx="18">
                  <c:v>49143</c:v>
                </c:pt>
                <c:pt idx="19">
                  <c:v>55502</c:v>
                </c:pt>
                <c:pt idx="20">
                  <c:v>40551</c:v>
                </c:pt>
                <c:pt idx="21">
                  <c:v>55064</c:v>
                </c:pt>
                <c:pt idx="22">
                  <c:v>58941</c:v>
                </c:pt>
                <c:pt idx="23">
                  <c:v>51673</c:v>
                </c:pt>
                <c:pt idx="24">
                  <c:v>50386</c:v>
                </c:pt>
                <c:pt idx="25">
                  <c:v>51126</c:v>
                </c:pt>
                <c:pt idx="26">
                  <c:v>41204</c:v>
                </c:pt>
                <c:pt idx="27">
                  <c:v>46690</c:v>
                </c:pt>
                <c:pt idx="28">
                  <c:v>45880</c:v>
                </c:pt>
                <c:pt idx="29">
                  <c:v>77231</c:v>
                </c:pt>
                <c:pt idx="30">
                  <c:v>58035</c:v>
                </c:pt>
                <c:pt idx="31">
                  <c:v>45461</c:v>
                </c:pt>
                <c:pt idx="32">
                  <c:v>59148</c:v>
                </c:pt>
                <c:pt idx="33">
                  <c:v>52121</c:v>
                </c:pt>
                <c:pt idx="34">
                  <c:v>35223</c:v>
                </c:pt>
                <c:pt idx="35">
                  <c:v>35804</c:v>
                </c:pt>
                <c:pt idx="36">
                  <c:v>37347</c:v>
                </c:pt>
                <c:pt idx="37">
                  <c:v>42233</c:v>
                </c:pt>
                <c:pt idx="38">
                  <c:v>39558</c:v>
                </c:pt>
                <c:pt idx="39">
                  <c:v>34367</c:v>
                </c:pt>
                <c:pt idx="40">
                  <c:v>44326</c:v>
                </c:pt>
                <c:pt idx="41">
                  <c:v>44427</c:v>
                </c:pt>
                <c:pt idx="42">
                  <c:v>44988</c:v>
                </c:pt>
                <c:pt idx="43">
                  <c:v>28178</c:v>
                </c:pt>
                <c:pt idx="44">
                  <c:v>52226</c:v>
                </c:pt>
                <c:pt idx="45">
                  <c:v>43637</c:v>
                </c:pt>
                <c:pt idx="46">
                  <c:v>46124</c:v>
                </c:pt>
                <c:pt idx="47">
                  <c:v>43035</c:v>
                </c:pt>
                <c:pt idx="48">
                  <c:v>51027</c:v>
                </c:pt>
                <c:pt idx="49">
                  <c:v>56619</c:v>
                </c:pt>
                <c:pt idx="50">
                  <c:v>31758</c:v>
                </c:pt>
                <c:pt idx="51">
                  <c:v>10690</c:v>
                </c:pt>
              </c:numCache>
            </c:numRef>
          </c:val>
          <c:smooth val="0"/>
          <c:extLst>
            <c:ext xmlns:c16="http://schemas.microsoft.com/office/drawing/2014/chart" uri="{C3380CC4-5D6E-409C-BE32-E72D297353CC}">
              <c16:uniqueId val="{00000005-7AD4-43A4-9A58-41B26BF65243}"/>
            </c:ext>
          </c:extLst>
        </c:ser>
        <c:ser>
          <c:idx val="6"/>
          <c:order val="5"/>
          <c:tx>
            <c:strRef>
              <c:f>'SKUPNI ZAKOL PO TEDNIH'!$H$3</c:f>
              <c:strCache>
                <c:ptCount val="1"/>
                <c:pt idx="0">
                  <c:v>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TEDNIH'!$H$4:$H$55</c:f>
              <c:numCache>
                <c:formatCode>#,##0</c:formatCode>
                <c:ptCount val="52"/>
                <c:pt idx="0">
                  <c:v>28345</c:v>
                </c:pt>
                <c:pt idx="1">
                  <c:v>36268</c:v>
                </c:pt>
                <c:pt idx="2">
                  <c:v>43507</c:v>
                </c:pt>
                <c:pt idx="3">
                  <c:v>35941</c:v>
                </c:pt>
                <c:pt idx="4">
                  <c:v>29690</c:v>
                </c:pt>
                <c:pt idx="5">
                  <c:v>40536</c:v>
                </c:pt>
                <c:pt idx="6">
                  <c:v>33395</c:v>
                </c:pt>
                <c:pt idx="7">
                  <c:v>53314</c:v>
                </c:pt>
                <c:pt idx="8">
                  <c:v>36220</c:v>
                </c:pt>
                <c:pt idx="9">
                  <c:v>40751</c:v>
                </c:pt>
                <c:pt idx="10">
                  <c:v>40046</c:v>
                </c:pt>
                <c:pt idx="11">
                  <c:v>42285</c:v>
                </c:pt>
                <c:pt idx="12">
                  <c:v>40712</c:v>
                </c:pt>
                <c:pt idx="13">
                  <c:v>42875</c:v>
                </c:pt>
                <c:pt idx="14">
                  <c:v>42037</c:v>
                </c:pt>
                <c:pt idx="15">
                  <c:v>35517</c:v>
                </c:pt>
                <c:pt idx="16">
                  <c:v>42480</c:v>
                </c:pt>
                <c:pt idx="17">
                  <c:v>35968</c:v>
                </c:pt>
                <c:pt idx="18">
                  <c:v>49096</c:v>
                </c:pt>
                <c:pt idx="19">
                  <c:v>42179</c:v>
                </c:pt>
                <c:pt idx="20">
                  <c:v>46427</c:v>
                </c:pt>
                <c:pt idx="21">
                  <c:v>44011</c:v>
                </c:pt>
                <c:pt idx="22">
                  <c:v>39672</c:v>
                </c:pt>
                <c:pt idx="23">
                  <c:v>43942</c:v>
                </c:pt>
                <c:pt idx="24">
                  <c:v>33795</c:v>
                </c:pt>
                <c:pt idx="25">
                  <c:v>40622</c:v>
                </c:pt>
                <c:pt idx="26">
                  <c:v>46766</c:v>
                </c:pt>
                <c:pt idx="27">
                  <c:v>39145</c:v>
                </c:pt>
                <c:pt idx="28">
                  <c:v>52226</c:v>
                </c:pt>
                <c:pt idx="29">
                  <c:v>41673</c:v>
                </c:pt>
                <c:pt idx="30">
                  <c:v>46976</c:v>
                </c:pt>
                <c:pt idx="31">
                  <c:v>44690</c:v>
                </c:pt>
                <c:pt idx="32">
                  <c:v>35466</c:v>
                </c:pt>
                <c:pt idx="33">
                  <c:v>46023</c:v>
                </c:pt>
                <c:pt idx="34">
                  <c:v>41953</c:v>
                </c:pt>
                <c:pt idx="35">
                  <c:v>47463</c:v>
                </c:pt>
                <c:pt idx="36">
                  <c:v>38596</c:v>
                </c:pt>
                <c:pt idx="37">
                  <c:v>37635</c:v>
                </c:pt>
                <c:pt idx="38">
                  <c:v>44301</c:v>
                </c:pt>
                <c:pt idx="39">
                  <c:v>43835</c:v>
                </c:pt>
                <c:pt idx="40">
                  <c:v>34928</c:v>
                </c:pt>
                <c:pt idx="41">
                  <c:v>29659</c:v>
                </c:pt>
                <c:pt idx="42">
                  <c:v>37838</c:v>
                </c:pt>
                <c:pt idx="43">
                  <c:v>29505</c:v>
                </c:pt>
                <c:pt idx="44">
                  <c:v>45617</c:v>
                </c:pt>
                <c:pt idx="45">
                  <c:v>55807</c:v>
                </c:pt>
                <c:pt idx="46">
                  <c:v>38428</c:v>
                </c:pt>
                <c:pt idx="47">
                  <c:v>52021</c:v>
                </c:pt>
                <c:pt idx="48">
                  <c:v>53543</c:v>
                </c:pt>
                <c:pt idx="49">
                  <c:v>50955</c:v>
                </c:pt>
                <c:pt idx="50">
                  <c:v>53044</c:v>
                </c:pt>
                <c:pt idx="51">
                  <c:v>23456</c:v>
                </c:pt>
              </c:numCache>
            </c:numRef>
          </c:val>
          <c:smooth val="0"/>
          <c:extLst>
            <c:ext xmlns:c16="http://schemas.microsoft.com/office/drawing/2014/chart" uri="{C3380CC4-5D6E-409C-BE32-E72D297353CC}">
              <c16:uniqueId val="{00000006-7AD4-43A4-9A58-41B26BF65243}"/>
            </c:ext>
          </c:extLst>
        </c:ser>
        <c:ser>
          <c:idx val="7"/>
          <c:order val="6"/>
          <c:tx>
            <c:strRef>
              <c:f>'SKUPNI ZAKOL PO TEDNIH'!$I$3</c:f>
              <c:strCache>
                <c:ptCount val="1"/>
                <c:pt idx="0">
                  <c:v>V</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TEDNIH'!$I$4:$I$55</c:f>
              <c:numCache>
                <c:formatCode>#,##0</c:formatCode>
                <c:ptCount val="52"/>
                <c:pt idx="0">
                  <c:v>5780</c:v>
                </c:pt>
                <c:pt idx="1">
                  <c:v>9860</c:v>
                </c:pt>
                <c:pt idx="2">
                  <c:v>7944</c:v>
                </c:pt>
                <c:pt idx="3">
                  <c:v>8985</c:v>
                </c:pt>
                <c:pt idx="4">
                  <c:v>8191</c:v>
                </c:pt>
                <c:pt idx="5">
                  <c:v>11830</c:v>
                </c:pt>
                <c:pt idx="6">
                  <c:v>10203</c:v>
                </c:pt>
                <c:pt idx="7">
                  <c:v>11575</c:v>
                </c:pt>
                <c:pt idx="8">
                  <c:v>8965</c:v>
                </c:pt>
                <c:pt idx="9">
                  <c:v>9535</c:v>
                </c:pt>
                <c:pt idx="10">
                  <c:v>10274</c:v>
                </c:pt>
                <c:pt idx="11">
                  <c:v>11846</c:v>
                </c:pt>
                <c:pt idx="12">
                  <c:v>9590</c:v>
                </c:pt>
                <c:pt idx="13">
                  <c:v>11955</c:v>
                </c:pt>
                <c:pt idx="14">
                  <c:v>9925</c:v>
                </c:pt>
                <c:pt idx="15">
                  <c:v>6158</c:v>
                </c:pt>
                <c:pt idx="16">
                  <c:v>6769</c:v>
                </c:pt>
                <c:pt idx="17">
                  <c:v>7123</c:v>
                </c:pt>
                <c:pt idx="18">
                  <c:v>7971</c:v>
                </c:pt>
                <c:pt idx="19">
                  <c:v>9850</c:v>
                </c:pt>
                <c:pt idx="20">
                  <c:v>7939</c:v>
                </c:pt>
                <c:pt idx="21">
                  <c:v>7360</c:v>
                </c:pt>
                <c:pt idx="22">
                  <c:v>9132</c:v>
                </c:pt>
                <c:pt idx="23">
                  <c:v>7702</c:v>
                </c:pt>
                <c:pt idx="24">
                  <c:v>7055</c:v>
                </c:pt>
                <c:pt idx="25">
                  <c:v>8492</c:v>
                </c:pt>
                <c:pt idx="26">
                  <c:v>6127</c:v>
                </c:pt>
                <c:pt idx="27">
                  <c:v>9290</c:v>
                </c:pt>
                <c:pt idx="28">
                  <c:v>8697</c:v>
                </c:pt>
                <c:pt idx="29">
                  <c:v>6512</c:v>
                </c:pt>
                <c:pt idx="30">
                  <c:v>7269</c:v>
                </c:pt>
                <c:pt idx="31">
                  <c:v>8347</c:v>
                </c:pt>
                <c:pt idx="32">
                  <c:v>7123</c:v>
                </c:pt>
                <c:pt idx="33">
                  <c:v>7084</c:v>
                </c:pt>
                <c:pt idx="34">
                  <c:v>6460</c:v>
                </c:pt>
                <c:pt idx="35">
                  <c:v>7416</c:v>
                </c:pt>
                <c:pt idx="36">
                  <c:v>5976</c:v>
                </c:pt>
                <c:pt idx="37">
                  <c:v>8055</c:v>
                </c:pt>
                <c:pt idx="38">
                  <c:v>7253</c:v>
                </c:pt>
                <c:pt idx="39">
                  <c:v>7803</c:v>
                </c:pt>
                <c:pt idx="40">
                  <c:v>9598</c:v>
                </c:pt>
                <c:pt idx="41">
                  <c:v>6640</c:v>
                </c:pt>
                <c:pt idx="42">
                  <c:v>9758</c:v>
                </c:pt>
                <c:pt idx="43">
                  <c:v>3962</c:v>
                </c:pt>
                <c:pt idx="44">
                  <c:v>8071</c:v>
                </c:pt>
                <c:pt idx="45">
                  <c:v>6911</c:v>
                </c:pt>
                <c:pt idx="46">
                  <c:v>6669</c:v>
                </c:pt>
                <c:pt idx="47">
                  <c:v>8692</c:v>
                </c:pt>
                <c:pt idx="48">
                  <c:v>9138</c:v>
                </c:pt>
                <c:pt idx="49">
                  <c:v>10404</c:v>
                </c:pt>
                <c:pt idx="50">
                  <c:v>11135</c:v>
                </c:pt>
                <c:pt idx="51">
                  <c:v>6319</c:v>
                </c:pt>
              </c:numCache>
            </c:numRef>
          </c:val>
          <c:smooth val="0"/>
          <c:extLst>
            <c:ext xmlns:c16="http://schemas.microsoft.com/office/drawing/2014/chart" uri="{C3380CC4-5D6E-409C-BE32-E72D297353CC}">
              <c16:uniqueId val="{00000000-3152-47BA-9920-636997982918}"/>
            </c:ext>
          </c:extLst>
        </c:ser>
        <c:dLbls>
          <c:showLegendKey val="0"/>
          <c:showVal val="0"/>
          <c:showCatName val="0"/>
          <c:showSerName val="0"/>
          <c:showPercent val="0"/>
          <c:showBubbleSize val="0"/>
        </c:dLbls>
        <c:marker val="1"/>
        <c:smooth val="0"/>
        <c:axId val="451076480"/>
        <c:axId val="451071776"/>
      </c:lineChart>
      <c:catAx>
        <c:axId val="451076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908614359271805"/>
              <c:y val="0.89267384868623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1776"/>
        <c:crosses val="autoZero"/>
        <c:auto val="1"/>
        <c:lblAlgn val="ctr"/>
        <c:lblOffset val="100"/>
        <c:noMultiLvlLbl val="0"/>
      </c:catAx>
      <c:valAx>
        <c:axId val="451071776"/>
        <c:scaling>
          <c:orientation val="minMax"/>
          <c:max val="16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KILOGRAMI</a:t>
                </a:r>
              </a:p>
            </c:rich>
          </c:tx>
          <c:layout>
            <c:manualLayout>
              <c:xMode val="edge"/>
              <c:yMode val="edge"/>
              <c:x val="6.9492703266157054E-3"/>
              <c:y val="0.380707037908921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480"/>
        <c:crosses val="autoZero"/>
        <c:crossBetween val="between"/>
      </c:valAx>
      <c:spPr>
        <a:noFill/>
        <a:ln>
          <a:noFill/>
        </a:ln>
        <a:effectLst/>
      </c:spPr>
    </c:plotArea>
    <c:legend>
      <c:legendPos val="b"/>
      <c:layout>
        <c:manualLayout>
          <c:xMode val="edge"/>
          <c:yMode val="edge"/>
          <c:x val="0.34670861764239164"/>
          <c:y val="0.93418821477268565"/>
          <c:w val="0.33715944471499781"/>
          <c:h val="5.79900965987499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273533238782379E-2"/>
          <c:y val="1.7190980693016722E-2"/>
          <c:w val="0.9348847815844501"/>
          <c:h val="0.81446506858278345"/>
        </c:manualLayout>
      </c:layout>
      <c:lineChart>
        <c:grouping val="standard"/>
        <c:varyColors val="0"/>
        <c:ser>
          <c:idx val="1"/>
          <c:order val="0"/>
          <c:tx>
            <c:strRef>
              <c:f>'EVROPSKE CENE'!#REF!</c:f>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CENE'!#REF!</c:f>
              <c:numCache>
                <c:formatCode>General</c:formatCode>
                <c:ptCount val="1"/>
                <c:pt idx="0">
                  <c:v>1</c:v>
                </c:pt>
              </c:numCache>
            </c:numRef>
          </c:val>
          <c:smooth val="0"/>
          <c:extLst>
            <c:ext xmlns:c16="http://schemas.microsoft.com/office/drawing/2014/chart" uri="{C3380CC4-5D6E-409C-BE32-E72D297353CC}">
              <c16:uniqueId val="{00000000-FFF3-4CF1-A277-592D6DD68ECC}"/>
            </c:ext>
          </c:extLst>
        </c:ser>
        <c:ser>
          <c:idx val="2"/>
          <c:order val="1"/>
          <c:tx>
            <c:strRef>
              <c:f>'EVROPSKE CENE'!$C$3</c:f>
              <c:strCache>
                <c:ptCount val="1"/>
                <c:pt idx="0">
                  <c:v>EU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CENE'!$C$4:$C$55</c:f>
              <c:numCache>
                <c:formatCode>0.00</c:formatCode>
                <c:ptCount val="52"/>
                <c:pt idx="0">
                  <c:v>429.63339999999999</c:v>
                </c:pt>
                <c:pt idx="1">
                  <c:v>436.56240000000003</c:v>
                </c:pt>
                <c:pt idx="2">
                  <c:v>441.06099999999998</c:v>
                </c:pt>
                <c:pt idx="3">
                  <c:v>440.69130000000001</c:v>
                </c:pt>
                <c:pt idx="4">
                  <c:v>445.87310000000002</c:v>
                </c:pt>
                <c:pt idx="5">
                  <c:v>449.00599999999997</c:v>
                </c:pt>
                <c:pt idx="6">
                  <c:v>453.649</c:v>
                </c:pt>
                <c:pt idx="7">
                  <c:v>460.34899999999999</c:v>
                </c:pt>
                <c:pt idx="8">
                  <c:v>464.68560000000002</c:v>
                </c:pt>
                <c:pt idx="9">
                  <c:v>471.4701</c:v>
                </c:pt>
                <c:pt idx="10">
                  <c:v>480.84969999999998</c:v>
                </c:pt>
                <c:pt idx="11">
                  <c:v>489.14519999999999</c:v>
                </c:pt>
                <c:pt idx="12">
                  <c:v>493.61680000000001</c:v>
                </c:pt>
                <c:pt idx="13">
                  <c:v>493.61680000000001</c:v>
                </c:pt>
                <c:pt idx="14">
                  <c:v>488.13709999999998</c:v>
                </c:pt>
                <c:pt idx="15">
                  <c:v>492.6028</c:v>
                </c:pt>
                <c:pt idx="16">
                  <c:v>495.97120000000001</c:v>
                </c:pt>
                <c:pt idx="17">
                  <c:v>497.91669999999999</c:v>
                </c:pt>
                <c:pt idx="18">
                  <c:v>498.02589999999998</c:v>
                </c:pt>
                <c:pt idx="19">
                  <c:v>496.37310000000002</c:v>
                </c:pt>
                <c:pt idx="20">
                  <c:v>493.92970000000003</c:v>
                </c:pt>
                <c:pt idx="21">
                  <c:v>488.66210000000001</c:v>
                </c:pt>
                <c:pt idx="22">
                  <c:v>486.27460000000002</c:v>
                </c:pt>
                <c:pt idx="23">
                  <c:v>486.77249999999998</c:v>
                </c:pt>
                <c:pt idx="24">
                  <c:v>488.76299999999998</c:v>
                </c:pt>
                <c:pt idx="25">
                  <c:v>486.4119</c:v>
                </c:pt>
                <c:pt idx="26">
                  <c:v>485.83499999999998</c:v>
                </c:pt>
                <c:pt idx="27">
                  <c:v>484.72899999999998</c:v>
                </c:pt>
                <c:pt idx="28">
                  <c:v>483.89850000000001</c:v>
                </c:pt>
                <c:pt idx="29">
                  <c:v>485.03960000000001</c:v>
                </c:pt>
                <c:pt idx="30">
                  <c:v>489.4982</c:v>
                </c:pt>
                <c:pt idx="31">
                  <c:v>489.76690000000002</c:v>
                </c:pt>
                <c:pt idx="32">
                  <c:v>489.53399999999999</c:v>
                </c:pt>
                <c:pt idx="33">
                  <c:v>489.79340000000002</c:v>
                </c:pt>
                <c:pt idx="34">
                  <c:v>492.80329999999998</c:v>
                </c:pt>
                <c:pt idx="35">
                  <c:v>491.92009999999999</c:v>
                </c:pt>
                <c:pt idx="36">
                  <c:v>492.7944</c:v>
                </c:pt>
                <c:pt idx="37">
                  <c:v>492.95370000000003</c:v>
                </c:pt>
                <c:pt idx="38">
                  <c:v>492.70049999999998</c:v>
                </c:pt>
                <c:pt idx="39">
                  <c:v>493.43459999999999</c:v>
                </c:pt>
                <c:pt idx="40">
                  <c:v>492.38889999999998</c:v>
                </c:pt>
                <c:pt idx="41">
                  <c:v>493.31670000000003</c:v>
                </c:pt>
                <c:pt idx="42">
                  <c:v>496.45170000000002</c:v>
                </c:pt>
                <c:pt idx="43">
                  <c:v>498.51420000000002</c:v>
                </c:pt>
                <c:pt idx="44">
                  <c:v>498.30739999999997</c:v>
                </c:pt>
                <c:pt idx="45">
                  <c:v>501.93599999999998</c:v>
                </c:pt>
                <c:pt idx="46">
                  <c:v>502.8417</c:v>
                </c:pt>
                <c:pt idx="47">
                  <c:v>503.81389999999999</c:v>
                </c:pt>
                <c:pt idx="48">
                  <c:v>507.988</c:v>
                </c:pt>
                <c:pt idx="49">
                  <c:v>510.07089999999999</c:v>
                </c:pt>
                <c:pt idx="50">
                  <c:v>513.77099999999996</c:v>
                </c:pt>
                <c:pt idx="51">
                  <c:v>515.41070000000002</c:v>
                </c:pt>
              </c:numCache>
            </c:numRef>
          </c:val>
          <c:smooth val="0"/>
          <c:extLst>
            <c:ext xmlns:c16="http://schemas.microsoft.com/office/drawing/2014/chart" uri="{C3380CC4-5D6E-409C-BE32-E72D297353CC}">
              <c16:uniqueId val="{00000001-FFF3-4CF1-A277-592D6DD68ECC}"/>
            </c:ext>
          </c:extLst>
        </c:ser>
        <c:ser>
          <c:idx val="3"/>
          <c:order val="2"/>
          <c:tx>
            <c:strRef>
              <c:f>'EVROPSKE CENE'!$D$3</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CENE'!$D$4:$D$55</c:f>
              <c:numCache>
                <c:formatCode>0.00</c:formatCode>
                <c:ptCount val="52"/>
                <c:pt idx="0">
                  <c:v>478.78820000000002</c:v>
                </c:pt>
                <c:pt idx="1">
                  <c:v>482.85550000000001</c:v>
                </c:pt>
                <c:pt idx="2">
                  <c:v>486.51</c:v>
                </c:pt>
                <c:pt idx="3">
                  <c:v>489.99090000000001</c:v>
                </c:pt>
                <c:pt idx="4">
                  <c:v>493.28039999999999</c:v>
                </c:pt>
                <c:pt idx="5">
                  <c:v>497.99439999999998</c:v>
                </c:pt>
                <c:pt idx="6">
                  <c:v>503.85289999999998</c:v>
                </c:pt>
                <c:pt idx="7">
                  <c:v>513.1771</c:v>
                </c:pt>
                <c:pt idx="8">
                  <c:v>523.99990000000003</c:v>
                </c:pt>
                <c:pt idx="9">
                  <c:v>536.947</c:v>
                </c:pt>
                <c:pt idx="10">
                  <c:v>556.5933</c:v>
                </c:pt>
                <c:pt idx="11">
                  <c:v>583.23239999999998</c:v>
                </c:pt>
                <c:pt idx="12">
                  <c:v>587.06100000000004</c:v>
                </c:pt>
                <c:pt idx="13">
                  <c:v>587.06100000000004</c:v>
                </c:pt>
                <c:pt idx="14">
                  <c:v>550.74099999999999</c:v>
                </c:pt>
                <c:pt idx="15">
                  <c:v>545.78719999999998</c:v>
                </c:pt>
                <c:pt idx="16">
                  <c:v>545.83180000000004</c:v>
                </c:pt>
                <c:pt idx="17">
                  <c:v>543.39689999999996</c:v>
                </c:pt>
                <c:pt idx="18">
                  <c:v>530.79650000000004</c:v>
                </c:pt>
                <c:pt idx="19">
                  <c:v>535.79700000000003</c:v>
                </c:pt>
                <c:pt idx="20">
                  <c:v>542.1232</c:v>
                </c:pt>
                <c:pt idx="21">
                  <c:v>549.24789999999996</c:v>
                </c:pt>
                <c:pt idx="22">
                  <c:v>547.94619999999998</c:v>
                </c:pt>
                <c:pt idx="23">
                  <c:v>543.53679999999997</c:v>
                </c:pt>
                <c:pt idx="24">
                  <c:v>537.57929999999999</c:v>
                </c:pt>
                <c:pt idx="25">
                  <c:v>526.5924</c:v>
                </c:pt>
                <c:pt idx="26">
                  <c:v>527.46579999999994</c:v>
                </c:pt>
                <c:pt idx="27">
                  <c:v>546.10770000000002</c:v>
                </c:pt>
                <c:pt idx="28">
                  <c:v>540.11019999999996</c:v>
                </c:pt>
                <c:pt idx="29">
                  <c:v>542.5213</c:v>
                </c:pt>
                <c:pt idx="30">
                  <c:v>543.25409999999999</c:v>
                </c:pt>
                <c:pt idx="31">
                  <c:v>551.78930000000003</c:v>
                </c:pt>
                <c:pt idx="32">
                  <c:v>540.35670000000005</c:v>
                </c:pt>
                <c:pt idx="33">
                  <c:v>540.37540000000001</c:v>
                </c:pt>
                <c:pt idx="34">
                  <c:v>531.14200000000005</c:v>
                </c:pt>
                <c:pt idx="35">
                  <c:v>524.81219999999996</c:v>
                </c:pt>
                <c:pt idx="36">
                  <c:v>524.10760000000005</c:v>
                </c:pt>
                <c:pt idx="37">
                  <c:v>528.74860000000001</c:v>
                </c:pt>
                <c:pt idx="38">
                  <c:v>527.63559999999995</c:v>
                </c:pt>
                <c:pt idx="39">
                  <c:v>519.43299999999999</c:v>
                </c:pt>
                <c:pt idx="40">
                  <c:v>531.72990000000004</c:v>
                </c:pt>
                <c:pt idx="41">
                  <c:v>521.25689999999997</c:v>
                </c:pt>
                <c:pt idx="42">
                  <c:v>519.61210000000005</c:v>
                </c:pt>
                <c:pt idx="43">
                  <c:v>520.79359999999997</c:v>
                </c:pt>
                <c:pt idx="44">
                  <c:v>527.59619999999995</c:v>
                </c:pt>
                <c:pt idx="45">
                  <c:v>579.19539999999995</c:v>
                </c:pt>
                <c:pt idx="46">
                  <c:v>529.82870000000003</c:v>
                </c:pt>
                <c:pt idx="47">
                  <c:v>525.7269</c:v>
                </c:pt>
                <c:pt idx="48">
                  <c:v>531.70650000000001</c:v>
                </c:pt>
                <c:pt idx="49">
                  <c:v>528.02790000000005</c:v>
                </c:pt>
                <c:pt idx="50">
                  <c:v>534.96159999999998</c:v>
                </c:pt>
                <c:pt idx="51">
                  <c:v>542.53869999999995</c:v>
                </c:pt>
              </c:numCache>
            </c:numRef>
          </c:val>
          <c:smooth val="0"/>
          <c:extLst>
            <c:ext xmlns:c16="http://schemas.microsoft.com/office/drawing/2014/chart" uri="{C3380CC4-5D6E-409C-BE32-E72D297353CC}">
              <c16:uniqueId val="{00000002-FFF3-4CF1-A277-592D6DD68ECC}"/>
            </c:ext>
          </c:extLst>
        </c:ser>
        <c:ser>
          <c:idx val="4"/>
          <c:order val="3"/>
          <c:tx>
            <c:strRef>
              <c:f>'EVROPSKE CENE'!$E$3</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CENE'!$E$4:$E$55</c:f>
              <c:numCache>
                <c:formatCode>0.00</c:formatCode>
                <c:ptCount val="52"/>
                <c:pt idx="0">
                  <c:v>252.22659999999999</c:v>
                </c:pt>
                <c:pt idx="1">
                  <c:v>304.87790000000001</c:v>
                </c:pt>
                <c:pt idx="2">
                  <c:v>314.25119999999998</c:v>
                </c:pt>
                <c:pt idx="3">
                  <c:v>188.54499999999999</c:v>
                </c:pt>
                <c:pt idx="4">
                  <c:v>325.37909999999999</c:v>
                </c:pt>
                <c:pt idx="5">
                  <c:v>291.40890000000002</c:v>
                </c:pt>
                <c:pt idx="6">
                  <c:v>312.59809999999999</c:v>
                </c:pt>
                <c:pt idx="7">
                  <c:v>317.71339999999998</c:v>
                </c:pt>
                <c:pt idx="8">
                  <c:v>349.9787</c:v>
                </c:pt>
                <c:pt idx="9">
                  <c:v>356.51670000000001</c:v>
                </c:pt>
                <c:pt idx="10">
                  <c:v>320.5564</c:v>
                </c:pt>
                <c:pt idx="11">
                  <c:v>305.38589999999999</c:v>
                </c:pt>
                <c:pt idx="12">
                  <c:v>344.18689999999998</c:v>
                </c:pt>
                <c:pt idx="13">
                  <c:v>372.51819999999998</c:v>
                </c:pt>
                <c:pt idx="14">
                  <c:v>272.23020000000002</c:v>
                </c:pt>
                <c:pt idx="15">
                  <c:v>226.0856</c:v>
                </c:pt>
                <c:pt idx="16">
                  <c:v>355.05090000000001</c:v>
                </c:pt>
                <c:pt idx="17">
                  <c:v>348.351</c:v>
                </c:pt>
                <c:pt idx="18">
                  <c:v>347.05919999999998</c:v>
                </c:pt>
                <c:pt idx="19">
                  <c:v>372.27089999999998</c:v>
                </c:pt>
                <c:pt idx="20">
                  <c:v>357.29739999999998</c:v>
                </c:pt>
                <c:pt idx="21">
                  <c:v>362.46350000000001</c:v>
                </c:pt>
                <c:pt idx="22">
                  <c:v>161.30940000000001</c:v>
                </c:pt>
                <c:pt idx="23">
                  <c:v>185.08189999999999</c:v>
                </c:pt>
                <c:pt idx="24">
                  <c:v>376.91500000000002</c:v>
                </c:pt>
                <c:pt idx="25">
                  <c:v>397.40539999999999</c:v>
                </c:pt>
                <c:pt idx="26">
                  <c:v>184.49709999999999</c:v>
                </c:pt>
                <c:pt idx="27">
                  <c:v>164.64619999999999</c:v>
                </c:pt>
                <c:pt idx="28">
                  <c:v>171.05279999999999</c:v>
                </c:pt>
                <c:pt idx="29">
                  <c:v>387.01589999999999</c:v>
                </c:pt>
                <c:pt idx="30">
                  <c:v>378.08460000000002</c:v>
                </c:pt>
                <c:pt idx="31">
                  <c:v>406.8648</c:v>
                </c:pt>
                <c:pt idx="32">
                  <c:v>385.8999</c:v>
                </c:pt>
                <c:pt idx="33">
                  <c:v>362.05169999999998</c:v>
                </c:pt>
                <c:pt idx="34">
                  <c:v>411.5394</c:v>
                </c:pt>
                <c:pt idx="35">
                  <c:v>401.51940000000002</c:v>
                </c:pt>
                <c:pt idx="36">
                  <c:v>407.34910000000002</c:v>
                </c:pt>
                <c:pt idx="37">
                  <c:v>364.75510000000003</c:v>
                </c:pt>
                <c:pt idx="38">
                  <c:v>402.34010000000001</c:v>
                </c:pt>
                <c:pt idx="39">
                  <c:v>364.82810000000001</c:v>
                </c:pt>
                <c:pt idx="40">
                  <c:v>176.46850000000001</c:v>
                </c:pt>
                <c:pt idx="41">
                  <c:v>376.56270000000001</c:v>
                </c:pt>
                <c:pt idx="42">
                  <c:v>355.4203</c:v>
                </c:pt>
                <c:pt idx="43">
                  <c:v>389.00110000000001</c:v>
                </c:pt>
                <c:pt idx="44">
                  <c:v>195.71449999999999</c:v>
                </c:pt>
                <c:pt idx="45">
                  <c:v>364.12259999999998</c:v>
                </c:pt>
                <c:pt idx="46">
                  <c:v>189.41829999999999</c:v>
                </c:pt>
                <c:pt idx="47">
                  <c:v>165.6754</c:v>
                </c:pt>
                <c:pt idx="48">
                  <c:v>163.84989999999999</c:v>
                </c:pt>
                <c:pt idx="49">
                  <c:v>183.66820000000001</c:v>
                </c:pt>
                <c:pt idx="50">
                  <c:v>183.023</c:v>
                </c:pt>
                <c:pt idx="51">
                  <c:v>192.2449</c:v>
                </c:pt>
              </c:numCache>
            </c:numRef>
          </c:val>
          <c:smooth val="0"/>
          <c:extLst>
            <c:ext xmlns:c16="http://schemas.microsoft.com/office/drawing/2014/chart" uri="{C3380CC4-5D6E-409C-BE32-E72D297353CC}">
              <c16:uniqueId val="{00000003-FFF3-4CF1-A277-592D6DD68ECC}"/>
            </c:ext>
          </c:extLst>
        </c:ser>
        <c:ser>
          <c:idx val="5"/>
          <c:order val="4"/>
          <c:tx>
            <c:strRef>
              <c:f>'EVROPSKE CENE'!$F$3</c:f>
              <c:strCache>
                <c:ptCount val="1"/>
                <c:pt idx="0">
                  <c:v>SI</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CENE'!$F$4:$F$55</c:f>
              <c:numCache>
                <c:formatCode>0.00</c:formatCode>
                <c:ptCount val="52"/>
                <c:pt idx="0">
                  <c:v>386.80450000000002</c:v>
                </c:pt>
                <c:pt idx="1">
                  <c:v>381.95800000000003</c:v>
                </c:pt>
                <c:pt idx="2">
                  <c:v>374.58109999999999</c:v>
                </c:pt>
                <c:pt idx="3">
                  <c:v>374.37139999999999</c:v>
                </c:pt>
                <c:pt idx="4">
                  <c:v>394.74029999999999</c:v>
                </c:pt>
                <c:pt idx="5">
                  <c:v>401.05130000000003</c:v>
                </c:pt>
                <c:pt idx="6">
                  <c:v>397.0206</c:v>
                </c:pt>
                <c:pt idx="7">
                  <c:v>407.3734</c:v>
                </c:pt>
                <c:pt idx="8">
                  <c:v>409.33929999999998</c:v>
                </c:pt>
                <c:pt idx="9">
                  <c:v>410.1164</c:v>
                </c:pt>
                <c:pt idx="10">
                  <c:v>416.5455</c:v>
                </c:pt>
                <c:pt idx="11">
                  <c:v>417.80329999999998</c:v>
                </c:pt>
                <c:pt idx="12">
                  <c:v>412.98520000000002</c:v>
                </c:pt>
                <c:pt idx="13">
                  <c:v>412.98520000000002</c:v>
                </c:pt>
                <c:pt idx="14">
                  <c:v>418.81549999999999</c:v>
                </c:pt>
                <c:pt idx="15">
                  <c:v>423.55689999999998</c:v>
                </c:pt>
                <c:pt idx="16">
                  <c:v>429.87099999999998</c:v>
                </c:pt>
                <c:pt idx="17">
                  <c:v>427.32490000000001</c:v>
                </c:pt>
                <c:pt idx="18">
                  <c:v>434.86340000000001</c:v>
                </c:pt>
                <c:pt idx="19">
                  <c:v>425.45740000000001</c:v>
                </c:pt>
                <c:pt idx="20">
                  <c:v>427.2937</c:v>
                </c:pt>
                <c:pt idx="21">
                  <c:v>430.71969999999999</c:v>
                </c:pt>
                <c:pt idx="22">
                  <c:v>397.4862</c:v>
                </c:pt>
                <c:pt idx="23">
                  <c:v>419.65589999999997</c:v>
                </c:pt>
                <c:pt idx="24">
                  <c:v>418.80950000000001</c:v>
                </c:pt>
                <c:pt idx="25">
                  <c:v>416.7525</c:v>
                </c:pt>
                <c:pt idx="26">
                  <c:v>421.82589999999999</c:v>
                </c:pt>
                <c:pt idx="27">
                  <c:v>417.5265</c:v>
                </c:pt>
                <c:pt idx="28">
                  <c:v>415.57960000000003</c:v>
                </c:pt>
                <c:pt idx="29">
                  <c:v>418.04590000000002</c:v>
                </c:pt>
                <c:pt idx="30">
                  <c:v>416.0258</c:v>
                </c:pt>
                <c:pt idx="31">
                  <c:v>406.8648</c:v>
                </c:pt>
                <c:pt idx="32">
                  <c:v>398.0301</c:v>
                </c:pt>
                <c:pt idx="33">
                  <c:v>414.5009</c:v>
                </c:pt>
                <c:pt idx="34">
                  <c:v>418.35789999999997</c:v>
                </c:pt>
                <c:pt idx="35">
                  <c:v>401.51940000000002</c:v>
                </c:pt>
                <c:pt idx="36">
                  <c:v>422.30650000000003</c:v>
                </c:pt>
                <c:pt idx="37">
                  <c:v>420.25130000000001</c:v>
                </c:pt>
                <c:pt idx="38">
                  <c:v>435.02890000000002</c:v>
                </c:pt>
                <c:pt idx="39">
                  <c:v>436.88459999999998</c:v>
                </c:pt>
                <c:pt idx="40">
                  <c:v>446.84129999999999</c:v>
                </c:pt>
                <c:pt idx="41">
                  <c:v>433.14800000000002</c:v>
                </c:pt>
                <c:pt idx="42">
                  <c:v>433.14800000000002</c:v>
                </c:pt>
                <c:pt idx="43">
                  <c:v>436.5163</c:v>
                </c:pt>
                <c:pt idx="44">
                  <c:v>446.6499</c:v>
                </c:pt>
                <c:pt idx="45">
                  <c:v>445.48439999999999</c:v>
                </c:pt>
                <c:pt idx="46">
                  <c:v>467.29059999999998</c:v>
                </c:pt>
                <c:pt idx="47">
                  <c:v>458.02969999999999</c:v>
                </c:pt>
                <c:pt idx="48">
                  <c:v>469.85919999999999</c:v>
                </c:pt>
                <c:pt idx="49">
                  <c:v>468.38459999999998</c:v>
                </c:pt>
                <c:pt idx="50">
                  <c:v>470.52940000000001</c:v>
                </c:pt>
                <c:pt idx="51">
                  <c:v>463.47910000000002</c:v>
                </c:pt>
              </c:numCache>
            </c:numRef>
          </c:val>
          <c:smooth val="0"/>
          <c:extLst>
            <c:ext xmlns:c16="http://schemas.microsoft.com/office/drawing/2014/chart" uri="{C3380CC4-5D6E-409C-BE32-E72D297353CC}">
              <c16:uniqueId val="{00000004-FFF3-4CF1-A277-592D6DD68ECC}"/>
            </c:ext>
          </c:extLst>
        </c:ser>
        <c:dLbls>
          <c:showLegendKey val="0"/>
          <c:showVal val="0"/>
          <c:showCatName val="0"/>
          <c:showSerName val="0"/>
          <c:showPercent val="0"/>
          <c:showBubbleSize val="0"/>
        </c:dLbls>
        <c:marker val="1"/>
        <c:smooth val="0"/>
        <c:axId val="451072560"/>
        <c:axId val="451070208"/>
      </c:lineChart>
      <c:catAx>
        <c:axId val="45107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a:t>
                </a:r>
              </a:p>
            </c:rich>
          </c:tx>
          <c:layout>
            <c:manualLayout>
              <c:xMode val="edge"/>
              <c:yMode val="edge"/>
              <c:x val="0.45805799353491627"/>
              <c:y val="0.894874399005730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0208"/>
        <c:crosses val="autoZero"/>
        <c:auto val="1"/>
        <c:lblAlgn val="ctr"/>
        <c:lblOffset val="100"/>
        <c:noMultiLvlLbl val="0"/>
      </c:catAx>
      <c:valAx>
        <c:axId val="451070208"/>
        <c:scaling>
          <c:orientation val="minMax"/>
          <c:max val="590"/>
          <c:min val="1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€/100kg</a:t>
                </a:r>
                <a:endParaRPr lang="sl-SI"/>
              </a:p>
            </c:rich>
          </c:tx>
          <c:layout>
            <c:manualLayout>
              <c:xMode val="edge"/>
              <c:yMode val="edge"/>
              <c:x val="5.5481155956437246E-3"/>
              <c:y val="0.372616077627178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560"/>
        <c:crosses val="autoZero"/>
        <c:crossBetween val="between"/>
      </c:valAx>
      <c:spPr>
        <a:noFill/>
        <a:ln>
          <a:noFill/>
        </a:ln>
        <a:effectLst/>
      </c:spPr>
    </c:plotArea>
    <c:legend>
      <c:legendPos val="b"/>
      <c:layout>
        <c:manualLayout>
          <c:xMode val="edge"/>
          <c:yMode val="edge"/>
          <c:x val="0.31343849706353971"/>
          <c:y val="0.93779307288872304"/>
          <c:w val="0.37589695445586857"/>
          <c:h val="5.28172580638403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36966160223965"/>
          <c:y val="2.3547780000168789E-2"/>
          <c:w val="0.87963033839776039"/>
          <c:h val="0.69966292798609175"/>
        </c:manualLayout>
      </c:layout>
      <c:lineChart>
        <c:grouping val="standard"/>
        <c:varyColors val="0"/>
        <c:ser>
          <c:idx val="0"/>
          <c:order val="0"/>
          <c:tx>
            <c:strRef>
              <c:f>'MESEČNI ZAKOL'!$C$54</c:f>
              <c:strCache>
                <c:ptCount val="1"/>
                <c:pt idx="0">
                  <c:v>A - R3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ZAKOL'!$C$55:$C$66</c:f>
              <c:numCache>
                <c:formatCode>0.00</c:formatCode>
                <c:ptCount val="12"/>
                <c:pt idx="0">
                  <c:v>389.02000000000004</c:v>
                </c:pt>
                <c:pt idx="1">
                  <c:v>408.03000000000003</c:v>
                </c:pt>
                <c:pt idx="2">
                  <c:v>431.31</c:v>
                </c:pt>
                <c:pt idx="3">
                  <c:v>424.18</c:v>
                </c:pt>
                <c:pt idx="4">
                  <c:v>440.35</c:v>
                </c:pt>
                <c:pt idx="5">
                  <c:v>429.31</c:v>
                </c:pt>
                <c:pt idx="6">
                  <c:v>428.07000000000005</c:v>
                </c:pt>
                <c:pt idx="7">
                  <c:v>425.87</c:v>
                </c:pt>
                <c:pt idx="8">
                  <c:v>423.17</c:v>
                </c:pt>
                <c:pt idx="9">
                  <c:v>454.84000000000003</c:v>
                </c:pt>
                <c:pt idx="10">
                  <c:v>438.38000000000005</c:v>
                </c:pt>
                <c:pt idx="11">
                  <c:v>468.42</c:v>
                </c:pt>
              </c:numCache>
            </c:numRef>
          </c:val>
          <c:smooth val="0"/>
          <c:extLst>
            <c:ext xmlns:c16="http://schemas.microsoft.com/office/drawing/2014/chart" uri="{C3380CC4-5D6E-409C-BE32-E72D297353CC}">
              <c16:uniqueId val="{00000000-9F09-4F2D-B9C7-45B74C042DBC}"/>
            </c:ext>
          </c:extLst>
        </c:ser>
        <c:ser>
          <c:idx val="1"/>
          <c:order val="1"/>
          <c:tx>
            <c:strRef>
              <c:f>'MESEČNI ZAKOL'!$D$54</c:f>
              <c:strCache>
                <c:ptCount val="1"/>
                <c:pt idx="0">
                  <c:v>B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ZAKOL'!$D$55:$D$66</c:f>
              <c:numCache>
                <c:formatCode>0.00</c:formatCode>
                <c:ptCount val="12"/>
                <c:pt idx="0">
                  <c:v>374.49</c:v>
                </c:pt>
                <c:pt idx="1">
                  <c:v>399.77000000000004</c:v>
                </c:pt>
                <c:pt idx="2">
                  <c:v>426.97</c:v>
                </c:pt>
                <c:pt idx="3">
                  <c:v>423.72</c:v>
                </c:pt>
                <c:pt idx="4">
                  <c:v>443.22</c:v>
                </c:pt>
                <c:pt idx="5">
                  <c:v>410.31</c:v>
                </c:pt>
                <c:pt idx="6">
                  <c:v>428.36</c:v>
                </c:pt>
                <c:pt idx="7">
                  <c:v>415.79</c:v>
                </c:pt>
                <c:pt idx="8">
                  <c:v>406.46000000000004</c:v>
                </c:pt>
                <c:pt idx="9">
                  <c:v>416.06</c:v>
                </c:pt>
                <c:pt idx="10">
                  <c:v>468.6</c:v>
                </c:pt>
                <c:pt idx="11">
                  <c:v>460.85</c:v>
                </c:pt>
              </c:numCache>
            </c:numRef>
          </c:val>
          <c:smooth val="0"/>
          <c:extLst>
            <c:ext xmlns:c16="http://schemas.microsoft.com/office/drawing/2014/chart" uri="{C3380CC4-5D6E-409C-BE32-E72D297353CC}">
              <c16:uniqueId val="{00000001-9F09-4F2D-B9C7-45B74C042DBC}"/>
            </c:ext>
          </c:extLst>
        </c:ser>
        <c:ser>
          <c:idx val="2"/>
          <c:order val="2"/>
          <c:tx>
            <c:strRef>
              <c:f>'MESEČNI ZAKOL'!$E$54</c:f>
              <c:strCache>
                <c:ptCount val="1"/>
                <c:pt idx="0">
                  <c:v>C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ZAKOL'!$E$55:$E$66</c:f>
              <c:numCache>
                <c:formatCode>0.00</c:formatCode>
                <c:ptCount val="12"/>
                <c:pt idx="2">
                  <c:v>433.91</c:v>
                </c:pt>
                <c:pt idx="3">
                  <c:v>447.41</c:v>
                </c:pt>
                <c:pt idx="8">
                  <c:v>427.41</c:v>
                </c:pt>
                <c:pt idx="9">
                  <c:v>456.11</c:v>
                </c:pt>
                <c:pt idx="10">
                  <c:v>467.41</c:v>
                </c:pt>
                <c:pt idx="11">
                  <c:v>494.11</c:v>
                </c:pt>
              </c:numCache>
            </c:numRef>
          </c:val>
          <c:smooth val="0"/>
          <c:extLst>
            <c:ext xmlns:c16="http://schemas.microsoft.com/office/drawing/2014/chart" uri="{C3380CC4-5D6E-409C-BE32-E72D297353CC}">
              <c16:uniqueId val="{00000002-9F09-4F2D-B9C7-45B74C042DBC}"/>
            </c:ext>
          </c:extLst>
        </c:ser>
        <c:ser>
          <c:idx val="3"/>
          <c:order val="3"/>
          <c:tx>
            <c:strRef>
              <c:f>'MESEČNI ZAKOL'!$F$54</c:f>
              <c:strCache>
                <c:ptCount val="1"/>
                <c:pt idx="0">
                  <c:v>D - O3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ZAKOL'!$F$55:$F$66</c:f>
              <c:numCache>
                <c:formatCode>0.00</c:formatCode>
                <c:ptCount val="12"/>
                <c:pt idx="0">
                  <c:v>262.83</c:v>
                </c:pt>
                <c:pt idx="1">
                  <c:v>287.46000000000004</c:v>
                </c:pt>
                <c:pt idx="2">
                  <c:v>347.81</c:v>
                </c:pt>
                <c:pt idx="3">
                  <c:v>366.21000000000004</c:v>
                </c:pt>
                <c:pt idx="4">
                  <c:v>361.91</c:v>
                </c:pt>
                <c:pt idx="5">
                  <c:v>363.55</c:v>
                </c:pt>
                <c:pt idx="6">
                  <c:v>347.6</c:v>
                </c:pt>
                <c:pt idx="7">
                  <c:v>339.24</c:v>
                </c:pt>
                <c:pt idx="8">
                  <c:v>328.33000000000004</c:v>
                </c:pt>
                <c:pt idx="9">
                  <c:v>327.3</c:v>
                </c:pt>
                <c:pt idx="10">
                  <c:v>326.68</c:v>
                </c:pt>
                <c:pt idx="11">
                  <c:v>312.04000000000002</c:v>
                </c:pt>
              </c:numCache>
            </c:numRef>
          </c:val>
          <c:smooth val="0"/>
          <c:extLst>
            <c:ext xmlns:c16="http://schemas.microsoft.com/office/drawing/2014/chart" uri="{C3380CC4-5D6E-409C-BE32-E72D297353CC}">
              <c16:uniqueId val="{00000003-9F09-4F2D-B9C7-45B74C042DBC}"/>
            </c:ext>
          </c:extLst>
        </c:ser>
        <c:ser>
          <c:idx val="4"/>
          <c:order val="4"/>
          <c:tx>
            <c:strRef>
              <c:f>'MESEČNI ZAKOL'!$G$54</c:f>
              <c:strCache>
                <c:ptCount val="1"/>
                <c:pt idx="0">
                  <c:v>E - R3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ZAKOL'!$G$55:$G$66</c:f>
              <c:numCache>
                <c:formatCode>0.00</c:formatCode>
                <c:ptCount val="12"/>
                <c:pt idx="0">
                  <c:v>365.54</c:v>
                </c:pt>
                <c:pt idx="1">
                  <c:v>385.57000000000005</c:v>
                </c:pt>
                <c:pt idx="2">
                  <c:v>403.23</c:v>
                </c:pt>
                <c:pt idx="3">
                  <c:v>399.69</c:v>
                </c:pt>
                <c:pt idx="4">
                  <c:v>422.82000000000005</c:v>
                </c:pt>
                <c:pt idx="5">
                  <c:v>414.56</c:v>
                </c:pt>
                <c:pt idx="6">
                  <c:v>410.84000000000003</c:v>
                </c:pt>
                <c:pt idx="7">
                  <c:v>402.43</c:v>
                </c:pt>
                <c:pt idx="8">
                  <c:v>395.79</c:v>
                </c:pt>
                <c:pt idx="9">
                  <c:v>429.33000000000004</c:v>
                </c:pt>
                <c:pt idx="10">
                  <c:v>435.29</c:v>
                </c:pt>
                <c:pt idx="11">
                  <c:v>461.79</c:v>
                </c:pt>
              </c:numCache>
            </c:numRef>
          </c:val>
          <c:smooth val="0"/>
          <c:extLst>
            <c:ext xmlns:c16="http://schemas.microsoft.com/office/drawing/2014/chart" uri="{C3380CC4-5D6E-409C-BE32-E72D297353CC}">
              <c16:uniqueId val="{00000004-9F09-4F2D-B9C7-45B74C042DBC}"/>
            </c:ext>
          </c:extLst>
        </c:ser>
        <c:ser>
          <c:idx val="5"/>
          <c:order val="5"/>
          <c:tx>
            <c:strRef>
              <c:f>'MESEČNI ZAKOL'!$H$54</c:f>
              <c:strCache>
                <c:ptCount val="1"/>
                <c:pt idx="0">
                  <c:v>Z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ZAKOL'!$H$55:$H$66</c:f>
              <c:numCache>
                <c:formatCode>0.00</c:formatCode>
                <c:ptCount val="12"/>
                <c:pt idx="2">
                  <c:v>413.66</c:v>
                </c:pt>
                <c:pt idx="3">
                  <c:v>482.41</c:v>
                </c:pt>
                <c:pt idx="4">
                  <c:v>407.41</c:v>
                </c:pt>
                <c:pt idx="5">
                  <c:v>307.41000000000003</c:v>
                </c:pt>
                <c:pt idx="6">
                  <c:v>357.41</c:v>
                </c:pt>
                <c:pt idx="9">
                  <c:v>177.41</c:v>
                </c:pt>
                <c:pt idx="10">
                  <c:v>467.41</c:v>
                </c:pt>
                <c:pt idx="11">
                  <c:v>177.41</c:v>
                </c:pt>
              </c:numCache>
            </c:numRef>
          </c:val>
          <c:smooth val="0"/>
          <c:extLst>
            <c:ext xmlns:c16="http://schemas.microsoft.com/office/drawing/2014/chart" uri="{C3380CC4-5D6E-409C-BE32-E72D297353CC}">
              <c16:uniqueId val="{00000005-9F09-4F2D-B9C7-45B74C042DBC}"/>
            </c:ext>
          </c:extLst>
        </c:ser>
        <c:dLbls>
          <c:showLegendKey val="0"/>
          <c:showVal val="0"/>
          <c:showCatName val="0"/>
          <c:showSerName val="0"/>
          <c:showPercent val="0"/>
          <c:showBubbleSize val="0"/>
        </c:dLbls>
        <c:marker val="1"/>
        <c:smooth val="0"/>
        <c:axId val="451073344"/>
        <c:axId val="451074912"/>
      </c:lineChart>
      <c:catAx>
        <c:axId val="4510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2</a:t>
                </a:r>
                <a:endParaRPr lang="en-US"/>
              </a:p>
            </c:rich>
          </c:tx>
          <c:layout>
            <c:manualLayout>
              <c:xMode val="edge"/>
              <c:yMode val="edge"/>
              <c:x val="0.44463599341180116"/>
              <c:y val="0.849602754639592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4912"/>
        <c:crosses val="autoZero"/>
        <c:auto val="1"/>
        <c:lblAlgn val="ctr"/>
        <c:lblOffset val="100"/>
        <c:noMultiLvlLbl val="0"/>
      </c:catAx>
      <c:valAx>
        <c:axId val="451074912"/>
        <c:scaling>
          <c:orientation val="minMax"/>
          <c:max val="495"/>
          <c:min val="1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CENA V EUR/100 KG</a:t>
                </a:r>
              </a:p>
            </c:rich>
          </c:tx>
          <c:layout>
            <c:manualLayout>
              <c:xMode val="edge"/>
              <c:yMode val="edge"/>
              <c:x val="8.7383943200436912E-3"/>
              <c:y val="0.216465723135090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3344"/>
        <c:crosses val="autoZero"/>
        <c:crossBetween val="between"/>
      </c:valAx>
      <c:spPr>
        <a:noFill/>
        <a:ln>
          <a:noFill/>
        </a:ln>
        <a:effectLst/>
      </c:spPr>
    </c:plotArea>
    <c:legend>
      <c:legendPos val="b"/>
      <c:layout>
        <c:manualLayout>
          <c:xMode val="edge"/>
          <c:yMode val="edge"/>
          <c:x val="0.15472926889054214"/>
          <c:y val="0.91907773586179542"/>
          <c:w val="0.71238727600338869"/>
          <c:h val="7.23477732486011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40527221248022"/>
          <c:y val="2.6907602636948916E-2"/>
          <c:w val="0.83959472778751976"/>
          <c:h val="0.64701260227049184"/>
        </c:manualLayout>
      </c:layout>
      <c:lineChart>
        <c:grouping val="standard"/>
        <c:varyColors val="0"/>
        <c:ser>
          <c:idx val="0"/>
          <c:order val="0"/>
          <c:tx>
            <c:strRef>
              <c:f>'MESEČNI ZAKOL'!$C$73</c:f>
              <c:strCache>
                <c:ptCount val="1"/>
                <c:pt idx="0">
                  <c:v>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ZAKOL'!$C$74:$C$85</c:f>
              <c:numCache>
                <c:formatCode>#,##0\ \k\g</c:formatCode>
                <c:ptCount val="12"/>
                <c:pt idx="0">
                  <c:v>1907</c:v>
                </c:pt>
                <c:pt idx="1">
                  <c:v>2933</c:v>
                </c:pt>
                <c:pt idx="2">
                  <c:v>3970</c:v>
                </c:pt>
                <c:pt idx="3">
                  <c:v>2990</c:v>
                </c:pt>
                <c:pt idx="4">
                  <c:v>3679</c:v>
                </c:pt>
                <c:pt idx="5">
                  <c:v>3482</c:v>
                </c:pt>
                <c:pt idx="6">
                  <c:v>2911</c:v>
                </c:pt>
                <c:pt idx="7">
                  <c:v>3401</c:v>
                </c:pt>
                <c:pt idx="8">
                  <c:v>3855</c:v>
                </c:pt>
                <c:pt idx="9">
                  <c:v>3537</c:v>
                </c:pt>
                <c:pt idx="10">
                  <c:v>3116</c:v>
                </c:pt>
                <c:pt idx="11">
                  <c:v>5158</c:v>
                </c:pt>
              </c:numCache>
            </c:numRef>
          </c:val>
          <c:smooth val="0"/>
          <c:extLst>
            <c:ext xmlns:c16="http://schemas.microsoft.com/office/drawing/2014/chart" uri="{C3380CC4-5D6E-409C-BE32-E72D297353CC}">
              <c16:uniqueId val="{00000000-0A36-4EF1-9C27-438DDD28C5E9}"/>
            </c:ext>
          </c:extLst>
        </c:ser>
        <c:ser>
          <c:idx val="1"/>
          <c:order val="1"/>
          <c:tx>
            <c:strRef>
              <c:f>'MESEČNI ZAKOL'!$D$73</c:f>
              <c:strCache>
                <c:ptCount val="1"/>
                <c:pt idx="0">
                  <c:v>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ZAKOL'!$D$74:$D$85</c:f>
              <c:numCache>
                <c:formatCode>#,##0\ \k\g</c:formatCode>
                <c:ptCount val="12"/>
                <c:pt idx="0">
                  <c:v>494329</c:v>
                </c:pt>
                <c:pt idx="1">
                  <c:v>460168</c:v>
                </c:pt>
                <c:pt idx="2">
                  <c:v>514549</c:v>
                </c:pt>
                <c:pt idx="3">
                  <c:v>497974</c:v>
                </c:pt>
                <c:pt idx="4">
                  <c:v>490689</c:v>
                </c:pt>
                <c:pt idx="5">
                  <c:v>571839</c:v>
                </c:pt>
                <c:pt idx="6">
                  <c:v>472576</c:v>
                </c:pt>
                <c:pt idx="7">
                  <c:v>517629</c:v>
                </c:pt>
                <c:pt idx="8">
                  <c:v>425932</c:v>
                </c:pt>
                <c:pt idx="9">
                  <c:v>441617</c:v>
                </c:pt>
                <c:pt idx="10">
                  <c:v>454997</c:v>
                </c:pt>
                <c:pt idx="11">
                  <c:v>618147</c:v>
                </c:pt>
              </c:numCache>
            </c:numRef>
          </c:val>
          <c:smooth val="0"/>
          <c:extLst>
            <c:ext xmlns:c16="http://schemas.microsoft.com/office/drawing/2014/chart" uri="{C3380CC4-5D6E-409C-BE32-E72D297353CC}">
              <c16:uniqueId val="{00000001-0A36-4EF1-9C27-438DDD28C5E9}"/>
            </c:ext>
          </c:extLst>
        </c:ser>
        <c:ser>
          <c:idx val="2"/>
          <c:order val="2"/>
          <c:tx>
            <c:strRef>
              <c:f>'MESEČNI ZAKOL'!$E$73</c:f>
              <c:strCache>
                <c:ptCount val="1"/>
                <c:pt idx="0">
                  <c:v>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ZAKOL'!$E$74:$E$85</c:f>
              <c:numCache>
                <c:formatCode>#,##0\ \k\g</c:formatCode>
                <c:ptCount val="12"/>
                <c:pt idx="0">
                  <c:v>32481</c:v>
                </c:pt>
                <c:pt idx="1">
                  <c:v>18637</c:v>
                </c:pt>
                <c:pt idx="2">
                  <c:v>19617</c:v>
                </c:pt>
                <c:pt idx="3">
                  <c:v>21249</c:v>
                </c:pt>
                <c:pt idx="4">
                  <c:v>26238</c:v>
                </c:pt>
                <c:pt idx="5">
                  <c:v>20705</c:v>
                </c:pt>
                <c:pt idx="6">
                  <c:v>21127</c:v>
                </c:pt>
                <c:pt idx="7">
                  <c:v>21659</c:v>
                </c:pt>
                <c:pt idx="8">
                  <c:v>19292</c:v>
                </c:pt>
                <c:pt idx="9">
                  <c:v>17897</c:v>
                </c:pt>
                <c:pt idx="10">
                  <c:v>19714</c:v>
                </c:pt>
                <c:pt idx="11">
                  <c:v>24672</c:v>
                </c:pt>
              </c:numCache>
            </c:numRef>
          </c:val>
          <c:smooth val="0"/>
          <c:extLst>
            <c:ext xmlns:c16="http://schemas.microsoft.com/office/drawing/2014/chart" uri="{C3380CC4-5D6E-409C-BE32-E72D297353CC}">
              <c16:uniqueId val="{00000002-0A36-4EF1-9C27-438DDD28C5E9}"/>
            </c:ext>
          </c:extLst>
        </c:ser>
        <c:ser>
          <c:idx val="3"/>
          <c:order val="3"/>
          <c:tx>
            <c:strRef>
              <c:f>'MESEČNI ZAKOL'!$F$73</c:f>
              <c:strCache>
                <c:ptCount val="1"/>
                <c:pt idx="0">
                  <c:v>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ZAKOL'!$F$74:$F$85</c:f>
              <c:numCache>
                <c:formatCode>#,##0\ \k\g</c:formatCode>
                <c:ptCount val="12"/>
                <c:pt idx="0">
                  <c:v>307</c:v>
                </c:pt>
                <c:pt idx="2">
                  <c:v>2965</c:v>
                </c:pt>
                <c:pt idx="3">
                  <c:v>3264</c:v>
                </c:pt>
                <c:pt idx="4">
                  <c:v>1356</c:v>
                </c:pt>
                <c:pt idx="8">
                  <c:v>689</c:v>
                </c:pt>
                <c:pt idx="9">
                  <c:v>2736</c:v>
                </c:pt>
                <c:pt idx="10">
                  <c:v>370</c:v>
                </c:pt>
                <c:pt idx="11">
                  <c:v>1119</c:v>
                </c:pt>
              </c:numCache>
            </c:numRef>
          </c:val>
          <c:smooth val="0"/>
          <c:extLst>
            <c:ext xmlns:c16="http://schemas.microsoft.com/office/drawing/2014/chart" uri="{C3380CC4-5D6E-409C-BE32-E72D297353CC}">
              <c16:uniqueId val="{00000003-0A36-4EF1-9C27-438DDD28C5E9}"/>
            </c:ext>
          </c:extLst>
        </c:ser>
        <c:ser>
          <c:idx val="4"/>
          <c:order val="4"/>
          <c:tx>
            <c:strRef>
              <c:f>'MESEČNI ZAKOL'!$G$73</c:f>
              <c:strCache>
                <c:ptCount val="1"/>
                <c:pt idx="0">
                  <c:v>D</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ZAKOL'!$G$74:$G$85</c:f>
              <c:numCache>
                <c:formatCode>#,##0\ \k\g</c:formatCode>
                <c:ptCount val="12"/>
                <c:pt idx="0">
                  <c:v>261519</c:v>
                </c:pt>
                <c:pt idx="1">
                  <c:v>224749</c:v>
                </c:pt>
                <c:pt idx="2">
                  <c:v>273390</c:v>
                </c:pt>
                <c:pt idx="3">
                  <c:v>235676</c:v>
                </c:pt>
                <c:pt idx="4">
                  <c:v>213275</c:v>
                </c:pt>
                <c:pt idx="5">
                  <c:v>235333</c:v>
                </c:pt>
                <c:pt idx="6">
                  <c:v>229613</c:v>
                </c:pt>
                <c:pt idx="7">
                  <c:v>240587</c:v>
                </c:pt>
                <c:pt idx="8">
                  <c:v>172635</c:v>
                </c:pt>
                <c:pt idx="9">
                  <c:v>172203</c:v>
                </c:pt>
                <c:pt idx="10">
                  <c:v>190935</c:v>
                </c:pt>
                <c:pt idx="11">
                  <c:v>167648</c:v>
                </c:pt>
              </c:numCache>
            </c:numRef>
          </c:val>
          <c:smooth val="0"/>
          <c:extLst>
            <c:ext xmlns:c16="http://schemas.microsoft.com/office/drawing/2014/chart" uri="{C3380CC4-5D6E-409C-BE32-E72D297353CC}">
              <c16:uniqueId val="{00000004-0A36-4EF1-9C27-438DDD28C5E9}"/>
            </c:ext>
          </c:extLst>
        </c:ser>
        <c:ser>
          <c:idx val="5"/>
          <c:order val="5"/>
          <c:tx>
            <c:strRef>
              <c:f>'MESEČNI ZAKOL'!$H$73</c:f>
              <c:strCache>
                <c:ptCount val="1"/>
                <c:pt idx="0">
                  <c: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ZAKOL'!$H$74:$H$85</c:f>
              <c:numCache>
                <c:formatCode>#,##0\ \k\g</c:formatCode>
                <c:ptCount val="12"/>
                <c:pt idx="0">
                  <c:v>210650</c:v>
                </c:pt>
                <c:pt idx="1">
                  <c:v>163799</c:v>
                </c:pt>
                <c:pt idx="2">
                  <c:v>173800</c:v>
                </c:pt>
                <c:pt idx="3">
                  <c:v>174101</c:v>
                </c:pt>
                <c:pt idx="4">
                  <c:v>195191</c:v>
                </c:pt>
                <c:pt idx="5">
                  <c:v>174033</c:v>
                </c:pt>
                <c:pt idx="6">
                  <c:v>185558</c:v>
                </c:pt>
                <c:pt idx="7">
                  <c:v>201482</c:v>
                </c:pt>
                <c:pt idx="8">
                  <c:v>181645</c:v>
                </c:pt>
                <c:pt idx="9">
                  <c:v>151206</c:v>
                </c:pt>
                <c:pt idx="10">
                  <c:v>207296</c:v>
                </c:pt>
                <c:pt idx="11">
                  <c:v>189637</c:v>
                </c:pt>
              </c:numCache>
            </c:numRef>
          </c:val>
          <c:smooth val="0"/>
          <c:extLst>
            <c:ext xmlns:c16="http://schemas.microsoft.com/office/drawing/2014/chart" uri="{C3380CC4-5D6E-409C-BE32-E72D297353CC}">
              <c16:uniqueId val="{00000005-0A36-4EF1-9C27-438DDD28C5E9}"/>
            </c:ext>
          </c:extLst>
        </c:ser>
        <c:ser>
          <c:idx val="6"/>
          <c:order val="6"/>
          <c:tx>
            <c:strRef>
              <c:f>'MESEČNI ZAKOL'!$I$73</c:f>
              <c:strCache>
                <c:ptCount val="1"/>
                <c:pt idx="0">
                  <c:v>V</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ZAKOL'!$I$74:$I$85</c:f>
              <c:numCache>
                <c:formatCode>#,##0\ \k\g</c:formatCode>
                <c:ptCount val="12"/>
                <c:pt idx="0">
                  <c:v>39335</c:v>
                </c:pt>
                <c:pt idx="1">
                  <c:v>41313</c:v>
                </c:pt>
                <c:pt idx="2">
                  <c:v>46397</c:v>
                </c:pt>
                <c:pt idx="3">
                  <c:v>38290</c:v>
                </c:pt>
                <c:pt idx="4">
                  <c:v>35894</c:v>
                </c:pt>
                <c:pt idx="5">
                  <c:v>34823</c:v>
                </c:pt>
                <c:pt idx="6">
                  <c:v>32219</c:v>
                </c:pt>
                <c:pt idx="7">
                  <c:v>37726</c:v>
                </c:pt>
                <c:pt idx="8">
                  <c:v>30076</c:v>
                </c:pt>
                <c:pt idx="9">
                  <c:v>34361</c:v>
                </c:pt>
                <c:pt idx="10">
                  <c:v>30319</c:v>
                </c:pt>
                <c:pt idx="11">
                  <c:v>40667</c:v>
                </c:pt>
              </c:numCache>
            </c:numRef>
          </c:val>
          <c:smooth val="0"/>
          <c:extLst>
            <c:ext xmlns:c16="http://schemas.microsoft.com/office/drawing/2014/chart" uri="{C3380CC4-5D6E-409C-BE32-E72D297353CC}">
              <c16:uniqueId val="{00000006-0A36-4EF1-9C27-438DDD28C5E9}"/>
            </c:ext>
          </c:extLst>
        </c:ser>
        <c:ser>
          <c:idx val="7"/>
          <c:order val="7"/>
          <c:tx>
            <c:strRef>
              <c:f>'MESEČNI ZAKOL'!$J$73</c:f>
              <c:strCache>
                <c:ptCount val="1"/>
                <c:pt idx="0">
                  <c:v>Skupni zakol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ZAKOL'!$J$74:$J$85</c:f>
              <c:numCache>
                <c:formatCode>#,##0\ \k\g</c:formatCode>
                <c:ptCount val="12"/>
                <c:pt idx="0">
                  <c:v>1040528</c:v>
                </c:pt>
                <c:pt idx="1">
                  <c:v>911599</c:v>
                </c:pt>
                <c:pt idx="2">
                  <c:v>1034688</c:v>
                </c:pt>
                <c:pt idx="3">
                  <c:v>973544</c:v>
                </c:pt>
                <c:pt idx="4">
                  <c:v>966322</c:v>
                </c:pt>
                <c:pt idx="5">
                  <c:v>1040215</c:v>
                </c:pt>
                <c:pt idx="6">
                  <c:v>944004</c:v>
                </c:pt>
                <c:pt idx="7">
                  <c:v>1022484</c:v>
                </c:pt>
                <c:pt idx="8">
                  <c:v>834124</c:v>
                </c:pt>
                <c:pt idx="9">
                  <c:v>823557</c:v>
                </c:pt>
                <c:pt idx="10">
                  <c:v>906747</c:v>
                </c:pt>
                <c:pt idx="11">
                  <c:v>1047048</c:v>
                </c:pt>
              </c:numCache>
            </c:numRef>
          </c:val>
          <c:smooth val="0"/>
          <c:extLst>
            <c:ext xmlns:c16="http://schemas.microsoft.com/office/drawing/2014/chart" uri="{C3380CC4-5D6E-409C-BE32-E72D297353CC}">
              <c16:uniqueId val="{00000007-0A36-4EF1-9C27-438DDD28C5E9}"/>
            </c:ext>
          </c:extLst>
        </c:ser>
        <c:dLbls>
          <c:showLegendKey val="0"/>
          <c:showVal val="0"/>
          <c:showCatName val="0"/>
          <c:showSerName val="0"/>
          <c:showPercent val="0"/>
          <c:showBubbleSize val="0"/>
        </c:dLbls>
        <c:marker val="1"/>
        <c:smooth val="0"/>
        <c:axId val="451072952"/>
        <c:axId val="451076872"/>
      </c:lineChart>
      <c:catAx>
        <c:axId val="451072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2</a:t>
                </a:r>
                <a:endParaRPr lang="en-US"/>
              </a:p>
            </c:rich>
          </c:tx>
          <c:layout>
            <c:manualLayout>
              <c:xMode val="edge"/>
              <c:yMode val="edge"/>
              <c:x val="0.42393243250570073"/>
              <c:y val="0.8330428677783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872"/>
        <c:crosses val="autoZero"/>
        <c:auto val="1"/>
        <c:lblAlgn val="ctr"/>
        <c:lblOffset val="100"/>
        <c:noMultiLvlLbl val="0"/>
      </c:catAx>
      <c:valAx>
        <c:axId val="451076872"/>
        <c:scaling>
          <c:orientation val="minMax"/>
          <c:max val="11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KOLIČINA MESEČNEGA ZAKOLA V KG</a:t>
                </a:r>
              </a:p>
            </c:rich>
          </c:tx>
          <c:layout>
            <c:manualLayout>
              <c:xMode val="edge"/>
              <c:yMode val="edge"/>
              <c:x val="2.0865929502403443E-3"/>
              <c:y val="9.79790849370657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952"/>
        <c:crosses val="autoZero"/>
        <c:crossBetween val="between"/>
      </c:valAx>
      <c:spPr>
        <a:noFill/>
        <a:ln>
          <a:noFill/>
        </a:ln>
        <a:effectLst/>
      </c:spPr>
    </c:plotArea>
    <c:legend>
      <c:legendPos val="b"/>
      <c:layout>
        <c:manualLayout>
          <c:xMode val="edge"/>
          <c:yMode val="edge"/>
          <c:x val="0.16226135414624915"/>
          <c:y val="0.90263270572714749"/>
          <c:w val="0.6796503133093249"/>
          <c:h val="8.267043153229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1321</xdr:colOff>
      <xdr:row>3</xdr:row>
      <xdr:rowOff>2580</xdr:rowOff>
    </xdr:from>
    <xdr:to>
      <xdr:col>22</xdr:col>
      <xdr:colOff>6615</xdr:colOff>
      <xdr:row>26</xdr:row>
      <xdr:rowOff>6614</xdr:rowOff>
    </xdr:to>
    <xdr:graphicFrame macro="">
      <xdr:nvGraphicFramePr>
        <xdr:cNvPr id="2" name="Grafikon 1" descr="Grafikon 1 : Gibanje tržnih cen po posameznih tednih za izbrane kakovostne tržne razrede v letu 2022&#10;&#10;Grafikon prikazuje gibanje tržnih cen po posameznih tednih za izbrane kakovostne tržne razrede v letu 2022 iz tabele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xdr:colOff>
      <xdr:row>2</xdr:row>
      <xdr:rowOff>184150</xdr:rowOff>
    </xdr:from>
    <xdr:to>
      <xdr:col>26</xdr:col>
      <xdr:colOff>0</xdr:colOff>
      <xdr:row>25</xdr:row>
      <xdr:rowOff>12700</xdr:rowOff>
    </xdr:to>
    <xdr:graphicFrame macro="">
      <xdr:nvGraphicFramePr>
        <xdr:cNvPr id="3" name="Grafikon 2" descr="Grafikon s prikazom gibanja cen tedenska zakola po kategorijah 202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439</xdr:colOff>
      <xdr:row>2</xdr:row>
      <xdr:rowOff>190498</xdr:rowOff>
    </xdr:from>
    <xdr:to>
      <xdr:col>22</xdr:col>
      <xdr:colOff>12701</xdr:colOff>
      <xdr:row>25</xdr:row>
      <xdr:rowOff>6349</xdr:rowOff>
    </xdr:to>
    <xdr:graphicFrame macro="">
      <xdr:nvGraphicFramePr>
        <xdr:cNvPr id="3" name="Grafikon 2" descr="Gibanje slovenske in evropske tržne cene, preračunane na R3, v primerjavi s 103% bazne cene po tednih v letu 2022 kot je prikazano v tabeli 4.&#10;&#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xdr:colOff>
      <xdr:row>53</xdr:row>
      <xdr:rowOff>1</xdr:rowOff>
    </xdr:from>
    <xdr:to>
      <xdr:col>18</xdr:col>
      <xdr:colOff>12700</xdr:colOff>
      <xdr:row>68</xdr:row>
      <xdr:rowOff>1</xdr:rowOff>
    </xdr:to>
    <xdr:graphicFrame macro="">
      <xdr:nvGraphicFramePr>
        <xdr:cNvPr id="2" name="Grafikon 1" descr="Gibanje tržnih cen po posameznih mesecih za izbrane kakovostne tržne razrede v letu 2022.&#10;&#10;Prikaz gibanja tržnih cen po posameznih mesecih za izbrane kakovostne tržne razrede v letu 2022 kot je prikazano v tabeli 6.&#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6348</xdr:colOff>
      <xdr:row>71</xdr:row>
      <xdr:rowOff>188910</xdr:rowOff>
    </xdr:from>
    <xdr:to>
      <xdr:col>20</xdr:col>
      <xdr:colOff>606425</xdr:colOff>
      <xdr:row>86</xdr:row>
      <xdr:rowOff>0</xdr:rowOff>
    </xdr:to>
    <xdr:graphicFrame macro="">
      <xdr:nvGraphicFramePr>
        <xdr:cNvPr id="3" name="Grafikon 2" descr="Prikaz gibanja količin mesečnega zakola po kategorijah po mesecih v  letu 2022.&#10;&#10;Prikaz gibanja količin mesečnega zakola po kategorijah po mesecih v  letu 2022 kot je prikazano v tabeli 7.">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RowHeight="14.5" x14ac:dyDescent="0.35"/>
  <cols>
    <col min="1" max="1" width="50.54296875" style="3" customWidth="1"/>
    <col min="2" max="2" width="115.36328125" style="3" customWidth="1"/>
    <col min="3" max="16384" width="8.7265625" style="3"/>
  </cols>
  <sheetData>
    <row r="1" spans="1:2" x14ac:dyDescent="0.35">
      <c r="A1" s="107" t="s">
        <v>0</v>
      </c>
    </row>
    <row r="2" spans="1:2" ht="29" x14ac:dyDescent="0.35">
      <c r="A2" s="108" t="s">
        <v>1</v>
      </c>
      <c r="B2" s="110" t="s">
        <v>47</v>
      </c>
    </row>
    <row r="3" spans="1:2" x14ac:dyDescent="0.35">
      <c r="A3" s="109" t="s">
        <v>61</v>
      </c>
    </row>
    <row r="4" spans="1:2" x14ac:dyDescent="0.35">
      <c r="A4" s="109" t="s">
        <v>2</v>
      </c>
    </row>
    <row r="5" spans="1:2" x14ac:dyDescent="0.35">
      <c r="A5" s="109" t="s">
        <v>62</v>
      </c>
    </row>
    <row r="6" spans="1:2" x14ac:dyDescent="0.35">
      <c r="A6" s="107" t="s">
        <v>3</v>
      </c>
    </row>
    <row r="9" spans="1:2" ht="43.5" x14ac:dyDescent="0.35">
      <c r="A9" s="3" t="s">
        <v>4</v>
      </c>
      <c r="B9" s="108" t="s">
        <v>59</v>
      </c>
    </row>
    <row r="10" spans="1:2" x14ac:dyDescent="0.35">
      <c r="A10" s="3" t="s">
        <v>57</v>
      </c>
      <c r="B10" s="108" t="s">
        <v>58</v>
      </c>
    </row>
    <row r="11" spans="1:2" x14ac:dyDescent="0.35">
      <c r="A11" s="3" t="s">
        <v>5</v>
      </c>
    </row>
    <row r="13" spans="1:2" x14ac:dyDescent="0.35">
      <c r="A13" s="3" t="s">
        <v>55</v>
      </c>
      <c r="B13" s="108" t="s">
        <v>60</v>
      </c>
    </row>
    <row r="14" spans="1:2" x14ac:dyDescent="0.35">
      <c r="A14" s="3" t="s">
        <v>97</v>
      </c>
    </row>
    <row r="15" spans="1:2" x14ac:dyDescent="0.35">
      <c r="A15" s="3" t="s">
        <v>56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
  <sheetViews>
    <sheetView workbookViewId="0"/>
  </sheetViews>
  <sheetFormatPr defaultRowHeight="14.5" x14ac:dyDescent="0.35"/>
  <cols>
    <col min="1" max="1" width="4.54296875" style="3" customWidth="1"/>
    <col min="2" max="2" width="159.453125" style="3" customWidth="1"/>
    <col min="3" max="16384" width="8.7265625" style="3"/>
  </cols>
  <sheetData>
    <row r="1" spans="2:2" ht="18.5" x14ac:dyDescent="0.35">
      <c r="B1" s="112" t="s">
        <v>63</v>
      </c>
    </row>
    <row r="2" spans="2:2" ht="29" x14ac:dyDescent="0.35">
      <c r="B2" s="108" t="s">
        <v>69</v>
      </c>
    </row>
    <row r="3" spans="2:2" ht="29" x14ac:dyDescent="0.35">
      <c r="B3" s="108" t="s">
        <v>64</v>
      </c>
    </row>
    <row r="4" spans="2:2" x14ac:dyDescent="0.35">
      <c r="B4" s="108" t="s">
        <v>65</v>
      </c>
    </row>
    <row r="5" spans="2:2" x14ac:dyDescent="0.35">
      <c r="B5" s="108" t="s">
        <v>66</v>
      </c>
    </row>
    <row r="6" spans="2:2" x14ac:dyDescent="0.35">
      <c r="B6" s="108" t="s">
        <v>70</v>
      </c>
    </row>
    <row r="7" spans="2:2" ht="29" x14ac:dyDescent="0.35">
      <c r="B7" s="108" t="s">
        <v>71</v>
      </c>
    </row>
    <row r="8" spans="2:2" x14ac:dyDescent="0.35">
      <c r="B8" s="108" t="s">
        <v>72</v>
      </c>
    </row>
    <row r="9" spans="2:2" ht="43.5" x14ac:dyDescent="0.35">
      <c r="B9" s="108" t="s">
        <v>67</v>
      </c>
    </row>
    <row r="11" spans="2:2" ht="18.5" x14ac:dyDescent="0.35">
      <c r="B11" s="112" t="s">
        <v>68</v>
      </c>
    </row>
    <row r="12" spans="2:2" ht="58" x14ac:dyDescent="0.35">
      <c r="B12" s="111"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4"/>
  <sheetViews>
    <sheetView zoomScaleNormal="100" workbookViewId="0"/>
  </sheetViews>
  <sheetFormatPr defaultColWidth="9.1796875" defaultRowHeight="14.5" x14ac:dyDescent="0.35"/>
  <cols>
    <col min="1" max="1" width="4.54296875" style="3" customWidth="1"/>
    <col min="2" max="2" width="11.453125" style="3" customWidth="1"/>
    <col min="3" max="10" width="11.7265625" style="3" customWidth="1"/>
    <col min="11" max="11" width="6.08984375" style="3" customWidth="1"/>
    <col min="12" max="12" width="29.6328125" style="3" customWidth="1"/>
    <col min="13" max="13" width="9.1796875" style="3"/>
    <col min="14" max="14" width="19.7265625" style="3" bestFit="1" customWidth="1"/>
    <col min="15" max="15" width="14.26953125" style="22" customWidth="1"/>
    <col min="16" max="16384" width="9.1796875" style="3"/>
  </cols>
  <sheetData>
    <row r="1" spans="2:15" x14ac:dyDescent="0.35">
      <c r="B1" s="11" t="s">
        <v>77</v>
      </c>
      <c r="C1" s="9"/>
      <c r="D1" s="8"/>
      <c r="E1" s="8"/>
      <c r="F1" s="8"/>
      <c r="G1" s="8"/>
      <c r="H1" s="8"/>
      <c r="I1" s="8"/>
    </row>
    <row r="2" spans="2:15" ht="15" thickBot="1" x14ac:dyDescent="0.4">
      <c r="O2" s="3"/>
    </row>
    <row r="3" spans="2:15" ht="29.5" thickBot="1" x14ac:dyDescent="0.4">
      <c r="B3" s="26" t="s">
        <v>6</v>
      </c>
      <c r="C3" s="27"/>
      <c r="D3" s="23"/>
      <c r="E3" s="28"/>
      <c r="F3" s="28" t="s">
        <v>7</v>
      </c>
      <c r="G3" s="28"/>
      <c r="H3" s="28"/>
      <c r="I3" s="24"/>
      <c r="J3" s="25"/>
      <c r="O3" s="3"/>
    </row>
    <row r="4" spans="2:15" ht="15" thickBot="1" x14ac:dyDescent="0.4">
      <c r="B4" s="29"/>
      <c r="C4" s="30"/>
      <c r="D4" s="31" t="s">
        <v>8</v>
      </c>
      <c r="E4" s="32" t="s">
        <v>9</v>
      </c>
      <c r="F4" s="33" t="s">
        <v>10</v>
      </c>
      <c r="G4" s="32" t="s">
        <v>11</v>
      </c>
      <c r="H4" s="34" t="s">
        <v>12</v>
      </c>
      <c r="I4" s="34" t="s">
        <v>13</v>
      </c>
      <c r="J4" s="35" t="s">
        <v>14</v>
      </c>
      <c r="L4" s="11" t="s">
        <v>76</v>
      </c>
      <c r="O4" s="3"/>
    </row>
    <row r="5" spans="2:15" x14ac:dyDescent="0.35">
      <c r="B5" s="26" t="s">
        <v>16</v>
      </c>
      <c r="C5" s="36" t="s">
        <v>15</v>
      </c>
      <c r="D5" s="37">
        <v>6</v>
      </c>
      <c r="E5" s="37">
        <v>2704</v>
      </c>
      <c r="F5" s="38"/>
      <c r="G5" s="39">
        <v>17</v>
      </c>
      <c r="H5" s="38"/>
      <c r="I5" s="40">
        <v>73</v>
      </c>
      <c r="J5" s="41"/>
      <c r="L5" s="11" t="s">
        <v>37</v>
      </c>
      <c r="O5" s="3"/>
    </row>
    <row r="6" spans="2:15" x14ac:dyDescent="0.35">
      <c r="B6" s="42" t="s">
        <v>16</v>
      </c>
      <c r="C6" s="43" t="s">
        <v>17</v>
      </c>
      <c r="D6" s="45">
        <v>1340</v>
      </c>
      <c r="E6" s="45">
        <v>1071125</v>
      </c>
      <c r="F6" s="46"/>
      <c r="G6" s="93">
        <v>7048</v>
      </c>
      <c r="H6" s="105"/>
      <c r="I6" s="45">
        <v>20981</v>
      </c>
      <c r="J6" s="48"/>
      <c r="L6" s="11" t="s">
        <v>38</v>
      </c>
      <c r="O6" s="3"/>
    </row>
    <row r="7" spans="2:15" ht="15" thickBot="1" x14ac:dyDescent="0.4">
      <c r="B7" s="29" t="s">
        <v>16</v>
      </c>
      <c r="C7" s="49" t="s">
        <v>18</v>
      </c>
      <c r="D7" s="50">
        <v>347.33537313432839</v>
      </c>
      <c r="E7" s="50">
        <v>448.02042557124491</v>
      </c>
      <c r="F7" s="51"/>
      <c r="G7" s="52">
        <v>460.66</v>
      </c>
      <c r="H7" s="51"/>
      <c r="I7" s="50">
        <v>415.96879224059865</v>
      </c>
      <c r="J7" s="53"/>
      <c r="L7" s="11" t="s">
        <v>39</v>
      </c>
      <c r="O7" s="3"/>
    </row>
    <row r="8" spans="2:15" x14ac:dyDescent="0.35">
      <c r="B8" s="26" t="s">
        <v>19</v>
      </c>
      <c r="C8" s="36" t="s">
        <v>15</v>
      </c>
      <c r="D8" s="37" t="s">
        <v>49</v>
      </c>
      <c r="E8" s="37">
        <v>2606</v>
      </c>
      <c r="F8" s="38"/>
      <c r="G8" s="39">
        <v>9</v>
      </c>
      <c r="H8" s="38"/>
      <c r="I8" s="40">
        <v>618</v>
      </c>
      <c r="J8" s="41"/>
      <c r="L8" s="11" t="s">
        <v>40</v>
      </c>
      <c r="O8" s="3"/>
    </row>
    <row r="9" spans="2:15" x14ac:dyDescent="0.35">
      <c r="B9" s="42" t="s">
        <v>19</v>
      </c>
      <c r="C9" s="43" t="s">
        <v>17</v>
      </c>
      <c r="D9" s="44" t="s">
        <v>49</v>
      </c>
      <c r="E9" s="45">
        <v>1129015</v>
      </c>
      <c r="F9" s="105"/>
      <c r="G9" s="45">
        <v>3454</v>
      </c>
      <c r="H9" s="105"/>
      <c r="I9" s="45">
        <v>210774</v>
      </c>
      <c r="J9" s="48"/>
      <c r="L9" s="3" t="s">
        <v>75</v>
      </c>
      <c r="O9" s="3"/>
    </row>
    <row r="10" spans="2:15" ht="15" thickBot="1" x14ac:dyDescent="0.4">
      <c r="B10" s="29" t="s">
        <v>19</v>
      </c>
      <c r="C10" s="49" t="s">
        <v>18</v>
      </c>
      <c r="D10" s="50" t="s">
        <v>49</v>
      </c>
      <c r="E10" s="54">
        <v>438.10020229137808</v>
      </c>
      <c r="F10" s="51"/>
      <c r="G10" s="55">
        <v>454.46645628257096</v>
      </c>
      <c r="H10" s="51"/>
      <c r="I10" s="54">
        <v>425.50413300501964</v>
      </c>
      <c r="J10" s="53"/>
      <c r="L10" s="11" t="s">
        <v>74</v>
      </c>
      <c r="O10" s="3"/>
    </row>
    <row r="11" spans="2:15" x14ac:dyDescent="0.35">
      <c r="B11" s="26" t="s">
        <v>20</v>
      </c>
      <c r="C11" s="36" t="s">
        <v>15</v>
      </c>
      <c r="D11" s="56"/>
      <c r="E11" s="38"/>
      <c r="F11" s="57"/>
      <c r="G11" s="39">
        <v>3</v>
      </c>
      <c r="H11" s="56"/>
      <c r="I11" s="58">
        <v>838</v>
      </c>
      <c r="J11" s="59"/>
      <c r="O11" s="3"/>
    </row>
    <row r="12" spans="2:15" x14ac:dyDescent="0.35">
      <c r="B12" s="42" t="s">
        <v>20</v>
      </c>
      <c r="C12" s="43" t="s">
        <v>17</v>
      </c>
      <c r="D12" s="60"/>
      <c r="E12" s="47"/>
      <c r="F12" s="61"/>
      <c r="G12" s="93">
        <v>1343</v>
      </c>
      <c r="H12" s="62"/>
      <c r="I12" s="63">
        <v>308447</v>
      </c>
      <c r="J12" s="64"/>
      <c r="O12" s="3"/>
    </row>
    <row r="13" spans="2:15" ht="15" thickBot="1" x14ac:dyDescent="0.4">
      <c r="B13" s="29" t="s">
        <v>20</v>
      </c>
      <c r="C13" s="49" t="s">
        <v>18</v>
      </c>
      <c r="D13" s="65"/>
      <c r="E13" s="66"/>
      <c r="F13" s="67"/>
      <c r="G13" s="52">
        <v>457.41</v>
      </c>
      <c r="H13" s="68"/>
      <c r="I13" s="69">
        <v>426.78249913275226</v>
      </c>
      <c r="J13" s="70"/>
      <c r="N13" s="10"/>
      <c r="O13" s="3"/>
    </row>
    <row r="14" spans="2:15" x14ac:dyDescent="0.35">
      <c r="B14" s="26" t="s">
        <v>50</v>
      </c>
      <c r="C14" s="36" t="s">
        <v>15</v>
      </c>
      <c r="D14" s="56"/>
      <c r="E14" s="38"/>
      <c r="F14" s="71"/>
      <c r="G14" s="56"/>
      <c r="H14" s="56"/>
      <c r="I14" s="47"/>
      <c r="J14" s="40">
        <v>192</v>
      </c>
      <c r="N14" s="10"/>
      <c r="O14" s="3"/>
    </row>
    <row r="15" spans="2:15" x14ac:dyDescent="0.35">
      <c r="B15" s="42" t="s">
        <v>50</v>
      </c>
      <c r="C15" s="43" t="s">
        <v>17</v>
      </c>
      <c r="D15" s="72"/>
      <c r="E15" s="47"/>
      <c r="F15" s="73"/>
      <c r="G15" s="60"/>
      <c r="H15" s="72"/>
      <c r="I15" s="46"/>
      <c r="J15" s="45">
        <v>19090</v>
      </c>
      <c r="O15" s="3"/>
    </row>
    <row r="16" spans="2:15" ht="15" thickBot="1" x14ac:dyDescent="0.4">
      <c r="B16" s="29" t="s">
        <v>50</v>
      </c>
      <c r="C16" s="49" t="s">
        <v>18</v>
      </c>
      <c r="D16" s="68"/>
      <c r="E16" s="51"/>
      <c r="F16" s="74"/>
      <c r="G16" s="75"/>
      <c r="H16" s="68"/>
      <c r="I16" s="51"/>
      <c r="J16" s="50">
        <v>452.09209271870083</v>
      </c>
      <c r="O16" s="3"/>
    </row>
    <row r="17" spans="2:15" x14ac:dyDescent="0.35">
      <c r="B17" s="26" t="s">
        <v>21</v>
      </c>
      <c r="C17" s="36" t="s">
        <v>15</v>
      </c>
      <c r="D17" s="40">
        <v>127</v>
      </c>
      <c r="E17" s="76">
        <v>5749</v>
      </c>
      <c r="F17" s="56"/>
      <c r="G17" s="56"/>
      <c r="H17" s="38"/>
      <c r="I17" s="40">
        <v>887</v>
      </c>
      <c r="J17" s="37">
        <v>996</v>
      </c>
      <c r="N17" s="10"/>
      <c r="O17" s="3"/>
    </row>
    <row r="18" spans="2:15" x14ac:dyDescent="0.35">
      <c r="B18" s="42" t="s">
        <v>21</v>
      </c>
      <c r="C18" s="43" t="s">
        <v>17</v>
      </c>
      <c r="D18" s="45">
        <v>20038</v>
      </c>
      <c r="E18" s="45">
        <v>1944420</v>
      </c>
      <c r="F18" s="62"/>
      <c r="G18" s="62"/>
      <c r="H18" s="105"/>
      <c r="I18" s="45">
        <v>228361</v>
      </c>
      <c r="J18" s="45">
        <v>114115</v>
      </c>
      <c r="N18" s="10"/>
      <c r="O18" s="3"/>
    </row>
    <row r="19" spans="2:15" ht="15" thickBot="1" x14ac:dyDescent="0.4">
      <c r="B19" s="29" t="s">
        <v>21</v>
      </c>
      <c r="C19" s="49" t="s">
        <v>18</v>
      </c>
      <c r="D19" s="50">
        <v>399.58259556842</v>
      </c>
      <c r="E19" s="50">
        <v>432.42030461011541</v>
      </c>
      <c r="F19" s="68"/>
      <c r="G19" s="68"/>
      <c r="H19" s="51"/>
      <c r="I19" s="50">
        <v>399.10767762446284</v>
      </c>
      <c r="J19" s="50">
        <v>438.7429989046139</v>
      </c>
      <c r="O19" s="3"/>
    </row>
    <row r="20" spans="2:15" x14ac:dyDescent="0.35">
      <c r="B20" s="26" t="s">
        <v>22</v>
      </c>
      <c r="C20" s="36" t="s">
        <v>15</v>
      </c>
      <c r="D20" s="40">
        <v>10</v>
      </c>
      <c r="E20" s="37">
        <v>2442</v>
      </c>
      <c r="F20" s="76">
        <v>632</v>
      </c>
      <c r="G20" s="40">
        <v>20</v>
      </c>
      <c r="H20" s="37">
        <v>1628</v>
      </c>
      <c r="I20" s="37">
        <v>2558</v>
      </c>
      <c r="J20" s="41"/>
      <c r="N20" s="10"/>
      <c r="O20" s="3"/>
    </row>
    <row r="21" spans="2:15" x14ac:dyDescent="0.35">
      <c r="B21" s="42" t="s">
        <v>22</v>
      </c>
      <c r="C21" s="43" t="s">
        <v>17</v>
      </c>
      <c r="D21" s="45">
        <v>2423</v>
      </c>
      <c r="E21" s="45">
        <v>928397</v>
      </c>
      <c r="F21" s="45">
        <v>250916</v>
      </c>
      <c r="G21" s="45">
        <v>7248</v>
      </c>
      <c r="H21" s="45">
        <v>556222</v>
      </c>
      <c r="I21" s="63">
        <v>767151</v>
      </c>
      <c r="J21" s="48"/>
      <c r="O21" s="3"/>
    </row>
    <row r="22" spans="2:15" ht="15" thickBot="1" x14ac:dyDescent="0.4">
      <c r="B22" s="29" t="s">
        <v>22</v>
      </c>
      <c r="C22" s="49" t="s">
        <v>18</v>
      </c>
      <c r="D22" s="54">
        <v>362.72778786628152</v>
      </c>
      <c r="E22" s="54">
        <v>431.31225533904149</v>
      </c>
      <c r="F22" s="54">
        <v>423.79709930813499</v>
      </c>
      <c r="G22" s="50">
        <v>446.29940397350992</v>
      </c>
      <c r="H22" s="50">
        <v>350.41383710101331</v>
      </c>
      <c r="I22" s="69">
        <v>411.00820066714419</v>
      </c>
      <c r="J22" s="48"/>
      <c r="O22" s="3"/>
    </row>
    <row r="23" spans="2:15" x14ac:dyDescent="0.35">
      <c r="B23" s="26" t="s">
        <v>23</v>
      </c>
      <c r="C23" s="36" t="s">
        <v>15</v>
      </c>
      <c r="D23" s="56"/>
      <c r="E23" s="38"/>
      <c r="F23" s="57"/>
      <c r="G23" s="40">
        <v>3</v>
      </c>
      <c r="H23" s="40">
        <v>504</v>
      </c>
      <c r="I23" s="40">
        <v>888</v>
      </c>
      <c r="J23" s="41"/>
      <c r="O23" s="3"/>
    </row>
    <row r="24" spans="2:15" x14ac:dyDescent="0.35">
      <c r="B24" s="42" t="s">
        <v>23</v>
      </c>
      <c r="C24" s="43" t="s">
        <v>17</v>
      </c>
      <c r="D24" s="72"/>
      <c r="E24" s="47"/>
      <c r="F24" s="77"/>
      <c r="G24" s="45">
        <v>1274</v>
      </c>
      <c r="H24" s="45">
        <v>176717</v>
      </c>
      <c r="I24" s="104">
        <v>294118</v>
      </c>
      <c r="J24" s="48"/>
      <c r="O24" s="3"/>
    </row>
    <row r="25" spans="2:15" ht="15" thickBot="1" x14ac:dyDescent="0.4">
      <c r="B25" s="29" t="s">
        <v>23</v>
      </c>
      <c r="C25" s="49" t="s">
        <v>18</v>
      </c>
      <c r="D25" s="75"/>
      <c r="E25" s="51"/>
      <c r="F25" s="78"/>
      <c r="G25" s="54">
        <v>457.41</v>
      </c>
      <c r="H25" s="54">
        <v>355.49535822812743</v>
      </c>
      <c r="I25" s="79">
        <v>403.91190766971096</v>
      </c>
      <c r="J25" s="53"/>
      <c r="O25" s="3"/>
    </row>
    <row r="26" spans="2:15" x14ac:dyDescent="0.35">
      <c r="B26" s="26" t="s">
        <v>51</v>
      </c>
      <c r="C26" s="36" t="s">
        <v>15</v>
      </c>
      <c r="D26" s="56"/>
      <c r="E26" s="38"/>
      <c r="F26" s="71"/>
      <c r="G26" s="56"/>
      <c r="H26" s="56"/>
      <c r="I26" s="80"/>
      <c r="J26" s="40">
        <v>772</v>
      </c>
      <c r="O26" s="3"/>
    </row>
    <row r="27" spans="2:15" x14ac:dyDescent="0.35">
      <c r="B27" s="42" t="s">
        <v>51</v>
      </c>
      <c r="C27" s="43" t="s">
        <v>17</v>
      </c>
      <c r="D27" s="60"/>
      <c r="E27" s="47"/>
      <c r="F27" s="73"/>
      <c r="G27" s="72"/>
      <c r="H27" s="60"/>
      <c r="I27" s="81"/>
      <c r="J27" s="45">
        <v>67186</v>
      </c>
      <c r="O27" s="3"/>
    </row>
    <row r="28" spans="2:15" ht="15" thickBot="1" x14ac:dyDescent="0.4">
      <c r="B28" s="29" t="s">
        <v>51</v>
      </c>
      <c r="C28" s="49" t="s">
        <v>18</v>
      </c>
      <c r="D28" s="68"/>
      <c r="E28" s="51"/>
      <c r="F28" s="74"/>
      <c r="G28" s="68"/>
      <c r="H28" s="68"/>
      <c r="I28" s="82"/>
      <c r="J28" s="50">
        <v>434.14368916143258</v>
      </c>
      <c r="O28" s="3"/>
    </row>
    <row r="29" spans="2:15" x14ac:dyDescent="0.35">
      <c r="B29" s="26" t="s">
        <v>24</v>
      </c>
      <c r="C29" s="36" t="s">
        <v>15</v>
      </c>
      <c r="D29" s="40">
        <v>136</v>
      </c>
      <c r="E29" s="76">
        <v>2043</v>
      </c>
      <c r="F29" s="56"/>
      <c r="G29" s="38"/>
      <c r="H29" s="76">
        <v>3275</v>
      </c>
      <c r="I29" s="83">
        <v>539</v>
      </c>
      <c r="J29" s="37">
        <v>1989</v>
      </c>
      <c r="O29" s="3"/>
    </row>
    <row r="30" spans="2:15" x14ac:dyDescent="0.35">
      <c r="B30" s="42" t="s">
        <v>24</v>
      </c>
      <c r="C30" s="43" t="s">
        <v>17</v>
      </c>
      <c r="D30" s="45">
        <v>16350</v>
      </c>
      <c r="E30" s="45">
        <v>596242</v>
      </c>
      <c r="F30" s="72"/>
      <c r="G30" s="46"/>
      <c r="H30" s="45">
        <v>879625</v>
      </c>
      <c r="I30" s="45">
        <v>119284</v>
      </c>
      <c r="J30" s="45">
        <v>205389</v>
      </c>
      <c r="O30" s="3"/>
    </row>
    <row r="31" spans="2:15" ht="15" thickBot="1" x14ac:dyDescent="0.4">
      <c r="B31" s="29" t="s">
        <v>24</v>
      </c>
      <c r="C31" s="49" t="s">
        <v>18</v>
      </c>
      <c r="D31" s="50">
        <v>399.58236330275236</v>
      </c>
      <c r="E31" s="54">
        <v>299.256304454234</v>
      </c>
      <c r="F31" s="68"/>
      <c r="G31" s="51"/>
      <c r="H31" s="50">
        <v>317.87091557197675</v>
      </c>
      <c r="I31" s="50">
        <v>353.47731464404279</v>
      </c>
      <c r="J31" s="50">
        <v>433.23240611717273</v>
      </c>
      <c r="O31" s="3"/>
    </row>
    <row r="32" spans="2:15" x14ac:dyDescent="0.35">
      <c r="B32" s="26" t="s">
        <v>25</v>
      </c>
      <c r="C32" s="36" t="s">
        <v>15</v>
      </c>
      <c r="D32" s="40">
        <v>5</v>
      </c>
      <c r="E32" s="84">
        <v>859</v>
      </c>
      <c r="F32" s="38"/>
      <c r="G32" s="40">
        <v>1</v>
      </c>
      <c r="H32" s="37">
        <v>1492</v>
      </c>
      <c r="I32" s="83">
        <v>609</v>
      </c>
      <c r="J32" s="41"/>
      <c r="O32" s="3"/>
    </row>
    <row r="33" spans="2:15" x14ac:dyDescent="0.35">
      <c r="B33" s="42" t="s">
        <v>25</v>
      </c>
      <c r="C33" s="43" t="s">
        <v>17</v>
      </c>
      <c r="D33" s="45">
        <v>774</v>
      </c>
      <c r="E33" s="63">
        <v>299367</v>
      </c>
      <c r="F33" s="46"/>
      <c r="G33" s="45">
        <v>525</v>
      </c>
      <c r="H33" s="45">
        <v>468795</v>
      </c>
      <c r="I33" s="63">
        <v>169870</v>
      </c>
      <c r="J33" s="48"/>
      <c r="O33" s="3"/>
    </row>
    <row r="34" spans="2:15" ht="15" thickBot="1" x14ac:dyDescent="0.4">
      <c r="B34" s="29" t="s">
        <v>25</v>
      </c>
      <c r="C34" s="49" t="s">
        <v>26</v>
      </c>
      <c r="D34" s="85">
        <v>310.20480620155041</v>
      </c>
      <c r="E34" s="85">
        <v>420.46668757745533</v>
      </c>
      <c r="F34" s="51"/>
      <c r="G34" s="50">
        <v>377.41</v>
      </c>
      <c r="H34" s="50">
        <v>331.85871380880764</v>
      </c>
      <c r="I34" s="86">
        <v>377.37723653382017</v>
      </c>
      <c r="J34" s="48"/>
      <c r="O34" s="3"/>
    </row>
    <row r="35" spans="2:15" x14ac:dyDescent="0.35">
      <c r="B35" s="26" t="s">
        <v>27</v>
      </c>
      <c r="C35" s="36" t="s">
        <v>15</v>
      </c>
      <c r="D35" s="56"/>
      <c r="E35" s="38"/>
      <c r="F35" s="57"/>
      <c r="G35" s="40" t="s">
        <v>49</v>
      </c>
      <c r="H35" s="40">
        <v>222</v>
      </c>
      <c r="I35" s="58">
        <v>103</v>
      </c>
      <c r="J35" s="41"/>
      <c r="O35" s="3"/>
    </row>
    <row r="36" spans="2:15" x14ac:dyDescent="0.35">
      <c r="B36" s="42" t="s">
        <v>27</v>
      </c>
      <c r="C36" s="43" t="s">
        <v>17</v>
      </c>
      <c r="D36" s="60"/>
      <c r="E36" s="47"/>
      <c r="F36" s="77"/>
      <c r="G36" s="44" t="s">
        <v>49</v>
      </c>
      <c r="H36" s="45">
        <v>77462</v>
      </c>
      <c r="I36" s="45">
        <v>33982</v>
      </c>
      <c r="J36" s="48"/>
      <c r="O36" s="3"/>
    </row>
    <row r="37" spans="2:15" ht="15" thickBot="1" x14ac:dyDescent="0.4">
      <c r="B37" s="29" t="s">
        <v>27</v>
      </c>
      <c r="C37" s="49" t="s">
        <v>18</v>
      </c>
      <c r="D37" s="68"/>
      <c r="E37" s="51"/>
      <c r="F37" s="78"/>
      <c r="G37" s="54" t="s">
        <v>49</v>
      </c>
      <c r="H37" s="54">
        <v>337.2518170199582</v>
      </c>
      <c r="I37" s="69">
        <v>386.8443681949268</v>
      </c>
      <c r="J37" s="48"/>
      <c r="O37" s="3"/>
    </row>
    <row r="38" spans="2:15" x14ac:dyDescent="0.35">
      <c r="B38" s="26" t="s">
        <v>52</v>
      </c>
      <c r="C38" s="87" t="s">
        <v>15</v>
      </c>
      <c r="D38" s="56"/>
      <c r="E38" s="38"/>
      <c r="F38" s="71"/>
      <c r="G38" s="56"/>
      <c r="H38" s="56"/>
      <c r="I38" s="56"/>
      <c r="J38" s="40">
        <v>259</v>
      </c>
      <c r="O38" s="3"/>
    </row>
    <row r="39" spans="2:15" x14ac:dyDescent="0.35">
      <c r="B39" s="42" t="s">
        <v>52</v>
      </c>
      <c r="C39" s="88" t="s">
        <v>17</v>
      </c>
      <c r="D39" s="60"/>
      <c r="E39" s="47"/>
      <c r="F39" s="73"/>
      <c r="G39" s="72"/>
      <c r="H39" s="60"/>
      <c r="I39" s="60"/>
      <c r="J39" s="45">
        <v>17731</v>
      </c>
      <c r="O39" s="3"/>
    </row>
    <row r="40" spans="2:15" ht="15" thickBot="1" x14ac:dyDescent="0.4">
      <c r="B40" s="29" t="s">
        <v>52</v>
      </c>
      <c r="C40" s="89" t="s">
        <v>18</v>
      </c>
      <c r="D40" s="68"/>
      <c r="E40" s="51"/>
      <c r="F40" s="74"/>
      <c r="G40" s="68"/>
      <c r="H40" s="68"/>
      <c r="I40" s="90"/>
      <c r="J40" s="50">
        <v>391.06582821047886</v>
      </c>
      <c r="O40" s="3"/>
    </row>
    <row r="41" spans="2:15" x14ac:dyDescent="0.35">
      <c r="B41" s="26" t="s">
        <v>28</v>
      </c>
      <c r="C41" s="36" t="s">
        <v>15</v>
      </c>
      <c r="D41" s="56"/>
      <c r="E41" s="38"/>
      <c r="F41" s="71"/>
      <c r="G41" s="38"/>
      <c r="H41" s="91">
        <v>1285</v>
      </c>
      <c r="I41" s="80"/>
      <c r="J41" s="92">
        <v>111</v>
      </c>
      <c r="O41" s="3"/>
    </row>
    <row r="42" spans="2:15" x14ac:dyDescent="0.35">
      <c r="B42" s="42" t="s">
        <v>28</v>
      </c>
      <c r="C42" s="43" t="s">
        <v>17</v>
      </c>
      <c r="D42" s="60"/>
      <c r="E42" s="47"/>
      <c r="F42" s="73"/>
      <c r="G42" s="46"/>
      <c r="H42" s="93">
        <v>318994</v>
      </c>
      <c r="I42" s="81"/>
      <c r="J42" s="45">
        <v>10479</v>
      </c>
      <c r="O42" s="3"/>
    </row>
    <row r="43" spans="2:15" ht="15" thickBot="1" x14ac:dyDescent="0.4">
      <c r="B43" s="29" t="s">
        <v>28</v>
      </c>
      <c r="C43" s="49" t="s">
        <v>18</v>
      </c>
      <c r="D43" s="68"/>
      <c r="E43" s="51"/>
      <c r="F43" s="74"/>
      <c r="G43" s="51"/>
      <c r="H43" s="94">
        <v>303.5313575490448</v>
      </c>
      <c r="I43" s="82"/>
      <c r="J43" s="69">
        <v>406.81753984158792</v>
      </c>
      <c r="O43" s="3"/>
    </row>
    <row r="44" spans="2:15" x14ac:dyDescent="0.35">
      <c r="B44" s="42" t="s">
        <v>29</v>
      </c>
      <c r="C44" s="36" t="s">
        <v>15</v>
      </c>
      <c r="D44" s="56"/>
      <c r="E44" s="38"/>
      <c r="F44" s="71"/>
      <c r="G44" s="38"/>
      <c r="H44" s="39">
        <v>248</v>
      </c>
      <c r="I44" s="80"/>
      <c r="J44" s="64"/>
      <c r="O44" s="3"/>
    </row>
    <row r="45" spans="2:15" x14ac:dyDescent="0.35">
      <c r="B45" s="42" t="s">
        <v>29</v>
      </c>
      <c r="C45" s="43" t="s">
        <v>17</v>
      </c>
      <c r="D45" s="60"/>
      <c r="E45" s="47"/>
      <c r="F45" s="73"/>
      <c r="G45" s="46"/>
      <c r="H45" s="93">
        <v>70373</v>
      </c>
      <c r="I45" s="81"/>
      <c r="J45" s="64"/>
      <c r="O45" s="3"/>
    </row>
    <row r="46" spans="2:15" ht="15" thickBot="1" x14ac:dyDescent="0.4">
      <c r="B46" s="42" t="s">
        <v>29</v>
      </c>
      <c r="C46" s="49" t="s">
        <v>18</v>
      </c>
      <c r="D46" s="68"/>
      <c r="E46" s="51"/>
      <c r="F46" s="74"/>
      <c r="G46" s="51"/>
      <c r="H46" s="94">
        <v>319.0489892430337</v>
      </c>
      <c r="I46" s="82"/>
      <c r="J46" s="70"/>
      <c r="O46" s="3"/>
    </row>
    <row r="47" spans="2:15" x14ac:dyDescent="0.35">
      <c r="B47" s="26"/>
      <c r="C47" s="36" t="s">
        <v>15</v>
      </c>
      <c r="D47" s="95">
        <f>D5+D17+D20+D29+D32</f>
        <v>284</v>
      </c>
      <c r="E47" s="95">
        <f>E5+E8+E17+E20+E29+E32</f>
        <v>16403</v>
      </c>
      <c r="F47" s="95">
        <v>632</v>
      </c>
      <c r="G47" s="96">
        <f>G5+G8+G11+G20+G23+G32</f>
        <v>53</v>
      </c>
      <c r="H47" s="95">
        <f>H20+H23+H29+H32+H35+H41+H44</f>
        <v>8654</v>
      </c>
      <c r="I47" s="95">
        <f>I5+I8+I11+I17+I20+I23+I29+I32+I35</f>
        <v>7113</v>
      </c>
      <c r="J47" s="95">
        <f>J14+J17+J26+J29+J38+J41</f>
        <v>4319</v>
      </c>
      <c r="O47" s="3"/>
    </row>
    <row r="48" spans="2:15" x14ac:dyDescent="0.35">
      <c r="B48" s="42" t="s">
        <v>30</v>
      </c>
      <c r="C48" s="49" t="s">
        <v>17</v>
      </c>
      <c r="D48" s="97">
        <f>D6+D18+D21+D30+D33</f>
        <v>40925</v>
      </c>
      <c r="E48" s="97">
        <f>E6+E9+E18+E21+E30+E33</f>
        <v>5968566</v>
      </c>
      <c r="F48" s="97">
        <v>250916</v>
      </c>
      <c r="G48" s="97">
        <f>G6+G9+G12+G21+G24+G33</f>
        <v>20892</v>
      </c>
      <c r="H48" s="97">
        <f>H21+H24+H30+H33+H36+H42+H45</f>
        <v>2548188</v>
      </c>
      <c r="I48" s="97">
        <f>I6+I9+I12+I18+I21+I24+I30+I33+I36</f>
        <v>2152968</v>
      </c>
      <c r="J48" s="97">
        <f>J15+J18+J27+J30+J39+J42</f>
        <v>433990</v>
      </c>
      <c r="O48" s="3"/>
    </row>
    <row r="49" spans="2:15" ht="15" thickBot="1" x14ac:dyDescent="0.4">
      <c r="B49" s="98"/>
      <c r="C49" s="99" t="s">
        <v>18</v>
      </c>
      <c r="D49" s="106">
        <v>393.9993901038485</v>
      </c>
      <c r="E49" s="106">
        <v>422.21972567286718</v>
      </c>
      <c r="F49" s="106">
        <v>423.79709930813499</v>
      </c>
      <c r="G49" s="106">
        <v>452.15484970323575</v>
      </c>
      <c r="H49" s="106">
        <v>328.98364838465602</v>
      </c>
      <c r="I49" s="106">
        <v>406.28155102165965</v>
      </c>
      <c r="J49" s="106">
        <v>433.29148858268621</v>
      </c>
      <c r="O49" s="3"/>
    </row>
    <row r="50" spans="2:15" x14ac:dyDescent="0.35">
      <c r="O50" s="3"/>
    </row>
    <row r="51" spans="2:15" x14ac:dyDescent="0.35">
      <c r="O51" s="3"/>
    </row>
    <row r="52" spans="2:15" x14ac:dyDescent="0.35">
      <c r="O52" s="3"/>
    </row>
    <row r="53" spans="2:15" x14ac:dyDescent="0.35">
      <c r="O53" s="3"/>
    </row>
    <row r="54" spans="2:15" x14ac:dyDescent="0.35">
      <c r="O54" s="3"/>
    </row>
  </sheetData>
  <conditionalFormatting sqref="I11:I12">
    <cfRule type="cellIs" dxfId="41" priority="21" stopIfTrue="1" operator="equal">
      <formula>$AG$10</formula>
    </cfRule>
    <cfRule type="cellIs" dxfId="40" priority="22" stopIfTrue="1" operator="equal">
      <formula>$AG$8</formula>
    </cfRule>
  </conditionalFormatting>
  <conditionalFormatting sqref="I21">
    <cfRule type="cellIs" dxfId="39" priority="19" stopIfTrue="1" operator="equal">
      <formula>$AG$10</formula>
    </cfRule>
    <cfRule type="cellIs" dxfId="38" priority="20" stopIfTrue="1" operator="equal">
      <formula>$AG$8</formula>
    </cfRule>
  </conditionalFormatting>
  <conditionalFormatting sqref="I33">
    <cfRule type="cellIs" dxfId="37" priority="17" stopIfTrue="1" operator="equal">
      <formula>$AG$10</formula>
    </cfRule>
    <cfRule type="cellIs" dxfId="36" priority="18" stopIfTrue="1" operator="equal">
      <formula>$AG$8</formula>
    </cfRule>
  </conditionalFormatting>
  <conditionalFormatting sqref="I41:I42">
    <cfRule type="cellIs" dxfId="35" priority="15" stopIfTrue="1" operator="equal">
      <formula>$AG$10</formula>
    </cfRule>
    <cfRule type="cellIs" dxfId="34" priority="16" stopIfTrue="1" operator="equal">
      <formula>$AG$8</formula>
    </cfRule>
  </conditionalFormatting>
  <conditionalFormatting sqref="I35">
    <cfRule type="cellIs" dxfId="33" priority="13" stopIfTrue="1" operator="equal">
      <formula>$AG$10</formula>
    </cfRule>
    <cfRule type="cellIs" dxfId="32" priority="14" stopIfTrue="1" operator="equal">
      <formula>$AG$8</formula>
    </cfRule>
  </conditionalFormatting>
  <conditionalFormatting sqref="I34">
    <cfRule type="cellIs" dxfId="31" priority="11" stopIfTrue="1" operator="equal">
      <formula>$AG$10</formula>
    </cfRule>
    <cfRule type="cellIs" dxfId="30" priority="12" stopIfTrue="1" operator="equal">
      <formula>$AG$8</formula>
    </cfRule>
  </conditionalFormatting>
  <conditionalFormatting sqref="D34">
    <cfRule type="cellIs" dxfId="29" priority="9" stopIfTrue="1" operator="equal">
      <formula>$AG$10</formula>
    </cfRule>
    <cfRule type="cellIs" dxfId="28" priority="10" stopIfTrue="1" operator="equal">
      <formula>$AG$8</formula>
    </cfRule>
  </conditionalFormatting>
  <conditionalFormatting sqref="E32:E33">
    <cfRule type="cellIs" dxfId="27" priority="7" stopIfTrue="1" operator="equal">
      <formula>$AG$10</formula>
    </cfRule>
    <cfRule type="cellIs" dxfId="26" priority="8" stopIfTrue="1" operator="equal">
      <formula>$AG$8</formula>
    </cfRule>
  </conditionalFormatting>
  <conditionalFormatting sqref="E34">
    <cfRule type="cellIs" dxfId="25" priority="5" stopIfTrue="1" operator="equal">
      <formula>$AG$10</formula>
    </cfRule>
    <cfRule type="cellIs" dxfId="24" priority="6" stopIfTrue="1" operator="equal">
      <formula>$AG$8</formula>
    </cfRule>
  </conditionalFormatting>
  <conditionalFormatting sqref="I44:I45">
    <cfRule type="cellIs" dxfId="23" priority="3" stopIfTrue="1" operator="equal">
      <formula>$AG$10</formula>
    </cfRule>
    <cfRule type="cellIs" dxfId="22" priority="4" stopIfTrue="1" operator="equal">
      <formula>$AG$8</formula>
    </cfRule>
  </conditionalFormatting>
  <conditionalFormatting sqref="I26:I27">
    <cfRule type="cellIs" dxfId="21" priority="1" stopIfTrue="1" operator="equal">
      <formula>$AG$10</formula>
    </cfRule>
    <cfRule type="cellIs" dxfId="20" priority="2" stopIfTrue="1" operator="equal">
      <formula>$AG$8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W55"/>
  <sheetViews>
    <sheetView zoomScaleNormal="100" workbookViewId="0"/>
  </sheetViews>
  <sheetFormatPr defaultRowHeight="14.5" x14ac:dyDescent="0.35"/>
  <cols>
    <col min="1" max="1" width="5.6328125" customWidth="1"/>
    <col min="2" max="2" width="10.08984375" style="2" customWidth="1"/>
    <col min="3" max="4" width="12" style="1" customWidth="1"/>
    <col min="5" max="8" width="12" customWidth="1"/>
    <col min="9" max="9" width="6.6328125" customWidth="1"/>
    <col min="11" max="11" width="12.81640625" customWidth="1"/>
    <col min="14" max="14" width="12.26953125" customWidth="1"/>
    <col min="17" max="17" width="11.81640625" customWidth="1"/>
    <col min="20" max="20" width="10.54296875" customWidth="1"/>
    <col min="23" max="23" width="12.453125" customWidth="1"/>
    <col min="26" max="26" width="12.1796875" customWidth="1"/>
    <col min="29" max="29" width="12.7265625" customWidth="1"/>
    <col min="32" max="32" width="11.7265625" customWidth="1"/>
    <col min="35" max="35" width="11.453125" customWidth="1"/>
    <col min="38" max="38" width="13.26953125" customWidth="1"/>
    <col min="41" max="41" width="15.1796875" customWidth="1"/>
  </cols>
  <sheetData>
    <row r="1" spans="2:101" x14ac:dyDescent="0.35">
      <c r="B1" s="3" t="s">
        <v>78</v>
      </c>
    </row>
    <row r="2" spans="2:101" ht="16.5" customHeight="1" thickBot="1" x14ac:dyDescent="0.4"/>
    <row r="3" spans="2:101" ht="15" thickBot="1" x14ac:dyDescent="0.4">
      <c r="B3" s="12" t="s">
        <v>42</v>
      </c>
      <c r="C3" s="13" t="s">
        <v>31</v>
      </c>
      <c r="D3" s="13" t="s">
        <v>32</v>
      </c>
      <c r="E3" s="13" t="s">
        <v>33</v>
      </c>
      <c r="F3" s="13" t="s">
        <v>34</v>
      </c>
      <c r="G3" s="13" t="s">
        <v>35</v>
      </c>
      <c r="H3" s="14" t="s">
        <v>36</v>
      </c>
    </row>
    <row r="4" spans="2:101" x14ac:dyDescent="0.35">
      <c r="B4" s="15">
        <v>1</v>
      </c>
      <c r="C4" s="16">
        <v>398.59000000000003</v>
      </c>
      <c r="D4" s="16">
        <v>410.12</v>
      </c>
      <c r="E4" s="16"/>
      <c r="F4" s="16">
        <v>268.15000000000003</v>
      </c>
      <c r="G4" s="16">
        <v>379.61</v>
      </c>
      <c r="H4" s="17"/>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2:101" x14ac:dyDescent="0.35">
      <c r="B5" s="5">
        <v>2</v>
      </c>
      <c r="C5" s="6">
        <v>388.65000000000003</v>
      </c>
      <c r="D5" s="6">
        <v>352.51000000000005</v>
      </c>
      <c r="E5" s="6"/>
      <c r="F5" s="6">
        <v>246.53</v>
      </c>
      <c r="G5" s="6">
        <v>373.38</v>
      </c>
      <c r="H5" s="7"/>
    </row>
    <row r="6" spans="2:101" x14ac:dyDescent="0.35">
      <c r="B6" s="5">
        <v>3</v>
      </c>
      <c r="C6" s="6">
        <v>394.27000000000004</v>
      </c>
      <c r="D6" s="6">
        <v>357.04</v>
      </c>
      <c r="E6" s="6"/>
      <c r="F6" s="6">
        <v>275.18</v>
      </c>
      <c r="G6" s="6">
        <v>352.24</v>
      </c>
      <c r="H6" s="7"/>
    </row>
    <row r="7" spans="2:101" x14ac:dyDescent="0.35">
      <c r="B7" s="5">
        <v>4</v>
      </c>
      <c r="C7" s="6">
        <v>390.22</v>
      </c>
      <c r="D7" s="6">
        <v>389.38</v>
      </c>
      <c r="E7" s="6"/>
      <c r="F7" s="6">
        <v>279.3</v>
      </c>
      <c r="G7" s="6">
        <v>357.84000000000003</v>
      </c>
      <c r="H7" s="7"/>
    </row>
    <row r="8" spans="2:101" x14ac:dyDescent="0.35">
      <c r="B8" s="5">
        <v>5</v>
      </c>
      <c r="C8" s="6">
        <v>405.07</v>
      </c>
      <c r="D8" s="6">
        <v>408.22</v>
      </c>
      <c r="E8" s="6">
        <v>386.54</v>
      </c>
      <c r="F8" s="6">
        <v>266.33000000000004</v>
      </c>
      <c r="G8" s="6">
        <v>371</v>
      </c>
      <c r="H8" s="7"/>
    </row>
    <row r="9" spans="2:101" x14ac:dyDescent="0.35">
      <c r="B9" s="5">
        <v>6</v>
      </c>
      <c r="C9" s="6">
        <v>413.90000000000003</v>
      </c>
      <c r="D9" s="6">
        <v>417.76000000000005</v>
      </c>
      <c r="E9" s="6"/>
      <c r="F9" s="6">
        <v>262.3</v>
      </c>
      <c r="G9" s="6">
        <v>383.46000000000004</v>
      </c>
      <c r="H9" s="7"/>
    </row>
    <row r="10" spans="2:101" x14ac:dyDescent="0.35">
      <c r="B10" s="5">
        <v>7</v>
      </c>
      <c r="C10" s="6">
        <v>405.01000000000005</v>
      </c>
      <c r="D10" s="6">
        <v>423.19</v>
      </c>
      <c r="E10" s="6"/>
      <c r="F10" s="6">
        <v>303.12</v>
      </c>
      <c r="G10" s="6">
        <v>375.69</v>
      </c>
      <c r="H10" s="7"/>
    </row>
    <row r="11" spans="2:101" x14ac:dyDescent="0.35">
      <c r="B11" s="5">
        <v>8</v>
      </c>
      <c r="C11" s="6">
        <v>406.22</v>
      </c>
      <c r="D11" s="6">
        <v>357.63000000000005</v>
      </c>
      <c r="E11" s="6">
        <v>402.41</v>
      </c>
      <c r="F11" s="6">
        <v>311.56</v>
      </c>
      <c r="G11" s="6">
        <v>393.41</v>
      </c>
      <c r="H11" s="7"/>
    </row>
    <row r="12" spans="2:101" x14ac:dyDescent="0.35">
      <c r="B12" s="5">
        <v>9</v>
      </c>
      <c r="C12" s="6">
        <v>426.31</v>
      </c>
      <c r="D12" s="6">
        <v>418.3</v>
      </c>
      <c r="E12" s="6">
        <v>422.41</v>
      </c>
      <c r="F12" s="6">
        <v>321.48</v>
      </c>
      <c r="G12" s="6">
        <v>396.3</v>
      </c>
      <c r="H12" s="7"/>
    </row>
    <row r="13" spans="2:101" x14ac:dyDescent="0.35">
      <c r="B13" s="5">
        <v>10</v>
      </c>
      <c r="C13" s="6">
        <v>427.16</v>
      </c>
      <c r="D13" s="6">
        <v>414.56</v>
      </c>
      <c r="E13" s="6"/>
      <c r="F13" s="6">
        <v>343.43</v>
      </c>
      <c r="G13" s="6">
        <v>398.94</v>
      </c>
      <c r="H13" s="7">
        <v>367.41</v>
      </c>
    </row>
    <row r="14" spans="2:101" x14ac:dyDescent="0.35">
      <c r="B14" s="5">
        <v>11</v>
      </c>
      <c r="C14" s="6">
        <v>427.16</v>
      </c>
      <c r="D14" s="6">
        <v>414.56</v>
      </c>
      <c r="E14" s="6"/>
      <c r="F14" s="6">
        <v>343.43</v>
      </c>
      <c r="G14" s="6">
        <v>398.94</v>
      </c>
      <c r="H14" s="7">
        <v>367.41</v>
      </c>
    </row>
    <row r="15" spans="2:101" x14ac:dyDescent="0.35">
      <c r="B15" s="5">
        <v>12</v>
      </c>
      <c r="C15" s="6">
        <v>429.69</v>
      </c>
      <c r="D15" s="6">
        <v>437.85</v>
      </c>
      <c r="E15" s="6">
        <v>433.51000000000005</v>
      </c>
      <c r="F15" s="6">
        <v>348.29</v>
      </c>
      <c r="G15" s="6">
        <v>404.84000000000003</v>
      </c>
      <c r="H15" s="7"/>
    </row>
    <row r="16" spans="2:101" x14ac:dyDescent="0.35">
      <c r="B16" s="5">
        <v>13</v>
      </c>
      <c r="C16" s="6">
        <v>426.96000000000004</v>
      </c>
      <c r="D16" s="6">
        <v>442.88000000000005</v>
      </c>
      <c r="E16" s="6">
        <v>447.41</v>
      </c>
      <c r="F16" s="6">
        <v>362.95000000000005</v>
      </c>
      <c r="G16" s="6">
        <v>395.47</v>
      </c>
      <c r="H16" s="7"/>
    </row>
    <row r="17" spans="2:8" x14ac:dyDescent="0.35">
      <c r="B17" s="5">
        <v>14</v>
      </c>
      <c r="C17" s="6">
        <v>417.21000000000004</v>
      </c>
      <c r="D17" s="6">
        <v>390.97</v>
      </c>
      <c r="E17" s="6"/>
      <c r="F17" s="6">
        <v>381.53000000000003</v>
      </c>
      <c r="G17" s="6">
        <v>400.17</v>
      </c>
      <c r="H17" s="7"/>
    </row>
    <row r="18" spans="2:8" x14ac:dyDescent="0.35">
      <c r="B18" s="5">
        <v>15</v>
      </c>
      <c r="C18" s="6">
        <v>434.6</v>
      </c>
      <c r="D18" s="6">
        <v>427.32000000000005</v>
      </c>
      <c r="E18" s="6">
        <v>447.41</v>
      </c>
      <c r="F18" s="6">
        <v>360.12</v>
      </c>
      <c r="G18" s="6">
        <v>385.15000000000003</v>
      </c>
      <c r="H18" s="7"/>
    </row>
    <row r="19" spans="2:8" x14ac:dyDescent="0.35">
      <c r="B19" s="5">
        <v>16</v>
      </c>
      <c r="C19" s="6">
        <v>418.33000000000004</v>
      </c>
      <c r="D19" s="6">
        <v>436.33000000000004</v>
      </c>
      <c r="E19" s="6"/>
      <c r="F19" s="6">
        <v>363.68</v>
      </c>
      <c r="G19" s="6">
        <v>416.86</v>
      </c>
      <c r="H19" s="7"/>
    </row>
    <row r="20" spans="2:8" x14ac:dyDescent="0.35">
      <c r="B20" s="5">
        <v>17</v>
      </c>
      <c r="C20" s="6">
        <v>430.93</v>
      </c>
      <c r="D20" s="6">
        <v>426.16</v>
      </c>
      <c r="E20" s="6"/>
      <c r="F20" s="6">
        <v>362.88000000000005</v>
      </c>
      <c r="G20" s="6">
        <v>418.77000000000004</v>
      </c>
      <c r="H20" s="7">
        <v>482.41</v>
      </c>
    </row>
    <row r="21" spans="2:8" x14ac:dyDescent="0.35">
      <c r="B21" s="5">
        <v>18</v>
      </c>
      <c r="C21" s="6">
        <v>428.81</v>
      </c>
      <c r="D21" s="6">
        <v>427.89000000000004</v>
      </c>
      <c r="E21" s="6"/>
      <c r="F21" s="6">
        <v>352.84000000000003</v>
      </c>
      <c r="G21" s="6">
        <v>411.90000000000003</v>
      </c>
      <c r="H21" s="7"/>
    </row>
    <row r="22" spans="2:8" x14ac:dyDescent="0.35">
      <c r="B22" s="5">
        <v>19</v>
      </c>
      <c r="C22" s="6">
        <v>450.59000000000003</v>
      </c>
      <c r="D22" s="6">
        <v>441.06</v>
      </c>
      <c r="E22" s="6"/>
      <c r="F22" s="6">
        <v>368.42</v>
      </c>
      <c r="G22" s="6">
        <v>430.31</v>
      </c>
      <c r="H22" s="7"/>
    </row>
    <row r="23" spans="2:8" x14ac:dyDescent="0.35">
      <c r="B23" s="5">
        <v>20</v>
      </c>
      <c r="C23" s="6">
        <v>436.78000000000003</v>
      </c>
      <c r="D23" s="6">
        <v>445.18</v>
      </c>
      <c r="E23" s="6"/>
      <c r="F23" s="6">
        <v>364.24</v>
      </c>
      <c r="G23" s="6">
        <v>412.08000000000004</v>
      </c>
      <c r="H23" s="7">
        <v>407.41</v>
      </c>
    </row>
    <row r="24" spans="2:8" x14ac:dyDescent="0.35">
      <c r="B24" s="5">
        <v>21</v>
      </c>
      <c r="C24" s="6">
        <v>435.64000000000004</v>
      </c>
      <c r="D24" s="6">
        <v>450.47</v>
      </c>
      <c r="E24" s="6"/>
      <c r="F24" s="6">
        <v>372.81</v>
      </c>
      <c r="G24" s="6">
        <v>431.79</v>
      </c>
      <c r="H24" s="7"/>
    </row>
    <row r="25" spans="2:8" x14ac:dyDescent="0.35">
      <c r="B25" s="5">
        <v>22</v>
      </c>
      <c r="C25" s="6">
        <v>435.47</v>
      </c>
      <c r="D25" s="6">
        <v>384.46000000000004</v>
      </c>
      <c r="E25" s="6"/>
      <c r="F25" s="6">
        <v>352.71000000000004</v>
      </c>
      <c r="G25" s="6">
        <v>405.38000000000005</v>
      </c>
      <c r="H25" s="7"/>
    </row>
    <row r="26" spans="2:8" x14ac:dyDescent="0.35">
      <c r="B26" s="5">
        <v>23</v>
      </c>
      <c r="C26" s="6">
        <v>433.49</v>
      </c>
      <c r="D26" s="6">
        <v>368.45000000000005</v>
      </c>
      <c r="E26" s="6"/>
      <c r="F26" s="6">
        <v>328.07000000000005</v>
      </c>
      <c r="G26" s="6">
        <v>418.14000000000004</v>
      </c>
      <c r="H26" s="7"/>
    </row>
    <row r="27" spans="2:8" x14ac:dyDescent="0.35">
      <c r="B27" s="5">
        <v>24</v>
      </c>
      <c r="C27" s="6">
        <v>420.75</v>
      </c>
      <c r="D27" s="6">
        <v>440.55</v>
      </c>
      <c r="E27" s="6"/>
      <c r="F27" s="6">
        <v>367.79</v>
      </c>
      <c r="G27" s="6">
        <v>407.13000000000005</v>
      </c>
      <c r="H27" s="7"/>
    </row>
    <row r="28" spans="2:8" x14ac:dyDescent="0.35">
      <c r="B28" s="5">
        <v>25</v>
      </c>
      <c r="C28" s="6">
        <v>422.03000000000003</v>
      </c>
      <c r="D28" s="6">
        <v>413.12</v>
      </c>
      <c r="E28" s="6"/>
      <c r="F28" s="6">
        <v>371.24</v>
      </c>
      <c r="G28" s="6">
        <v>420.36</v>
      </c>
      <c r="H28" s="7"/>
    </row>
    <row r="29" spans="2:8" x14ac:dyDescent="0.35">
      <c r="B29" s="5">
        <v>26</v>
      </c>
      <c r="C29" s="6">
        <v>432.03000000000003</v>
      </c>
      <c r="D29" s="6">
        <v>425.40000000000003</v>
      </c>
      <c r="E29" s="6"/>
      <c r="F29" s="6">
        <v>346.48</v>
      </c>
      <c r="G29" s="6">
        <v>416.73</v>
      </c>
      <c r="H29" s="7">
        <v>307.41000000000003</v>
      </c>
    </row>
    <row r="30" spans="2:8" x14ac:dyDescent="0.35">
      <c r="B30" s="5">
        <v>27</v>
      </c>
      <c r="C30" s="6">
        <v>432.32000000000005</v>
      </c>
      <c r="D30" s="6">
        <v>416.81</v>
      </c>
      <c r="E30" s="6"/>
      <c r="F30" s="6">
        <v>362</v>
      </c>
      <c r="G30" s="6">
        <v>414.27000000000004</v>
      </c>
      <c r="H30" s="7"/>
    </row>
    <row r="31" spans="2:8" x14ac:dyDescent="0.35">
      <c r="B31" s="5">
        <v>28</v>
      </c>
      <c r="C31" s="6">
        <v>422.37</v>
      </c>
      <c r="D31" s="6">
        <v>439.29</v>
      </c>
      <c r="E31" s="6"/>
      <c r="F31" s="6">
        <v>346.36</v>
      </c>
      <c r="G31" s="6">
        <v>418.08000000000004</v>
      </c>
      <c r="H31" s="7"/>
    </row>
    <row r="32" spans="2:8" x14ac:dyDescent="0.35">
      <c r="B32" s="5">
        <v>29</v>
      </c>
      <c r="C32" s="6">
        <v>429.64000000000004</v>
      </c>
      <c r="D32" s="6">
        <v>438.31</v>
      </c>
      <c r="E32" s="6"/>
      <c r="F32" s="6">
        <v>346.29</v>
      </c>
      <c r="G32" s="6">
        <v>429.19</v>
      </c>
      <c r="H32" s="7"/>
    </row>
    <row r="33" spans="2:8" x14ac:dyDescent="0.35">
      <c r="B33" s="5">
        <v>30</v>
      </c>
      <c r="C33" s="6">
        <v>431.02000000000004</v>
      </c>
      <c r="D33" s="6">
        <v>431.76000000000005</v>
      </c>
      <c r="E33" s="6"/>
      <c r="F33" s="6">
        <v>331.69</v>
      </c>
      <c r="G33" s="6">
        <v>394.70000000000005</v>
      </c>
      <c r="H33" s="7">
        <v>357.41</v>
      </c>
    </row>
    <row r="34" spans="2:8" x14ac:dyDescent="0.35">
      <c r="B34" s="5">
        <v>31</v>
      </c>
      <c r="C34" s="6">
        <v>437.94</v>
      </c>
      <c r="D34" s="6">
        <v>401.78000000000003</v>
      </c>
      <c r="E34" s="6"/>
      <c r="F34" s="6">
        <v>359.8</v>
      </c>
      <c r="G34" s="6">
        <v>397.99</v>
      </c>
      <c r="H34" s="7"/>
    </row>
    <row r="35" spans="2:8" x14ac:dyDescent="0.35">
      <c r="B35" s="5">
        <v>32</v>
      </c>
      <c r="C35" s="6">
        <v>424.63000000000005</v>
      </c>
      <c r="D35" s="6">
        <v>405.31</v>
      </c>
      <c r="E35" s="6"/>
      <c r="F35" s="6">
        <v>352.16</v>
      </c>
      <c r="G35" s="6">
        <v>395.28000000000003</v>
      </c>
      <c r="H35" s="7">
        <v>347.41</v>
      </c>
    </row>
    <row r="36" spans="2:8" x14ac:dyDescent="0.35">
      <c r="B36" s="5">
        <v>33</v>
      </c>
      <c r="C36" s="6">
        <v>399.83000000000004</v>
      </c>
      <c r="D36" s="6">
        <v>428.68</v>
      </c>
      <c r="E36" s="6"/>
      <c r="F36" s="6">
        <v>302.20000000000005</v>
      </c>
      <c r="G36" s="6">
        <v>406.18</v>
      </c>
      <c r="H36" s="7"/>
    </row>
    <row r="37" spans="2:8" x14ac:dyDescent="0.35">
      <c r="B37" s="5">
        <v>34</v>
      </c>
      <c r="C37" s="6">
        <v>422.24</v>
      </c>
      <c r="D37" s="6">
        <v>415.77000000000004</v>
      </c>
      <c r="E37" s="6">
        <v>427.41</v>
      </c>
      <c r="F37" s="6">
        <v>329.29</v>
      </c>
      <c r="G37" s="6">
        <v>401.90000000000003</v>
      </c>
      <c r="H37" s="7"/>
    </row>
    <row r="38" spans="2:8" x14ac:dyDescent="0.35">
      <c r="B38" s="5">
        <v>35</v>
      </c>
      <c r="C38" s="6">
        <v>423.57000000000005</v>
      </c>
      <c r="D38" s="6">
        <v>436.27000000000004</v>
      </c>
      <c r="E38" s="6"/>
      <c r="F38" s="6">
        <v>335.87</v>
      </c>
      <c r="G38" s="6">
        <v>399.97</v>
      </c>
      <c r="H38" s="7"/>
    </row>
    <row r="39" spans="2:8" x14ac:dyDescent="0.35">
      <c r="B39" s="5">
        <v>36</v>
      </c>
      <c r="C39" s="6">
        <v>425.62</v>
      </c>
      <c r="D39" s="6">
        <v>409.17</v>
      </c>
      <c r="E39" s="6"/>
      <c r="F39" s="6">
        <v>340.46000000000004</v>
      </c>
      <c r="G39" s="6">
        <v>376.82000000000005</v>
      </c>
      <c r="H39" s="7"/>
    </row>
    <row r="40" spans="2:8" x14ac:dyDescent="0.35">
      <c r="B40" s="5">
        <v>37</v>
      </c>
      <c r="C40" s="6">
        <v>426.44</v>
      </c>
      <c r="D40" s="6">
        <v>402.75</v>
      </c>
      <c r="E40" s="6"/>
      <c r="F40" s="6">
        <v>346.05</v>
      </c>
      <c r="G40" s="6">
        <v>405.11</v>
      </c>
      <c r="H40" s="7"/>
    </row>
    <row r="41" spans="2:8" x14ac:dyDescent="0.35">
      <c r="B41" s="5">
        <v>38</v>
      </c>
      <c r="C41" s="6">
        <v>424.81</v>
      </c>
      <c r="D41" s="6">
        <v>430.66</v>
      </c>
      <c r="E41" s="6">
        <v>427.41</v>
      </c>
      <c r="F41" s="6">
        <v>318.12</v>
      </c>
      <c r="G41" s="6">
        <v>412.08000000000004</v>
      </c>
      <c r="H41" s="7"/>
    </row>
    <row r="42" spans="2:8" x14ac:dyDescent="0.35">
      <c r="B42" s="5">
        <v>39</v>
      </c>
      <c r="C42" s="6">
        <v>439.91</v>
      </c>
      <c r="D42" s="6">
        <v>376.26000000000005</v>
      </c>
      <c r="E42" s="6"/>
      <c r="F42" s="6">
        <v>316.73</v>
      </c>
      <c r="G42" s="6">
        <v>410.1</v>
      </c>
      <c r="H42" s="7"/>
    </row>
    <row r="43" spans="2:8" x14ac:dyDescent="0.35">
      <c r="B43" s="5">
        <v>40</v>
      </c>
      <c r="C43" s="6">
        <v>449.62</v>
      </c>
      <c r="D43" s="6">
        <v>405.72</v>
      </c>
      <c r="E43" s="6"/>
      <c r="F43" s="6">
        <v>331.85</v>
      </c>
      <c r="G43" s="6">
        <v>419.79</v>
      </c>
      <c r="H43" s="7"/>
    </row>
    <row r="44" spans="2:8" x14ac:dyDescent="0.35">
      <c r="B44" s="5">
        <v>41</v>
      </c>
      <c r="C44" s="6">
        <v>467.6</v>
      </c>
      <c r="D44" s="6">
        <v>432.69</v>
      </c>
      <c r="E44" s="6">
        <v>457.41</v>
      </c>
      <c r="F44" s="6">
        <v>299.33000000000004</v>
      </c>
      <c r="G44" s="6">
        <v>421.13000000000005</v>
      </c>
      <c r="H44" s="7"/>
    </row>
    <row r="45" spans="2:8" x14ac:dyDescent="0.35">
      <c r="B45" s="5">
        <v>42</v>
      </c>
      <c r="C45" s="6">
        <v>433.19</v>
      </c>
      <c r="D45" s="6">
        <v>386.84000000000003</v>
      </c>
      <c r="E45" s="6"/>
      <c r="F45" s="6">
        <v>328.89000000000004</v>
      </c>
      <c r="G45" s="6">
        <v>415.39000000000004</v>
      </c>
      <c r="H45" s="7">
        <v>177.41</v>
      </c>
    </row>
    <row r="46" spans="2:8" x14ac:dyDescent="0.35">
      <c r="B46" s="5">
        <v>43</v>
      </c>
      <c r="C46" s="6">
        <v>463.81</v>
      </c>
      <c r="D46" s="6">
        <v>460.34000000000003</v>
      </c>
      <c r="E46" s="6">
        <v>452.41</v>
      </c>
      <c r="F46" s="6">
        <v>341.57000000000005</v>
      </c>
      <c r="G46" s="6">
        <v>452.20000000000005</v>
      </c>
      <c r="H46" s="7"/>
    </row>
    <row r="47" spans="2:8" x14ac:dyDescent="0.35">
      <c r="B47" s="5">
        <v>44</v>
      </c>
      <c r="C47" s="6">
        <v>434.43</v>
      </c>
      <c r="D47" s="6">
        <v>467.07000000000005</v>
      </c>
      <c r="E47" s="6">
        <v>467.41</v>
      </c>
      <c r="F47" s="6">
        <v>344.15000000000003</v>
      </c>
      <c r="G47" s="6">
        <v>443.57000000000005</v>
      </c>
      <c r="H47" s="7"/>
    </row>
    <row r="48" spans="2:8" x14ac:dyDescent="0.35">
      <c r="B48" s="5">
        <v>45</v>
      </c>
      <c r="C48" s="6">
        <v>464.34000000000003</v>
      </c>
      <c r="D48" s="6">
        <v>447.33000000000004</v>
      </c>
      <c r="E48" s="6"/>
      <c r="F48" s="6">
        <v>308.09000000000003</v>
      </c>
      <c r="G48" s="6">
        <v>414.46000000000004</v>
      </c>
      <c r="H48" s="7"/>
    </row>
    <row r="49" spans="2:8" x14ac:dyDescent="0.35">
      <c r="B49" s="5">
        <v>46</v>
      </c>
      <c r="C49" s="6">
        <v>441.27000000000004</v>
      </c>
      <c r="D49" s="6">
        <v>474.55</v>
      </c>
      <c r="E49" s="6"/>
      <c r="F49" s="6">
        <v>337.96000000000004</v>
      </c>
      <c r="G49" s="6">
        <v>421.46000000000004</v>
      </c>
      <c r="H49" s="7">
        <v>467.41</v>
      </c>
    </row>
    <row r="50" spans="2:8" x14ac:dyDescent="0.35">
      <c r="B50" s="5">
        <v>47</v>
      </c>
      <c r="C50" s="6">
        <v>473.83000000000004</v>
      </c>
      <c r="D50" s="6">
        <v>481.07000000000005</v>
      </c>
      <c r="E50" s="6"/>
      <c r="F50" s="6">
        <v>329.92</v>
      </c>
      <c r="G50" s="6">
        <v>440.22</v>
      </c>
      <c r="H50" s="7"/>
    </row>
    <row r="51" spans="2:8" x14ac:dyDescent="0.35">
      <c r="B51" s="5">
        <v>48</v>
      </c>
      <c r="C51" s="6">
        <v>459.45000000000005</v>
      </c>
      <c r="D51" s="6">
        <v>463.13000000000005</v>
      </c>
      <c r="E51" s="6"/>
      <c r="F51" s="6">
        <v>331.09000000000003</v>
      </c>
      <c r="G51" s="6">
        <v>463.88000000000005</v>
      </c>
      <c r="H51" s="7">
        <v>177.41</v>
      </c>
    </row>
    <row r="52" spans="2:8" x14ac:dyDescent="0.35">
      <c r="B52" s="5">
        <v>49</v>
      </c>
      <c r="C52" s="6">
        <v>458.51000000000005</v>
      </c>
      <c r="D52" s="6">
        <v>460</v>
      </c>
      <c r="E52" s="6">
        <v>494.11</v>
      </c>
      <c r="F52" s="6">
        <v>308.38000000000005</v>
      </c>
      <c r="G52" s="6">
        <v>455.83000000000004</v>
      </c>
      <c r="H52" s="7"/>
    </row>
    <row r="53" spans="2:8" x14ac:dyDescent="0.35">
      <c r="B53" s="5">
        <v>50</v>
      </c>
      <c r="C53" s="6">
        <v>468.5</v>
      </c>
      <c r="D53" s="6">
        <v>470</v>
      </c>
      <c r="E53" s="6"/>
      <c r="F53" s="6">
        <v>299.92</v>
      </c>
      <c r="G53" s="6">
        <v>468.43</v>
      </c>
      <c r="H53" s="7"/>
    </row>
    <row r="54" spans="2:8" x14ac:dyDescent="0.35">
      <c r="B54" s="5">
        <v>51</v>
      </c>
      <c r="C54" s="6">
        <v>473.34000000000003</v>
      </c>
      <c r="D54" s="6">
        <v>450.92</v>
      </c>
      <c r="E54" s="6"/>
      <c r="F54" s="6">
        <v>333.55</v>
      </c>
      <c r="G54" s="6">
        <v>446.1</v>
      </c>
      <c r="H54" s="7"/>
    </row>
    <row r="55" spans="2:8" ht="15" thickBot="1" x14ac:dyDescent="0.4">
      <c r="B55" s="18">
        <v>52</v>
      </c>
      <c r="C55" s="19">
        <v>482.64000000000004</v>
      </c>
      <c r="D55" s="19">
        <v>475.08000000000004</v>
      </c>
      <c r="E55" s="19"/>
      <c r="F55" s="19">
        <v>315.63000000000005</v>
      </c>
      <c r="G55" s="19">
        <v>480.35</v>
      </c>
      <c r="H55" s="2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07"/>
  <sheetViews>
    <sheetView workbookViewId="0"/>
  </sheetViews>
  <sheetFormatPr defaultRowHeight="14.5" x14ac:dyDescent="0.35"/>
  <cols>
    <col min="1" max="1" width="5.26953125" style="3" customWidth="1"/>
    <col min="2" max="2" width="9.6328125" style="3" customWidth="1"/>
    <col min="3" max="5" width="9.7265625" style="3" customWidth="1"/>
    <col min="6" max="6" width="9.1796875" style="3" customWidth="1"/>
    <col min="7" max="9" width="9.7265625" style="3" customWidth="1"/>
    <col min="10" max="10" width="12.6328125" style="3" customWidth="1"/>
    <col min="11" max="11" width="6.6328125" style="113" customWidth="1"/>
    <col min="12" max="16384" width="8.7265625" style="3"/>
  </cols>
  <sheetData>
    <row r="1" spans="2:12" x14ac:dyDescent="0.35">
      <c r="B1" s="3" t="s">
        <v>79</v>
      </c>
    </row>
    <row r="2" spans="2:12" ht="15" thickBot="1" x14ac:dyDescent="0.4"/>
    <row r="3" spans="2:12" ht="15" thickBot="1" x14ac:dyDescent="0.4">
      <c r="B3" s="114" t="s">
        <v>42</v>
      </c>
      <c r="C3" s="115" t="s">
        <v>8</v>
      </c>
      <c r="D3" s="115" t="s">
        <v>9</v>
      </c>
      <c r="E3" s="115" t="s">
        <v>10</v>
      </c>
      <c r="F3" s="115" t="s">
        <v>11</v>
      </c>
      <c r="G3" s="115" t="s">
        <v>12</v>
      </c>
      <c r="H3" s="115" t="s">
        <v>13</v>
      </c>
      <c r="I3" s="115" t="s">
        <v>14</v>
      </c>
      <c r="J3" s="116" t="s">
        <v>41</v>
      </c>
      <c r="L3" s="113"/>
    </row>
    <row r="4" spans="2:12" x14ac:dyDescent="0.35">
      <c r="B4" s="117">
        <v>1</v>
      </c>
      <c r="C4" s="118">
        <v>287</v>
      </c>
      <c r="D4" s="118">
        <v>97823</v>
      </c>
      <c r="E4" s="118">
        <v>3254</v>
      </c>
      <c r="F4" s="119"/>
      <c r="G4" s="118">
        <v>37494</v>
      </c>
      <c r="H4" s="118">
        <v>28345</v>
      </c>
      <c r="I4" s="118">
        <v>5780</v>
      </c>
      <c r="J4" s="120">
        <v>172983</v>
      </c>
      <c r="L4" s="113"/>
    </row>
    <row r="5" spans="2:12" x14ac:dyDescent="0.35">
      <c r="B5" s="121">
        <v>2</v>
      </c>
      <c r="C5" s="119">
        <v>129</v>
      </c>
      <c r="D5" s="119">
        <v>122879</v>
      </c>
      <c r="E5" s="119">
        <v>4079</v>
      </c>
      <c r="F5" s="119"/>
      <c r="G5" s="119">
        <v>64600</v>
      </c>
      <c r="H5" s="119">
        <v>36268</v>
      </c>
      <c r="I5" s="119">
        <v>9860</v>
      </c>
      <c r="J5" s="122">
        <v>237815</v>
      </c>
      <c r="L5" s="113"/>
    </row>
    <row r="6" spans="2:12" x14ac:dyDescent="0.35">
      <c r="B6" s="121">
        <v>3</v>
      </c>
      <c r="C6" s="119">
        <v>456</v>
      </c>
      <c r="D6" s="119">
        <v>120246</v>
      </c>
      <c r="E6" s="119">
        <v>4394</v>
      </c>
      <c r="F6" s="119"/>
      <c r="G6" s="119">
        <v>51433</v>
      </c>
      <c r="H6" s="119">
        <v>43507</v>
      </c>
      <c r="I6" s="119">
        <v>7944</v>
      </c>
      <c r="J6" s="122">
        <v>227980</v>
      </c>
      <c r="L6" s="113"/>
    </row>
    <row r="7" spans="2:12" x14ac:dyDescent="0.35">
      <c r="B7" s="121">
        <v>4</v>
      </c>
      <c r="C7" s="119">
        <v>631</v>
      </c>
      <c r="D7" s="119">
        <v>124927</v>
      </c>
      <c r="E7" s="119">
        <v>6451</v>
      </c>
      <c r="F7" s="119"/>
      <c r="G7" s="119">
        <v>46262</v>
      </c>
      <c r="H7" s="119">
        <v>35941</v>
      </c>
      <c r="I7" s="119">
        <v>8985</v>
      </c>
      <c r="J7" s="122">
        <v>223197</v>
      </c>
      <c r="L7" s="113"/>
    </row>
    <row r="8" spans="2:12" x14ac:dyDescent="0.35">
      <c r="B8" s="121">
        <v>5</v>
      </c>
      <c r="C8" s="119">
        <v>464</v>
      </c>
      <c r="D8" s="119">
        <v>130719</v>
      </c>
      <c r="E8" s="119">
        <v>2821</v>
      </c>
      <c r="F8" s="119">
        <v>361</v>
      </c>
      <c r="G8" s="119">
        <v>52463</v>
      </c>
      <c r="H8" s="119">
        <v>29690</v>
      </c>
      <c r="I8" s="119">
        <v>8191</v>
      </c>
      <c r="J8" s="122">
        <v>224709</v>
      </c>
      <c r="L8" s="113"/>
    </row>
    <row r="9" spans="2:12" x14ac:dyDescent="0.35">
      <c r="B9" s="121">
        <v>6</v>
      </c>
      <c r="C9" s="119">
        <v>470</v>
      </c>
      <c r="D9" s="119">
        <v>96249</v>
      </c>
      <c r="E9" s="119">
        <v>4601</v>
      </c>
      <c r="F9" s="119"/>
      <c r="G9" s="119">
        <v>54612</v>
      </c>
      <c r="H9" s="119">
        <v>40536</v>
      </c>
      <c r="I9" s="119">
        <v>11830</v>
      </c>
      <c r="J9" s="122">
        <v>208298</v>
      </c>
      <c r="L9" s="113"/>
    </row>
    <row r="10" spans="2:12" x14ac:dyDescent="0.35">
      <c r="B10" s="121">
        <v>7</v>
      </c>
      <c r="C10" s="119">
        <v>1124</v>
      </c>
      <c r="D10" s="119">
        <v>126550</v>
      </c>
      <c r="E10" s="119">
        <v>5656</v>
      </c>
      <c r="F10" s="119"/>
      <c r="G10" s="119">
        <v>48603</v>
      </c>
      <c r="H10" s="119">
        <v>33395</v>
      </c>
      <c r="I10" s="119">
        <v>10203</v>
      </c>
      <c r="J10" s="122">
        <v>225531</v>
      </c>
      <c r="L10" s="113"/>
    </row>
    <row r="11" spans="2:12" x14ac:dyDescent="0.35">
      <c r="B11" s="121">
        <v>8</v>
      </c>
      <c r="C11" s="119">
        <v>128</v>
      </c>
      <c r="D11" s="119">
        <v>121056</v>
      </c>
      <c r="E11" s="119">
        <v>5512</v>
      </c>
      <c r="F11" s="119">
        <v>326</v>
      </c>
      <c r="G11" s="119">
        <v>60577</v>
      </c>
      <c r="H11" s="119">
        <v>53314</v>
      </c>
      <c r="I11" s="119">
        <v>11575</v>
      </c>
      <c r="J11" s="122">
        <v>252488</v>
      </c>
      <c r="L11" s="113"/>
    </row>
    <row r="12" spans="2:12" x14ac:dyDescent="0.35">
      <c r="B12" s="121">
        <v>9</v>
      </c>
      <c r="C12" s="119">
        <v>895</v>
      </c>
      <c r="D12" s="119">
        <v>118813</v>
      </c>
      <c r="E12" s="119">
        <v>4636</v>
      </c>
      <c r="F12" s="119">
        <v>379</v>
      </c>
      <c r="G12" s="119">
        <v>67291</v>
      </c>
      <c r="H12" s="119">
        <v>36220</v>
      </c>
      <c r="I12" s="119">
        <v>8965</v>
      </c>
      <c r="J12" s="122">
        <v>237199</v>
      </c>
      <c r="L12" s="113"/>
    </row>
    <row r="13" spans="2:12" x14ac:dyDescent="0.35">
      <c r="B13" s="121">
        <v>10</v>
      </c>
      <c r="C13" s="119">
        <v>1688</v>
      </c>
      <c r="D13" s="119">
        <v>125443</v>
      </c>
      <c r="E13" s="119">
        <v>6584</v>
      </c>
      <c r="F13" s="119"/>
      <c r="G13" s="119">
        <v>49976</v>
      </c>
      <c r="H13" s="119">
        <v>40751</v>
      </c>
      <c r="I13" s="119">
        <v>9535</v>
      </c>
      <c r="J13" s="122">
        <v>233977</v>
      </c>
      <c r="L13" s="113"/>
    </row>
    <row r="14" spans="2:12" x14ac:dyDescent="0.35">
      <c r="B14" s="121">
        <v>11</v>
      </c>
      <c r="C14" s="119">
        <v>781</v>
      </c>
      <c r="D14" s="119">
        <v>110333</v>
      </c>
      <c r="E14" s="119">
        <v>2311</v>
      </c>
      <c r="F14" s="119"/>
      <c r="G14" s="119">
        <v>65190</v>
      </c>
      <c r="H14" s="119">
        <v>40046</v>
      </c>
      <c r="I14" s="119">
        <v>10274</v>
      </c>
      <c r="J14" s="122">
        <v>228935</v>
      </c>
      <c r="L14" s="113"/>
    </row>
    <row r="15" spans="2:12" x14ac:dyDescent="0.35">
      <c r="B15" s="121">
        <v>12</v>
      </c>
      <c r="C15" s="119">
        <v>785</v>
      </c>
      <c r="D15" s="119">
        <v>116909</v>
      </c>
      <c r="E15" s="119">
        <v>5300</v>
      </c>
      <c r="F15" s="119">
        <v>1880</v>
      </c>
      <c r="G15" s="119">
        <v>64515</v>
      </c>
      <c r="H15" s="119">
        <v>42285</v>
      </c>
      <c r="I15" s="119">
        <v>11846</v>
      </c>
      <c r="J15" s="122">
        <v>243520</v>
      </c>
      <c r="L15" s="113"/>
    </row>
    <row r="16" spans="2:12" x14ac:dyDescent="0.35">
      <c r="B16" s="121">
        <v>13</v>
      </c>
      <c r="C16" s="119">
        <v>851</v>
      </c>
      <c r="D16" s="119">
        <v>117703</v>
      </c>
      <c r="E16" s="119">
        <v>3083</v>
      </c>
      <c r="F16" s="119">
        <v>1098</v>
      </c>
      <c r="G16" s="119">
        <v>55687</v>
      </c>
      <c r="H16" s="119">
        <v>40712</v>
      </c>
      <c r="I16" s="119">
        <v>9590</v>
      </c>
      <c r="J16" s="122">
        <v>228724</v>
      </c>
      <c r="L16" s="113"/>
    </row>
    <row r="17" spans="2:12" x14ac:dyDescent="0.35">
      <c r="B17" s="121">
        <v>14</v>
      </c>
      <c r="C17" s="119">
        <v>468</v>
      </c>
      <c r="D17" s="119">
        <v>115045</v>
      </c>
      <c r="E17" s="119">
        <v>3670</v>
      </c>
      <c r="F17" s="119"/>
      <c r="G17" s="119">
        <v>55404</v>
      </c>
      <c r="H17" s="119">
        <v>42875</v>
      </c>
      <c r="I17" s="119">
        <v>11955</v>
      </c>
      <c r="J17" s="122">
        <v>229417</v>
      </c>
      <c r="L17" s="113"/>
    </row>
    <row r="18" spans="2:12" x14ac:dyDescent="0.35">
      <c r="B18" s="121">
        <v>15</v>
      </c>
      <c r="C18" s="119">
        <v>649</v>
      </c>
      <c r="D18" s="119">
        <v>105160</v>
      </c>
      <c r="E18" s="119">
        <v>6209</v>
      </c>
      <c r="F18" s="119">
        <v>1097</v>
      </c>
      <c r="G18" s="119">
        <v>65716</v>
      </c>
      <c r="H18" s="119">
        <v>42037</v>
      </c>
      <c r="I18" s="119">
        <v>9925</v>
      </c>
      <c r="J18" s="122">
        <v>230793</v>
      </c>
      <c r="L18" s="113"/>
    </row>
    <row r="19" spans="2:12" x14ac:dyDescent="0.35">
      <c r="B19" s="121">
        <v>16</v>
      </c>
      <c r="C19" s="119">
        <v>287</v>
      </c>
      <c r="D19" s="119">
        <v>97860</v>
      </c>
      <c r="E19" s="119">
        <v>5477</v>
      </c>
      <c r="F19" s="119">
        <v>1299</v>
      </c>
      <c r="G19" s="119">
        <v>30664</v>
      </c>
      <c r="H19" s="119">
        <v>35517</v>
      </c>
      <c r="I19" s="119">
        <v>6158</v>
      </c>
      <c r="J19" s="122">
        <v>177262</v>
      </c>
      <c r="L19" s="113"/>
    </row>
    <row r="20" spans="2:12" x14ac:dyDescent="0.35">
      <c r="B20" s="121">
        <v>17</v>
      </c>
      <c r="C20" s="119">
        <v>1327</v>
      </c>
      <c r="D20" s="119">
        <v>137657</v>
      </c>
      <c r="E20" s="119">
        <v>4514</v>
      </c>
      <c r="F20" s="119">
        <v>784</v>
      </c>
      <c r="G20" s="119">
        <v>59112</v>
      </c>
      <c r="H20" s="119">
        <v>42480</v>
      </c>
      <c r="I20" s="119">
        <v>6769</v>
      </c>
      <c r="J20" s="122">
        <v>252643</v>
      </c>
      <c r="L20" s="113"/>
    </row>
    <row r="21" spans="2:12" x14ac:dyDescent="0.35">
      <c r="B21" s="121">
        <v>18</v>
      </c>
      <c r="C21" s="119">
        <v>474</v>
      </c>
      <c r="D21" s="119">
        <v>109152</v>
      </c>
      <c r="E21" s="119">
        <v>6221</v>
      </c>
      <c r="F21" s="119">
        <v>962</v>
      </c>
      <c r="G21" s="119">
        <v>58866</v>
      </c>
      <c r="H21" s="119">
        <v>35968</v>
      </c>
      <c r="I21" s="119">
        <v>7123</v>
      </c>
      <c r="J21" s="122">
        <v>218766</v>
      </c>
      <c r="L21" s="113"/>
    </row>
    <row r="22" spans="2:12" x14ac:dyDescent="0.35">
      <c r="B22" s="121">
        <v>19</v>
      </c>
      <c r="C22" s="119" t="s">
        <v>53</v>
      </c>
      <c r="D22" s="119">
        <v>128213</v>
      </c>
      <c r="E22" s="119">
        <v>3833</v>
      </c>
      <c r="F22" s="119" t="s">
        <v>54</v>
      </c>
      <c r="G22" s="119">
        <v>49143</v>
      </c>
      <c r="H22" s="119">
        <v>49096</v>
      </c>
      <c r="I22" s="119">
        <v>7971</v>
      </c>
      <c r="J22" s="122">
        <v>245598</v>
      </c>
      <c r="L22" s="113"/>
    </row>
    <row r="23" spans="2:12" x14ac:dyDescent="0.35">
      <c r="B23" s="121">
        <v>20</v>
      </c>
      <c r="C23" s="119">
        <v>2269</v>
      </c>
      <c r="D23" s="119">
        <v>91148</v>
      </c>
      <c r="E23" s="119">
        <v>8649</v>
      </c>
      <c r="F23" s="119">
        <v>393</v>
      </c>
      <c r="G23" s="119">
        <v>55502</v>
      </c>
      <c r="H23" s="119">
        <v>42179</v>
      </c>
      <c r="I23" s="119">
        <v>9850</v>
      </c>
      <c r="J23" s="122">
        <v>209990</v>
      </c>
      <c r="L23" s="113"/>
    </row>
    <row r="24" spans="2:12" x14ac:dyDescent="0.35">
      <c r="B24" s="121">
        <v>21</v>
      </c>
      <c r="C24" s="119">
        <v>641</v>
      </c>
      <c r="D24" s="119">
        <v>109511</v>
      </c>
      <c r="E24" s="119">
        <v>3968</v>
      </c>
      <c r="F24" s="119"/>
      <c r="G24" s="119">
        <v>40551</v>
      </c>
      <c r="H24" s="119">
        <v>46427</v>
      </c>
      <c r="I24" s="119">
        <v>7939</v>
      </c>
      <c r="J24" s="122">
        <v>209037</v>
      </c>
      <c r="L24" s="113"/>
    </row>
    <row r="25" spans="2:12" x14ac:dyDescent="0.35">
      <c r="B25" s="121">
        <v>22</v>
      </c>
      <c r="C25" s="119">
        <v>568</v>
      </c>
      <c r="D25" s="119">
        <v>136044</v>
      </c>
      <c r="E25" s="119">
        <v>6562</v>
      </c>
      <c r="F25" s="119"/>
      <c r="G25" s="119">
        <v>55064</v>
      </c>
      <c r="H25" s="119">
        <v>44011</v>
      </c>
      <c r="I25" s="119">
        <v>7360</v>
      </c>
      <c r="J25" s="122">
        <v>249609</v>
      </c>
      <c r="L25" s="113"/>
    </row>
    <row r="26" spans="2:12" x14ac:dyDescent="0.35">
      <c r="B26" s="121">
        <v>23</v>
      </c>
      <c r="C26" s="119">
        <v>543</v>
      </c>
      <c r="D26" s="119">
        <v>133179</v>
      </c>
      <c r="E26" s="119">
        <v>4436</v>
      </c>
      <c r="F26" s="119"/>
      <c r="G26" s="119">
        <v>58941</v>
      </c>
      <c r="H26" s="119">
        <v>39672</v>
      </c>
      <c r="I26" s="119">
        <v>9132</v>
      </c>
      <c r="J26" s="122">
        <v>245903</v>
      </c>
      <c r="L26" s="113"/>
    </row>
    <row r="27" spans="2:12" x14ac:dyDescent="0.35">
      <c r="B27" s="121">
        <v>24</v>
      </c>
      <c r="C27" s="119">
        <v>694</v>
      </c>
      <c r="D27" s="119">
        <v>126497</v>
      </c>
      <c r="E27" s="119">
        <v>6463</v>
      </c>
      <c r="F27" s="119"/>
      <c r="G27" s="119">
        <v>51673</v>
      </c>
      <c r="H27" s="119">
        <v>43942</v>
      </c>
      <c r="I27" s="119">
        <v>7702</v>
      </c>
      <c r="J27" s="122">
        <v>236971</v>
      </c>
      <c r="L27" s="113"/>
    </row>
    <row r="28" spans="2:12" x14ac:dyDescent="0.35">
      <c r="B28" s="121">
        <v>25</v>
      </c>
      <c r="C28" s="119">
        <v>354</v>
      </c>
      <c r="D28" s="119">
        <v>140085</v>
      </c>
      <c r="E28" s="119">
        <v>5236</v>
      </c>
      <c r="F28" s="119"/>
      <c r="G28" s="119">
        <v>50386</v>
      </c>
      <c r="H28" s="119">
        <v>33795</v>
      </c>
      <c r="I28" s="119">
        <v>7055</v>
      </c>
      <c r="J28" s="122">
        <v>236911</v>
      </c>
      <c r="L28" s="113"/>
    </row>
    <row r="29" spans="2:12" x14ac:dyDescent="0.35">
      <c r="B29" s="121">
        <v>26</v>
      </c>
      <c r="C29" s="119">
        <v>1119</v>
      </c>
      <c r="D29" s="119">
        <v>106286</v>
      </c>
      <c r="E29" s="119">
        <v>4530</v>
      </c>
      <c r="F29" s="119"/>
      <c r="G29" s="119">
        <v>51126</v>
      </c>
      <c r="H29" s="119">
        <v>40622</v>
      </c>
      <c r="I29" s="119">
        <v>8492</v>
      </c>
      <c r="J29" s="122">
        <v>212175</v>
      </c>
      <c r="L29" s="113"/>
    </row>
    <row r="30" spans="2:12" x14ac:dyDescent="0.35">
      <c r="B30" s="121">
        <v>27</v>
      </c>
      <c r="C30" s="119">
        <v>451</v>
      </c>
      <c r="D30" s="119">
        <v>122728</v>
      </c>
      <c r="E30" s="119">
        <v>5110</v>
      </c>
      <c r="F30" s="119"/>
      <c r="G30" s="119">
        <v>41204</v>
      </c>
      <c r="H30" s="119">
        <v>46766</v>
      </c>
      <c r="I30" s="119">
        <v>6127</v>
      </c>
      <c r="J30" s="122">
        <v>222386</v>
      </c>
      <c r="L30" s="113"/>
    </row>
    <row r="31" spans="2:12" x14ac:dyDescent="0.35">
      <c r="B31" s="121">
        <v>28</v>
      </c>
      <c r="C31" s="119">
        <v>236</v>
      </c>
      <c r="D31" s="119">
        <v>95785</v>
      </c>
      <c r="E31" s="119">
        <v>2313</v>
      </c>
      <c r="F31" s="119"/>
      <c r="G31" s="119">
        <v>46690</v>
      </c>
      <c r="H31" s="119">
        <v>39145</v>
      </c>
      <c r="I31" s="119">
        <v>9290</v>
      </c>
      <c r="J31" s="122">
        <v>193459</v>
      </c>
      <c r="L31" s="113"/>
    </row>
    <row r="32" spans="2:12" x14ac:dyDescent="0.35">
      <c r="B32" s="121">
        <v>29</v>
      </c>
      <c r="C32" s="119">
        <v>540</v>
      </c>
      <c r="D32" s="119">
        <v>107641</v>
      </c>
      <c r="E32" s="119">
        <v>5869</v>
      </c>
      <c r="F32" s="119"/>
      <c r="G32" s="119">
        <v>45880</v>
      </c>
      <c r="H32" s="119">
        <v>52226</v>
      </c>
      <c r="I32" s="119">
        <v>8697</v>
      </c>
      <c r="J32" s="122">
        <v>220853</v>
      </c>
      <c r="L32" s="113"/>
    </row>
    <row r="33" spans="2:12" x14ac:dyDescent="0.35">
      <c r="B33" s="121">
        <v>30</v>
      </c>
      <c r="C33" s="119">
        <v>1226</v>
      </c>
      <c r="D33" s="119">
        <v>118676</v>
      </c>
      <c r="E33" s="119">
        <v>5644</v>
      </c>
      <c r="F33" s="119"/>
      <c r="G33" s="119">
        <v>77231</v>
      </c>
      <c r="H33" s="119">
        <v>41673</v>
      </c>
      <c r="I33" s="119">
        <v>6512</v>
      </c>
      <c r="J33" s="122">
        <v>250962</v>
      </c>
      <c r="L33" s="113"/>
    </row>
    <row r="34" spans="2:12" x14ac:dyDescent="0.35">
      <c r="B34" s="121">
        <v>31</v>
      </c>
      <c r="C34" s="119">
        <v>435</v>
      </c>
      <c r="D34" s="119">
        <v>92304</v>
      </c>
      <c r="E34" s="119">
        <v>3628</v>
      </c>
      <c r="F34" s="119"/>
      <c r="G34" s="119">
        <v>58035</v>
      </c>
      <c r="H34" s="119">
        <v>46976</v>
      </c>
      <c r="I34" s="119">
        <v>7269</v>
      </c>
      <c r="J34" s="122">
        <v>208647</v>
      </c>
      <c r="L34" s="113"/>
    </row>
    <row r="35" spans="2:12" x14ac:dyDescent="0.35">
      <c r="B35" s="121">
        <v>32</v>
      </c>
      <c r="C35" s="119">
        <v>1817</v>
      </c>
      <c r="D35" s="119">
        <v>121488</v>
      </c>
      <c r="E35" s="119">
        <v>5816</v>
      </c>
      <c r="F35" s="119"/>
      <c r="G35" s="119">
        <v>45461</v>
      </c>
      <c r="H35" s="119">
        <v>44690</v>
      </c>
      <c r="I35" s="119">
        <v>8347</v>
      </c>
      <c r="J35" s="122">
        <v>227619</v>
      </c>
      <c r="L35" s="113"/>
    </row>
    <row r="36" spans="2:12" x14ac:dyDescent="0.35">
      <c r="B36" s="121">
        <v>33</v>
      </c>
      <c r="C36" s="119">
        <v>498</v>
      </c>
      <c r="D36" s="119">
        <v>84543</v>
      </c>
      <c r="E36" s="119">
        <v>3792</v>
      </c>
      <c r="F36" s="119"/>
      <c r="G36" s="119">
        <v>59148</v>
      </c>
      <c r="H36" s="119">
        <v>35466</v>
      </c>
      <c r="I36" s="119">
        <v>7123</v>
      </c>
      <c r="J36" s="122">
        <v>190570</v>
      </c>
      <c r="L36" s="113"/>
    </row>
    <row r="37" spans="2:12" x14ac:dyDescent="0.35">
      <c r="B37" s="121">
        <v>34</v>
      </c>
      <c r="C37" s="119">
        <v>1083</v>
      </c>
      <c r="D37" s="119">
        <v>121898</v>
      </c>
      <c r="E37" s="119">
        <v>5139</v>
      </c>
      <c r="F37" s="119">
        <v>351</v>
      </c>
      <c r="G37" s="119">
        <v>52121</v>
      </c>
      <c r="H37" s="119">
        <v>46023</v>
      </c>
      <c r="I37" s="119">
        <v>7084</v>
      </c>
      <c r="J37" s="122">
        <v>233699</v>
      </c>
      <c r="L37" s="113"/>
    </row>
    <row r="38" spans="2:12" x14ac:dyDescent="0.35">
      <c r="B38" s="121">
        <v>35</v>
      </c>
      <c r="C38" s="119">
        <v>356</v>
      </c>
      <c r="D38" s="119">
        <v>119515</v>
      </c>
      <c r="E38" s="119">
        <v>4130</v>
      </c>
      <c r="F38" s="119"/>
      <c r="G38" s="119">
        <v>35223</v>
      </c>
      <c r="H38" s="119">
        <v>41953</v>
      </c>
      <c r="I38" s="119">
        <v>6460</v>
      </c>
      <c r="J38" s="122">
        <v>207637</v>
      </c>
      <c r="L38" s="113"/>
    </row>
    <row r="39" spans="2:12" x14ac:dyDescent="0.35">
      <c r="B39" s="121">
        <v>36</v>
      </c>
      <c r="C39" s="119">
        <v>686</v>
      </c>
      <c r="D39" s="119">
        <v>91209</v>
      </c>
      <c r="E39" s="119">
        <v>4084</v>
      </c>
      <c r="F39" s="119">
        <v>337</v>
      </c>
      <c r="G39" s="119">
        <v>35804</v>
      </c>
      <c r="H39" s="119">
        <v>47463</v>
      </c>
      <c r="I39" s="119">
        <v>7416</v>
      </c>
      <c r="J39" s="122">
        <v>186999</v>
      </c>
      <c r="L39" s="113"/>
    </row>
    <row r="40" spans="2:12" x14ac:dyDescent="0.35">
      <c r="B40" s="121">
        <v>37</v>
      </c>
      <c r="C40" s="119">
        <v>1008</v>
      </c>
      <c r="D40" s="119">
        <v>95871</v>
      </c>
      <c r="E40" s="119">
        <v>4325</v>
      </c>
      <c r="F40" s="119"/>
      <c r="G40" s="119">
        <v>37347</v>
      </c>
      <c r="H40" s="119">
        <v>38596</v>
      </c>
      <c r="I40" s="119">
        <v>5976</v>
      </c>
      <c r="J40" s="122">
        <v>183123</v>
      </c>
      <c r="L40" s="113"/>
    </row>
    <row r="41" spans="2:12" x14ac:dyDescent="0.35">
      <c r="B41" s="121">
        <v>38</v>
      </c>
      <c r="C41" s="119">
        <v>754</v>
      </c>
      <c r="D41" s="119">
        <v>96755</v>
      </c>
      <c r="E41" s="119">
        <v>5113</v>
      </c>
      <c r="F41" s="119">
        <v>352</v>
      </c>
      <c r="G41" s="119">
        <v>42233</v>
      </c>
      <c r="H41" s="119">
        <v>37635</v>
      </c>
      <c r="I41" s="119">
        <v>8055</v>
      </c>
      <c r="J41" s="122">
        <v>190897</v>
      </c>
      <c r="L41" s="113"/>
    </row>
    <row r="42" spans="2:12" x14ac:dyDescent="0.35">
      <c r="B42" s="121">
        <v>39</v>
      </c>
      <c r="C42" s="119">
        <v>1311</v>
      </c>
      <c r="D42" s="119">
        <v>110435</v>
      </c>
      <c r="E42" s="119">
        <v>4921</v>
      </c>
      <c r="F42" s="119"/>
      <c r="G42" s="119">
        <v>39558</v>
      </c>
      <c r="H42" s="119">
        <v>44301</v>
      </c>
      <c r="I42" s="119">
        <v>7253</v>
      </c>
      <c r="J42" s="122">
        <v>207779</v>
      </c>
      <c r="L42" s="113"/>
    </row>
    <row r="43" spans="2:12" x14ac:dyDescent="0.35">
      <c r="B43" s="121">
        <v>40</v>
      </c>
      <c r="C43" s="119">
        <v>216</v>
      </c>
      <c r="D43" s="119">
        <v>99682</v>
      </c>
      <c r="E43" s="119">
        <v>4512</v>
      </c>
      <c r="F43" s="119">
        <v>378</v>
      </c>
      <c r="G43" s="119">
        <v>34367</v>
      </c>
      <c r="H43" s="119">
        <v>43835</v>
      </c>
      <c r="I43" s="119">
        <v>7803</v>
      </c>
      <c r="J43" s="122">
        <v>190793</v>
      </c>
      <c r="L43" s="113"/>
    </row>
    <row r="44" spans="2:12" x14ac:dyDescent="0.35">
      <c r="B44" s="121">
        <v>41</v>
      </c>
      <c r="C44" s="119">
        <v>1040</v>
      </c>
      <c r="D44" s="119">
        <v>96523</v>
      </c>
      <c r="E44" s="119">
        <v>2491</v>
      </c>
      <c r="F44" s="119">
        <v>1456</v>
      </c>
      <c r="G44" s="119">
        <v>44326</v>
      </c>
      <c r="H44" s="119">
        <v>34928</v>
      </c>
      <c r="I44" s="119">
        <v>9598</v>
      </c>
      <c r="J44" s="122">
        <v>190362</v>
      </c>
      <c r="L44" s="113"/>
    </row>
    <row r="45" spans="2:12" x14ac:dyDescent="0.35">
      <c r="B45" s="121">
        <v>42</v>
      </c>
      <c r="C45" s="119">
        <v>1620</v>
      </c>
      <c r="D45" s="119">
        <v>98000</v>
      </c>
      <c r="E45" s="119">
        <v>6498</v>
      </c>
      <c r="F45" s="119">
        <v>525</v>
      </c>
      <c r="G45" s="119">
        <v>44427</v>
      </c>
      <c r="H45" s="119">
        <v>29659</v>
      </c>
      <c r="I45" s="119">
        <v>6640</v>
      </c>
      <c r="J45" s="122">
        <v>187369</v>
      </c>
      <c r="L45" s="113"/>
    </row>
    <row r="46" spans="2:12" x14ac:dyDescent="0.35">
      <c r="B46" s="121">
        <v>43</v>
      </c>
      <c r="C46" s="119">
        <v>1049</v>
      </c>
      <c r="D46" s="119">
        <v>125141</v>
      </c>
      <c r="E46" s="119">
        <v>4397</v>
      </c>
      <c r="F46" s="119">
        <v>377</v>
      </c>
      <c r="G46" s="119">
        <v>44988</v>
      </c>
      <c r="H46" s="119">
        <v>37838</v>
      </c>
      <c r="I46" s="119">
        <v>9758</v>
      </c>
      <c r="J46" s="122">
        <v>223548</v>
      </c>
      <c r="L46" s="113"/>
    </row>
    <row r="47" spans="2:12" x14ac:dyDescent="0.35">
      <c r="B47" s="121">
        <v>44</v>
      </c>
      <c r="C47" s="119">
        <v>107</v>
      </c>
      <c r="D47" s="119">
        <v>78610</v>
      </c>
      <c r="E47" s="119">
        <v>3003</v>
      </c>
      <c r="F47" s="119">
        <v>370</v>
      </c>
      <c r="G47" s="119">
        <v>28178</v>
      </c>
      <c r="H47" s="119">
        <v>29505</v>
      </c>
      <c r="I47" s="119">
        <v>3962</v>
      </c>
      <c r="J47" s="122">
        <v>143735</v>
      </c>
      <c r="L47" s="113"/>
    </row>
    <row r="48" spans="2:12" x14ac:dyDescent="0.35">
      <c r="B48" s="121">
        <v>45</v>
      </c>
      <c r="C48" s="119">
        <v>937</v>
      </c>
      <c r="D48" s="119">
        <v>120031</v>
      </c>
      <c r="E48" s="119">
        <v>4536</v>
      </c>
      <c r="F48" s="119"/>
      <c r="G48" s="119">
        <v>52226</v>
      </c>
      <c r="H48" s="119">
        <v>45617</v>
      </c>
      <c r="I48" s="119">
        <v>8071</v>
      </c>
      <c r="J48" s="122">
        <v>231418</v>
      </c>
      <c r="L48" s="113"/>
    </row>
    <row r="49" spans="2:12" x14ac:dyDescent="0.35">
      <c r="B49" s="121">
        <v>46</v>
      </c>
      <c r="C49" s="119">
        <v>1284</v>
      </c>
      <c r="D49" s="119">
        <v>106601</v>
      </c>
      <c r="E49" s="119">
        <v>6344</v>
      </c>
      <c r="F49" s="119"/>
      <c r="G49" s="119">
        <v>43637</v>
      </c>
      <c r="H49" s="119">
        <v>55807</v>
      </c>
      <c r="I49" s="119">
        <v>6911</v>
      </c>
      <c r="J49" s="122">
        <v>220584</v>
      </c>
      <c r="L49" s="113"/>
    </row>
    <row r="50" spans="2:12" x14ac:dyDescent="0.35">
      <c r="B50" s="121">
        <v>47</v>
      </c>
      <c r="C50" s="119">
        <v>637</v>
      </c>
      <c r="D50" s="119">
        <v>102449</v>
      </c>
      <c r="E50" s="119">
        <v>2636</v>
      </c>
      <c r="F50" s="119"/>
      <c r="G50" s="119">
        <v>46124</v>
      </c>
      <c r="H50" s="119">
        <v>38428</v>
      </c>
      <c r="I50" s="119">
        <v>6669</v>
      </c>
      <c r="J50" s="122">
        <v>196943</v>
      </c>
      <c r="L50" s="113"/>
    </row>
    <row r="51" spans="2:12" x14ac:dyDescent="0.35">
      <c r="B51" s="121">
        <v>48</v>
      </c>
      <c r="C51" s="119">
        <v>1316</v>
      </c>
      <c r="D51" s="119">
        <v>119952</v>
      </c>
      <c r="E51" s="119">
        <v>6121</v>
      </c>
      <c r="F51" s="119"/>
      <c r="G51" s="119">
        <v>43035</v>
      </c>
      <c r="H51" s="119">
        <v>52021</v>
      </c>
      <c r="I51" s="119">
        <v>8692</v>
      </c>
      <c r="J51" s="122">
        <v>231137</v>
      </c>
      <c r="L51" s="113"/>
    </row>
    <row r="52" spans="2:12" x14ac:dyDescent="0.35">
      <c r="B52" s="121">
        <v>49</v>
      </c>
      <c r="C52" s="119">
        <v>1034</v>
      </c>
      <c r="D52" s="119">
        <v>126211</v>
      </c>
      <c r="E52" s="119">
        <v>6134</v>
      </c>
      <c r="F52" s="119">
        <v>1119</v>
      </c>
      <c r="G52" s="119">
        <v>51027</v>
      </c>
      <c r="H52" s="119">
        <v>53543</v>
      </c>
      <c r="I52" s="119">
        <v>9138</v>
      </c>
      <c r="J52" s="122">
        <v>248206</v>
      </c>
      <c r="L52" s="113"/>
    </row>
    <row r="53" spans="2:12" x14ac:dyDescent="0.35">
      <c r="B53" s="121">
        <v>50</v>
      </c>
      <c r="C53" s="119">
        <v>1453</v>
      </c>
      <c r="D53" s="119">
        <v>154152</v>
      </c>
      <c r="E53" s="119">
        <v>4058</v>
      </c>
      <c r="F53" s="119"/>
      <c r="G53" s="119">
        <v>56619</v>
      </c>
      <c r="H53" s="119">
        <v>50955</v>
      </c>
      <c r="I53" s="119">
        <v>10404</v>
      </c>
      <c r="J53" s="122">
        <v>277641</v>
      </c>
      <c r="L53" s="113"/>
    </row>
    <row r="54" spans="2:12" x14ac:dyDescent="0.35">
      <c r="B54" s="121">
        <v>51</v>
      </c>
      <c r="C54" s="119">
        <v>776</v>
      </c>
      <c r="D54" s="119">
        <v>159665</v>
      </c>
      <c r="E54" s="119">
        <v>6202</v>
      </c>
      <c r="F54" s="119"/>
      <c r="G54" s="119">
        <v>31758</v>
      </c>
      <c r="H54" s="119">
        <v>53044</v>
      </c>
      <c r="I54" s="119">
        <v>11135</v>
      </c>
      <c r="J54" s="122">
        <v>262580</v>
      </c>
      <c r="L54" s="113"/>
    </row>
    <row r="55" spans="2:12" ht="15" thickBot="1" x14ac:dyDescent="0.4">
      <c r="B55" s="123">
        <v>52</v>
      </c>
      <c r="C55" s="124">
        <v>529</v>
      </c>
      <c r="D55" s="124">
        <v>127440</v>
      </c>
      <c r="E55" s="124">
        <v>5354</v>
      </c>
      <c r="F55" s="124"/>
      <c r="G55" s="124">
        <v>10690</v>
      </c>
      <c r="H55" s="124">
        <v>23456</v>
      </c>
      <c r="I55" s="124">
        <v>6319</v>
      </c>
      <c r="J55" s="125">
        <v>173788</v>
      </c>
      <c r="L55" s="113"/>
    </row>
    <row r="56" spans="2:12" x14ac:dyDescent="0.35">
      <c r="C56" s="10"/>
      <c r="D56" s="126"/>
      <c r="E56" s="126"/>
      <c r="F56" s="126"/>
      <c r="G56" s="126"/>
      <c r="H56" s="126"/>
      <c r="I56" s="126"/>
      <c r="J56" s="100"/>
      <c r="K56" s="3"/>
    </row>
    <row r="57" spans="2:12" x14ac:dyDescent="0.35">
      <c r="K57" s="3"/>
    </row>
    <row r="58" spans="2:12" x14ac:dyDescent="0.35">
      <c r="K58" s="3"/>
    </row>
    <row r="59" spans="2:12" x14ac:dyDescent="0.35">
      <c r="K59" s="3"/>
    </row>
    <row r="60" spans="2:12" x14ac:dyDescent="0.35">
      <c r="K60" s="3"/>
    </row>
    <row r="61" spans="2:12" x14ac:dyDescent="0.35">
      <c r="K61" s="3"/>
    </row>
    <row r="62" spans="2:12" x14ac:dyDescent="0.35">
      <c r="K62" s="3"/>
    </row>
    <row r="63" spans="2:12" x14ac:dyDescent="0.35">
      <c r="K63" s="3"/>
    </row>
    <row r="64" spans="2:12" x14ac:dyDescent="0.35">
      <c r="K64" s="3"/>
    </row>
    <row r="65" spans="11:11" x14ac:dyDescent="0.35">
      <c r="K65" s="3"/>
    </row>
    <row r="66" spans="11:11" x14ac:dyDescent="0.35">
      <c r="K66" s="3"/>
    </row>
    <row r="67" spans="11:11" x14ac:dyDescent="0.35">
      <c r="K67" s="3"/>
    </row>
    <row r="68" spans="11:11" x14ac:dyDescent="0.35">
      <c r="K68" s="3"/>
    </row>
    <row r="69" spans="11:11" x14ac:dyDescent="0.35">
      <c r="K69" s="3"/>
    </row>
    <row r="70" spans="11:11" x14ac:dyDescent="0.35">
      <c r="K70" s="3"/>
    </row>
    <row r="71" spans="11:11" x14ac:dyDescent="0.35">
      <c r="K71" s="3"/>
    </row>
    <row r="72" spans="11:11" x14ac:dyDescent="0.35">
      <c r="K72" s="3"/>
    </row>
    <row r="73" spans="11:11" x14ac:dyDescent="0.35">
      <c r="K73" s="3"/>
    </row>
    <row r="74" spans="11:11" x14ac:dyDescent="0.35">
      <c r="K74" s="3"/>
    </row>
    <row r="75" spans="11:11" x14ac:dyDescent="0.35">
      <c r="K75" s="3"/>
    </row>
    <row r="76" spans="11:11" x14ac:dyDescent="0.35">
      <c r="K76" s="3"/>
    </row>
    <row r="77" spans="11:11" x14ac:dyDescent="0.35">
      <c r="K77" s="3"/>
    </row>
    <row r="78" spans="11:11" x14ac:dyDescent="0.35">
      <c r="K78" s="3"/>
    </row>
    <row r="79" spans="11:11" x14ac:dyDescent="0.35">
      <c r="K79" s="3"/>
    </row>
    <row r="80" spans="11:11" x14ac:dyDescent="0.35">
      <c r="K80" s="3"/>
    </row>
    <row r="81" spans="11:11" x14ac:dyDescent="0.35">
      <c r="K81" s="3"/>
    </row>
    <row r="82" spans="11:11" x14ac:dyDescent="0.35">
      <c r="K82" s="3"/>
    </row>
    <row r="83" spans="11:11" x14ac:dyDescent="0.35">
      <c r="K83" s="3"/>
    </row>
    <row r="84" spans="11:11" x14ac:dyDescent="0.35">
      <c r="K84" s="3"/>
    </row>
    <row r="85" spans="11:11" x14ac:dyDescent="0.35">
      <c r="K85" s="3"/>
    </row>
    <row r="86" spans="11:11" x14ac:dyDescent="0.35">
      <c r="K86" s="3"/>
    </row>
    <row r="87" spans="11:11" x14ac:dyDescent="0.35">
      <c r="K87" s="3"/>
    </row>
    <row r="88" spans="11:11" x14ac:dyDescent="0.35">
      <c r="K88" s="3"/>
    </row>
    <row r="89" spans="11:11" x14ac:dyDescent="0.35">
      <c r="K89" s="3"/>
    </row>
    <row r="90" spans="11:11" x14ac:dyDescent="0.35">
      <c r="K90" s="3"/>
    </row>
    <row r="91" spans="11:11" x14ac:dyDescent="0.35">
      <c r="K91" s="3"/>
    </row>
    <row r="92" spans="11:11" x14ac:dyDescent="0.35">
      <c r="K92" s="3"/>
    </row>
    <row r="93" spans="11:11" x14ac:dyDescent="0.35">
      <c r="K93" s="3"/>
    </row>
    <row r="94" spans="11:11" x14ac:dyDescent="0.35">
      <c r="K94" s="3"/>
    </row>
    <row r="95" spans="11:11" x14ac:dyDescent="0.35">
      <c r="K95" s="3"/>
    </row>
    <row r="96" spans="11:11" x14ac:dyDescent="0.35">
      <c r="K96" s="3"/>
    </row>
    <row r="97" spans="11:11" x14ac:dyDescent="0.35">
      <c r="K97" s="3"/>
    </row>
    <row r="98" spans="11:11" x14ac:dyDescent="0.35">
      <c r="K98" s="3"/>
    </row>
    <row r="99" spans="11:11" x14ac:dyDescent="0.35">
      <c r="K99" s="3"/>
    </row>
    <row r="100" spans="11:11" x14ac:dyDescent="0.35">
      <c r="K100" s="3"/>
    </row>
    <row r="101" spans="11:11" x14ac:dyDescent="0.35">
      <c r="K101" s="3"/>
    </row>
    <row r="102" spans="11:11" x14ac:dyDescent="0.35">
      <c r="K102" s="3"/>
    </row>
    <row r="103" spans="11:11" x14ac:dyDescent="0.35">
      <c r="K103" s="3"/>
    </row>
    <row r="104" spans="11:11" x14ac:dyDescent="0.35">
      <c r="K104" s="3"/>
    </row>
    <row r="105" spans="11:11" x14ac:dyDescent="0.35">
      <c r="K105" s="3"/>
    </row>
    <row r="106" spans="11:11" x14ac:dyDescent="0.35">
      <c r="K106" s="3"/>
    </row>
    <row r="107" spans="11:11" x14ac:dyDescent="0.35">
      <c r="K107" s="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5"/>
  <sheetViews>
    <sheetView zoomScaleNormal="100" workbookViewId="0"/>
  </sheetViews>
  <sheetFormatPr defaultRowHeight="14.5" x14ac:dyDescent="0.35"/>
  <cols>
    <col min="1" max="1" width="4.81640625" style="3" customWidth="1"/>
    <col min="2" max="2" width="11.36328125" style="3" customWidth="1"/>
    <col min="3" max="6" width="12.1796875" style="3" customWidth="1"/>
    <col min="7" max="7" width="7.08984375" style="3" customWidth="1"/>
    <col min="8" max="16384" width="8.7265625" style="3"/>
  </cols>
  <sheetData>
    <row r="1" spans="2:8" x14ac:dyDescent="0.35">
      <c r="B1" s="11" t="s">
        <v>80</v>
      </c>
      <c r="C1" s="11"/>
      <c r="D1" s="11"/>
      <c r="E1" s="11"/>
      <c r="F1" s="11"/>
      <c r="G1" s="11"/>
      <c r="H1" s="11"/>
    </row>
    <row r="2" spans="2:8" ht="15" thickBot="1" x14ac:dyDescent="0.4"/>
    <row r="3" spans="2:8" ht="15" thickBot="1" x14ac:dyDescent="0.4">
      <c r="B3" s="101" t="s">
        <v>42</v>
      </c>
      <c r="C3" s="102" t="s">
        <v>44</v>
      </c>
      <c r="D3" s="102" t="s">
        <v>45</v>
      </c>
      <c r="E3" s="102" t="s">
        <v>46</v>
      </c>
      <c r="F3" s="103" t="s">
        <v>43</v>
      </c>
    </row>
    <row r="4" spans="2:8" x14ac:dyDescent="0.35">
      <c r="B4" s="127">
        <v>1</v>
      </c>
      <c r="C4" s="128">
        <v>429.63339999999999</v>
      </c>
      <c r="D4" s="128">
        <v>478.78820000000002</v>
      </c>
      <c r="E4" s="128">
        <v>252.22659999999999</v>
      </c>
      <c r="F4" s="129">
        <v>386.80450000000002</v>
      </c>
    </row>
    <row r="5" spans="2:8" x14ac:dyDescent="0.35">
      <c r="B5" s="130">
        <v>2</v>
      </c>
      <c r="C5" s="131">
        <v>436.56240000000003</v>
      </c>
      <c r="D5" s="131">
        <v>482.85550000000001</v>
      </c>
      <c r="E5" s="131">
        <v>304.87790000000001</v>
      </c>
      <c r="F5" s="132">
        <v>381.95800000000003</v>
      </c>
    </row>
    <row r="6" spans="2:8" x14ac:dyDescent="0.35">
      <c r="B6" s="130">
        <v>3</v>
      </c>
      <c r="C6" s="131">
        <v>441.06099999999998</v>
      </c>
      <c r="D6" s="131">
        <v>486.51</v>
      </c>
      <c r="E6" s="131">
        <v>314.25119999999998</v>
      </c>
      <c r="F6" s="132">
        <v>374.58109999999999</v>
      </c>
    </row>
    <row r="7" spans="2:8" x14ac:dyDescent="0.35">
      <c r="B7" s="130">
        <v>4</v>
      </c>
      <c r="C7" s="131">
        <v>440.69130000000001</v>
      </c>
      <c r="D7" s="131">
        <v>489.99090000000001</v>
      </c>
      <c r="E7" s="131">
        <v>188.54499999999999</v>
      </c>
      <c r="F7" s="132">
        <v>374.37139999999999</v>
      </c>
    </row>
    <row r="8" spans="2:8" x14ac:dyDescent="0.35">
      <c r="B8" s="130">
        <v>5</v>
      </c>
      <c r="C8" s="131">
        <v>445.87310000000002</v>
      </c>
      <c r="D8" s="131">
        <v>493.28039999999999</v>
      </c>
      <c r="E8" s="131">
        <v>325.37909999999999</v>
      </c>
      <c r="F8" s="132">
        <v>394.74029999999999</v>
      </c>
    </row>
    <row r="9" spans="2:8" x14ac:dyDescent="0.35">
      <c r="B9" s="130">
        <v>6</v>
      </c>
      <c r="C9" s="131">
        <v>449.00599999999997</v>
      </c>
      <c r="D9" s="131">
        <v>497.99439999999998</v>
      </c>
      <c r="E9" s="131">
        <v>291.40890000000002</v>
      </c>
      <c r="F9" s="132">
        <v>401.05130000000003</v>
      </c>
    </row>
    <row r="10" spans="2:8" x14ac:dyDescent="0.35">
      <c r="B10" s="130">
        <v>7</v>
      </c>
      <c r="C10" s="131">
        <v>453.649</v>
      </c>
      <c r="D10" s="131">
        <v>503.85289999999998</v>
      </c>
      <c r="E10" s="131">
        <v>312.59809999999999</v>
      </c>
      <c r="F10" s="132">
        <v>397.0206</v>
      </c>
    </row>
    <row r="11" spans="2:8" x14ac:dyDescent="0.35">
      <c r="B11" s="130">
        <v>8</v>
      </c>
      <c r="C11" s="131">
        <v>460.34899999999999</v>
      </c>
      <c r="D11" s="131">
        <v>513.1771</v>
      </c>
      <c r="E11" s="131">
        <v>317.71339999999998</v>
      </c>
      <c r="F11" s="132">
        <v>407.3734</v>
      </c>
    </row>
    <row r="12" spans="2:8" x14ac:dyDescent="0.35">
      <c r="B12" s="130">
        <v>9</v>
      </c>
      <c r="C12" s="131">
        <v>464.68560000000002</v>
      </c>
      <c r="D12" s="131">
        <v>523.99990000000003</v>
      </c>
      <c r="E12" s="131">
        <v>349.9787</v>
      </c>
      <c r="F12" s="132">
        <v>409.33929999999998</v>
      </c>
    </row>
    <row r="13" spans="2:8" x14ac:dyDescent="0.35">
      <c r="B13" s="130">
        <v>10</v>
      </c>
      <c r="C13" s="131">
        <v>471.4701</v>
      </c>
      <c r="D13" s="131">
        <v>536.947</v>
      </c>
      <c r="E13" s="131">
        <v>356.51670000000001</v>
      </c>
      <c r="F13" s="132">
        <v>410.1164</v>
      </c>
    </row>
    <row r="14" spans="2:8" x14ac:dyDescent="0.35">
      <c r="B14" s="130">
        <v>11</v>
      </c>
      <c r="C14" s="131">
        <v>480.84969999999998</v>
      </c>
      <c r="D14" s="131">
        <v>556.5933</v>
      </c>
      <c r="E14" s="131">
        <v>320.5564</v>
      </c>
      <c r="F14" s="132">
        <v>416.5455</v>
      </c>
    </row>
    <row r="15" spans="2:8" x14ac:dyDescent="0.35">
      <c r="B15" s="130">
        <v>12</v>
      </c>
      <c r="C15" s="131">
        <v>489.14519999999999</v>
      </c>
      <c r="D15" s="131">
        <v>583.23239999999998</v>
      </c>
      <c r="E15" s="131">
        <v>305.38589999999999</v>
      </c>
      <c r="F15" s="132">
        <v>417.80329999999998</v>
      </c>
    </row>
    <row r="16" spans="2:8" x14ac:dyDescent="0.35">
      <c r="B16" s="130">
        <v>13</v>
      </c>
      <c r="C16" s="131">
        <v>493.61680000000001</v>
      </c>
      <c r="D16" s="131">
        <v>587.06100000000004</v>
      </c>
      <c r="E16" s="131">
        <v>344.18689999999998</v>
      </c>
      <c r="F16" s="132">
        <v>412.98520000000002</v>
      </c>
    </row>
    <row r="17" spans="2:6" x14ac:dyDescent="0.35">
      <c r="B17" s="130">
        <v>14</v>
      </c>
      <c r="C17" s="131">
        <v>493.61680000000001</v>
      </c>
      <c r="D17" s="131">
        <v>587.06100000000004</v>
      </c>
      <c r="E17" s="131">
        <v>372.51819999999998</v>
      </c>
      <c r="F17" s="132">
        <v>412.98520000000002</v>
      </c>
    </row>
    <row r="18" spans="2:6" x14ac:dyDescent="0.35">
      <c r="B18" s="130">
        <v>15</v>
      </c>
      <c r="C18" s="131">
        <v>488.13709999999998</v>
      </c>
      <c r="D18" s="131">
        <v>550.74099999999999</v>
      </c>
      <c r="E18" s="131">
        <v>272.23020000000002</v>
      </c>
      <c r="F18" s="132">
        <v>418.81549999999999</v>
      </c>
    </row>
    <row r="19" spans="2:6" x14ac:dyDescent="0.35">
      <c r="B19" s="130">
        <v>16</v>
      </c>
      <c r="C19" s="131">
        <v>492.6028</v>
      </c>
      <c r="D19" s="131">
        <v>545.78719999999998</v>
      </c>
      <c r="E19" s="131">
        <v>226.0856</v>
      </c>
      <c r="F19" s="132">
        <v>423.55689999999998</v>
      </c>
    </row>
    <row r="20" spans="2:6" x14ac:dyDescent="0.35">
      <c r="B20" s="130">
        <v>17</v>
      </c>
      <c r="C20" s="131">
        <v>495.97120000000001</v>
      </c>
      <c r="D20" s="131">
        <v>545.83180000000004</v>
      </c>
      <c r="E20" s="131">
        <v>355.05090000000001</v>
      </c>
      <c r="F20" s="132">
        <v>429.87099999999998</v>
      </c>
    </row>
    <row r="21" spans="2:6" x14ac:dyDescent="0.35">
      <c r="B21" s="130">
        <v>18</v>
      </c>
      <c r="C21" s="131">
        <v>497.91669999999999</v>
      </c>
      <c r="D21" s="131">
        <v>543.39689999999996</v>
      </c>
      <c r="E21" s="131">
        <v>348.351</v>
      </c>
      <c r="F21" s="132">
        <v>427.32490000000001</v>
      </c>
    </row>
    <row r="22" spans="2:6" x14ac:dyDescent="0.35">
      <c r="B22" s="130">
        <v>19</v>
      </c>
      <c r="C22" s="131">
        <v>498.02589999999998</v>
      </c>
      <c r="D22" s="131">
        <v>530.79650000000004</v>
      </c>
      <c r="E22" s="131">
        <v>347.05919999999998</v>
      </c>
      <c r="F22" s="132">
        <v>434.86340000000001</v>
      </c>
    </row>
    <row r="23" spans="2:6" x14ac:dyDescent="0.35">
      <c r="B23" s="130">
        <v>20</v>
      </c>
      <c r="C23" s="131">
        <v>496.37310000000002</v>
      </c>
      <c r="D23" s="131">
        <v>535.79700000000003</v>
      </c>
      <c r="E23" s="131">
        <v>372.27089999999998</v>
      </c>
      <c r="F23" s="132">
        <v>425.45740000000001</v>
      </c>
    </row>
    <row r="24" spans="2:6" x14ac:dyDescent="0.35">
      <c r="B24" s="130">
        <v>21</v>
      </c>
      <c r="C24" s="131">
        <v>493.92970000000003</v>
      </c>
      <c r="D24" s="131">
        <v>542.1232</v>
      </c>
      <c r="E24" s="131">
        <v>357.29739999999998</v>
      </c>
      <c r="F24" s="132">
        <v>427.2937</v>
      </c>
    </row>
    <row r="25" spans="2:6" x14ac:dyDescent="0.35">
      <c r="B25" s="130">
        <v>22</v>
      </c>
      <c r="C25" s="131">
        <v>488.66210000000001</v>
      </c>
      <c r="D25" s="131">
        <v>549.24789999999996</v>
      </c>
      <c r="E25" s="131">
        <v>362.46350000000001</v>
      </c>
      <c r="F25" s="132">
        <v>430.71969999999999</v>
      </c>
    </row>
    <row r="26" spans="2:6" x14ac:dyDescent="0.35">
      <c r="B26" s="130">
        <v>23</v>
      </c>
      <c r="C26" s="131">
        <v>486.27460000000002</v>
      </c>
      <c r="D26" s="131">
        <v>547.94619999999998</v>
      </c>
      <c r="E26" s="131">
        <v>161.30940000000001</v>
      </c>
      <c r="F26" s="132">
        <v>397.4862</v>
      </c>
    </row>
    <row r="27" spans="2:6" x14ac:dyDescent="0.35">
      <c r="B27" s="130">
        <v>24</v>
      </c>
      <c r="C27" s="131">
        <v>486.77249999999998</v>
      </c>
      <c r="D27" s="131">
        <v>543.53679999999997</v>
      </c>
      <c r="E27" s="131">
        <v>185.08189999999999</v>
      </c>
      <c r="F27" s="132">
        <v>419.65589999999997</v>
      </c>
    </row>
    <row r="28" spans="2:6" x14ac:dyDescent="0.35">
      <c r="B28" s="130">
        <v>25</v>
      </c>
      <c r="C28" s="131">
        <v>488.76299999999998</v>
      </c>
      <c r="D28" s="131">
        <v>537.57929999999999</v>
      </c>
      <c r="E28" s="131">
        <v>376.91500000000002</v>
      </c>
      <c r="F28" s="132">
        <v>418.80950000000001</v>
      </c>
    </row>
    <row r="29" spans="2:6" x14ac:dyDescent="0.35">
      <c r="B29" s="130">
        <v>26</v>
      </c>
      <c r="C29" s="131">
        <v>486.4119</v>
      </c>
      <c r="D29" s="131">
        <v>526.5924</v>
      </c>
      <c r="E29" s="131">
        <v>397.40539999999999</v>
      </c>
      <c r="F29" s="132">
        <v>416.7525</v>
      </c>
    </row>
    <row r="30" spans="2:6" x14ac:dyDescent="0.35">
      <c r="B30" s="130">
        <v>27</v>
      </c>
      <c r="C30" s="131">
        <v>485.83499999999998</v>
      </c>
      <c r="D30" s="131">
        <v>527.46579999999994</v>
      </c>
      <c r="E30" s="131">
        <v>184.49709999999999</v>
      </c>
      <c r="F30" s="132">
        <v>421.82589999999999</v>
      </c>
    </row>
    <row r="31" spans="2:6" x14ac:dyDescent="0.35">
      <c r="B31" s="130">
        <v>28</v>
      </c>
      <c r="C31" s="131">
        <v>484.72899999999998</v>
      </c>
      <c r="D31" s="131">
        <v>546.10770000000002</v>
      </c>
      <c r="E31" s="131">
        <v>164.64619999999999</v>
      </c>
      <c r="F31" s="132">
        <v>417.5265</v>
      </c>
    </row>
    <row r="32" spans="2:6" x14ac:dyDescent="0.35">
      <c r="B32" s="130">
        <v>29</v>
      </c>
      <c r="C32" s="131">
        <v>483.89850000000001</v>
      </c>
      <c r="D32" s="131">
        <v>540.11019999999996</v>
      </c>
      <c r="E32" s="131">
        <v>171.05279999999999</v>
      </c>
      <c r="F32" s="132">
        <v>415.57960000000003</v>
      </c>
    </row>
    <row r="33" spans="2:6" x14ac:dyDescent="0.35">
      <c r="B33" s="130">
        <v>30</v>
      </c>
      <c r="C33" s="131">
        <v>485.03960000000001</v>
      </c>
      <c r="D33" s="131">
        <v>542.5213</v>
      </c>
      <c r="E33" s="131">
        <v>387.01589999999999</v>
      </c>
      <c r="F33" s="132">
        <v>418.04590000000002</v>
      </c>
    </row>
    <row r="34" spans="2:6" x14ac:dyDescent="0.35">
      <c r="B34" s="130">
        <v>31</v>
      </c>
      <c r="C34" s="131">
        <v>489.4982</v>
      </c>
      <c r="D34" s="131">
        <v>543.25409999999999</v>
      </c>
      <c r="E34" s="131">
        <v>378.08460000000002</v>
      </c>
      <c r="F34" s="132">
        <v>416.0258</v>
      </c>
    </row>
    <row r="35" spans="2:6" x14ac:dyDescent="0.35">
      <c r="B35" s="130">
        <v>32</v>
      </c>
      <c r="C35" s="131">
        <v>489.76690000000002</v>
      </c>
      <c r="D35" s="131">
        <v>551.78930000000003</v>
      </c>
      <c r="E35" s="131">
        <v>406.8648</v>
      </c>
      <c r="F35" s="132">
        <v>406.8648</v>
      </c>
    </row>
    <row r="36" spans="2:6" x14ac:dyDescent="0.35">
      <c r="B36" s="130">
        <v>33</v>
      </c>
      <c r="C36" s="131">
        <v>489.53399999999999</v>
      </c>
      <c r="D36" s="131">
        <v>540.35670000000005</v>
      </c>
      <c r="E36" s="131">
        <v>385.8999</v>
      </c>
      <c r="F36" s="132">
        <v>398.0301</v>
      </c>
    </row>
    <row r="37" spans="2:6" x14ac:dyDescent="0.35">
      <c r="B37" s="130">
        <v>34</v>
      </c>
      <c r="C37" s="131">
        <v>489.79340000000002</v>
      </c>
      <c r="D37" s="131">
        <v>540.37540000000001</v>
      </c>
      <c r="E37" s="131">
        <v>362.05169999999998</v>
      </c>
      <c r="F37" s="132">
        <v>414.5009</v>
      </c>
    </row>
    <row r="38" spans="2:6" x14ac:dyDescent="0.35">
      <c r="B38" s="130">
        <v>35</v>
      </c>
      <c r="C38" s="131">
        <v>492.80329999999998</v>
      </c>
      <c r="D38" s="131">
        <v>531.14200000000005</v>
      </c>
      <c r="E38" s="131">
        <v>411.5394</v>
      </c>
      <c r="F38" s="132">
        <v>418.35789999999997</v>
      </c>
    </row>
    <row r="39" spans="2:6" x14ac:dyDescent="0.35">
      <c r="B39" s="130">
        <v>36</v>
      </c>
      <c r="C39" s="131">
        <v>491.92009999999999</v>
      </c>
      <c r="D39" s="131">
        <v>524.81219999999996</v>
      </c>
      <c r="E39" s="131">
        <v>401.51940000000002</v>
      </c>
      <c r="F39" s="132">
        <v>401.51940000000002</v>
      </c>
    </row>
    <row r="40" spans="2:6" x14ac:dyDescent="0.35">
      <c r="B40" s="130">
        <v>37</v>
      </c>
      <c r="C40" s="131">
        <v>492.7944</v>
      </c>
      <c r="D40" s="131">
        <v>524.10760000000005</v>
      </c>
      <c r="E40" s="131">
        <v>407.34910000000002</v>
      </c>
      <c r="F40" s="132">
        <v>422.30650000000003</v>
      </c>
    </row>
    <row r="41" spans="2:6" x14ac:dyDescent="0.35">
      <c r="B41" s="130">
        <v>38</v>
      </c>
      <c r="C41" s="131">
        <v>492.95370000000003</v>
      </c>
      <c r="D41" s="131">
        <v>528.74860000000001</v>
      </c>
      <c r="E41" s="131">
        <v>364.75510000000003</v>
      </c>
      <c r="F41" s="132">
        <v>420.25130000000001</v>
      </c>
    </row>
    <row r="42" spans="2:6" x14ac:dyDescent="0.35">
      <c r="B42" s="130">
        <v>39</v>
      </c>
      <c r="C42" s="131">
        <v>492.70049999999998</v>
      </c>
      <c r="D42" s="131">
        <v>527.63559999999995</v>
      </c>
      <c r="E42" s="131">
        <v>402.34010000000001</v>
      </c>
      <c r="F42" s="132">
        <v>435.02890000000002</v>
      </c>
    </row>
    <row r="43" spans="2:6" x14ac:dyDescent="0.35">
      <c r="B43" s="130">
        <v>40</v>
      </c>
      <c r="C43" s="131">
        <v>493.43459999999999</v>
      </c>
      <c r="D43" s="131">
        <v>519.43299999999999</v>
      </c>
      <c r="E43" s="131">
        <v>364.82810000000001</v>
      </c>
      <c r="F43" s="132">
        <v>436.88459999999998</v>
      </c>
    </row>
    <row r="44" spans="2:6" x14ac:dyDescent="0.35">
      <c r="B44" s="130">
        <v>41</v>
      </c>
      <c r="C44" s="131">
        <v>492.38889999999998</v>
      </c>
      <c r="D44" s="131">
        <v>531.72990000000004</v>
      </c>
      <c r="E44" s="131">
        <v>176.46850000000001</v>
      </c>
      <c r="F44" s="132">
        <v>446.84129999999999</v>
      </c>
    </row>
    <row r="45" spans="2:6" x14ac:dyDescent="0.35">
      <c r="B45" s="130">
        <v>42</v>
      </c>
      <c r="C45" s="131">
        <v>493.31670000000003</v>
      </c>
      <c r="D45" s="131">
        <v>521.25689999999997</v>
      </c>
      <c r="E45" s="131">
        <v>376.56270000000001</v>
      </c>
      <c r="F45" s="132">
        <v>433.14800000000002</v>
      </c>
    </row>
    <row r="46" spans="2:6" x14ac:dyDescent="0.35">
      <c r="B46" s="130">
        <v>43</v>
      </c>
      <c r="C46" s="131">
        <v>496.45170000000002</v>
      </c>
      <c r="D46" s="131">
        <v>519.61210000000005</v>
      </c>
      <c r="E46" s="131">
        <v>355.4203</v>
      </c>
      <c r="F46" s="132">
        <v>433.14800000000002</v>
      </c>
    </row>
    <row r="47" spans="2:6" x14ac:dyDescent="0.35">
      <c r="B47" s="130">
        <v>44</v>
      </c>
      <c r="C47" s="131">
        <v>498.51420000000002</v>
      </c>
      <c r="D47" s="131">
        <v>520.79359999999997</v>
      </c>
      <c r="E47" s="131">
        <v>389.00110000000001</v>
      </c>
      <c r="F47" s="132">
        <v>436.5163</v>
      </c>
    </row>
    <row r="48" spans="2:6" x14ac:dyDescent="0.35">
      <c r="B48" s="130">
        <v>45</v>
      </c>
      <c r="C48" s="131">
        <v>498.30739999999997</v>
      </c>
      <c r="D48" s="131">
        <v>527.59619999999995</v>
      </c>
      <c r="E48" s="131">
        <v>195.71449999999999</v>
      </c>
      <c r="F48" s="132">
        <v>446.6499</v>
      </c>
    </row>
    <row r="49" spans="2:6" x14ac:dyDescent="0.35">
      <c r="B49" s="130">
        <v>46</v>
      </c>
      <c r="C49" s="131">
        <v>501.93599999999998</v>
      </c>
      <c r="D49" s="131">
        <v>579.19539999999995</v>
      </c>
      <c r="E49" s="131">
        <v>364.12259999999998</v>
      </c>
      <c r="F49" s="132">
        <v>445.48439999999999</v>
      </c>
    </row>
    <row r="50" spans="2:6" x14ac:dyDescent="0.35">
      <c r="B50" s="130">
        <v>47</v>
      </c>
      <c r="C50" s="131">
        <v>502.8417</v>
      </c>
      <c r="D50" s="131">
        <v>529.82870000000003</v>
      </c>
      <c r="E50" s="131">
        <v>189.41829999999999</v>
      </c>
      <c r="F50" s="132">
        <v>467.29059999999998</v>
      </c>
    </row>
    <row r="51" spans="2:6" x14ac:dyDescent="0.35">
      <c r="B51" s="130">
        <v>48</v>
      </c>
      <c r="C51" s="131">
        <v>503.81389999999999</v>
      </c>
      <c r="D51" s="131">
        <v>525.7269</v>
      </c>
      <c r="E51" s="131">
        <v>165.6754</v>
      </c>
      <c r="F51" s="132">
        <v>458.02969999999999</v>
      </c>
    </row>
    <row r="52" spans="2:6" x14ac:dyDescent="0.35">
      <c r="B52" s="130">
        <v>49</v>
      </c>
      <c r="C52" s="131">
        <v>507.988</v>
      </c>
      <c r="D52" s="131">
        <v>531.70650000000001</v>
      </c>
      <c r="E52" s="131">
        <v>163.84989999999999</v>
      </c>
      <c r="F52" s="132">
        <v>469.85919999999999</v>
      </c>
    </row>
    <row r="53" spans="2:6" x14ac:dyDescent="0.35">
      <c r="B53" s="130">
        <v>50</v>
      </c>
      <c r="C53" s="131">
        <v>510.07089999999999</v>
      </c>
      <c r="D53" s="131">
        <v>528.02790000000005</v>
      </c>
      <c r="E53" s="131">
        <v>183.66820000000001</v>
      </c>
      <c r="F53" s="132">
        <v>468.38459999999998</v>
      </c>
    </row>
    <row r="54" spans="2:6" x14ac:dyDescent="0.35">
      <c r="B54" s="130">
        <v>51</v>
      </c>
      <c r="C54" s="131">
        <v>513.77099999999996</v>
      </c>
      <c r="D54" s="131">
        <v>534.96159999999998</v>
      </c>
      <c r="E54" s="131">
        <v>183.023</v>
      </c>
      <c r="F54" s="132">
        <v>470.52940000000001</v>
      </c>
    </row>
    <row r="55" spans="2:6" ht="15" thickBot="1" x14ac:dyDescent="0.4">
      <c r="B55" s="133">
        <v>52</v>
      </c>
      <c r="C55" s="134">
        <v>515.41070000000002</v>
      </c>
      <c r="D55" s="134">
        <v>542.53869999999995</v>
      </c>
      <c r="E55" s="134">
        <v>192.2449</v>
      </c>
      <c r="F55" s="135">
        <v>463.47910000000002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85"/>
  <sheetViews>
    <sheetView workbookViewId="0"/>
  </sheetViews>
  <sheetFormatPr defaultRowHeight="14.5" x14ac:dyDescent="0.35"/>
  <cols>
    <col min="1" max="1" width="4.453125" style="3" customWidth="1"/>
    <col min="2" max="2" width="12.6328125" style="3" customWidth="1"/>
    <col min="3" max="3" width="12" style="3" customWidth="1"/>
    <col min="4" max="5" width="13.26953125" style="22" customWidth="1"/>
    <col min="6" max="6" width="12.54296875" style="22" customWidth="1"/>
    <col min="7" max="10" width="13.26953125" style="22" customWidth="1"/>
    <col min="11" max="16384" width="8.7265625" style="3"/>
  </cols>
  <sheetData>
    <row r="1" spans="2:12" x14ac:dyDescent="0.35">
      <c r="B1" s="3" t="s">
        <v>81</v>
      </c>
    </row>
    <row r="2" spans="2:12" ht="15" thickBot="1" x14ac:dyDescent="0.4"/>
    <row r="3" spans="2:12" ht="15.5" customHeight="1" thickBot="1" x14ac:dyDescent="0.4">
      <c r="B3" s="191" t="s">
        <v>6</v>
      </c>
      <c r="C3" s="27"/>
      <c r="D3" s="211"/>
      <c r="E3" s="28"/>
      <c r="F3" s="28" t="s">
        <v>7</v>
      </c>
      <c r="G3" s="28"/>
      <c r="H3" s="28"/>
      <c r="I3" s="212"/>
      <c r="J3" s="213"/>
    </row>
    <row r="4" spans="2:12" ht="15" thickBot="1" x14ac:dyDescent="0.4">
      <c r="B4" s="192"/>
      <c r="C4" s="136"/>
      <c r="D4" s="137" t="s">
        <v>8</v>
      </c>
      <c r="E4" s="32" t="s">
        <v>9</v>
      </c>
      <c r="F4" s="33" t="s">
        <v>10</v>
      </c>
      <c r="G4" s="32" t="s">
        <v>11</v>
      </c>
      <c r="H4" s="34" t="s">
        <v>12</v>
      </c>
      <c r="I4" s="34" t="s">
        <v>13</v>
      </c>
      <c r="J4" s="35" t="s">
        <v>14</v>
      </c>
    </row>
    <row r="5" spans="2:12" x14ac:dyDescent="0.35">
      <c r="B5" s="138" t="s">
        <v>16</v>
      </c>
      <c r="C5" s="139" t="s">
        <v>15</v>
      </c>
      <c r="D5" s="140">
        <v>6</v>
      </c>
      <c r="E5" s="37">
        <v>2712</v>
      </c>
      <c r="F5" s="71"/>
      <c r="G5" s="40" t="s">
        <v>49</v>
      </c>
      <c r="H5" s="57"/>
      <c r="I5" s="40">
        <v>73</v>
      </c>
      <c r="J5" s="41"/>
      <c r="L5" s="3" t="s">
        <v>95</v>
      </c>
    </row>
    <row r="6" spans="2:12" x14ac:dyDescent="0.35">
      <c r="B6" s="141" t="s">
        <v>16</v>
      </c>
      <c r="C6" s="142" t="s">
        <v>17</v>
      </c>
      <c r="D6" s="143">
        <v>1340</v>
      </c>
      <c r="E6" s="45">
        <v>1068281</v>
      </c>
      <c r="F6" s="144"/>
      <c r="G6" s="45" t="s">
        <v>49</v>
      </c>
      <c r="H6" s="145"/>
      <c r="I6" s="45">
        <v>20990</v>
      </c>
      <c r="J6" s="48"/>
      <c r="L6" s="3" t="s">
        <v>76</v>
      </c>
    </row>
    <row r="7" spans="2:12" ht="15" thickBot="1" x14ac:dyDescent="0.4">
      <c r="B7" s="146" t="s">
        <v>16</v>
      </c>
      <c r="C7" s="147" t="s">
        <v>18</v>
      </c>
      <c r="D7" s="148">
        <v>347.33537313432839</v>
      </c>
      <c r="E7" s="50">
        <v>449.42336594023453</v>
      </c>
      <c r="F7" s="74"/>
      <c r="G7" s="149" t="s">
        <v>49</v>
      </c>
      <c r="H7" s="78"/>
      <c r="I7" s="50">
        <v>416.00789232968083</v>
      </c>
      <c r="J7" s="53"/>
      <c r="L7" s="3" t="s">
        <v>37</v>
      </c>
    </row>
    <row r="8" spans="2:12" x14ac:dyDescent="0.35">
      <c r="B8" s="26" t="s">
        <v>19</v>
      </c>
      <c r="C8" s="150" t="s">
        <v>15</v>
      </c>
      <c r="D8" s="40" t="s">
        <v>49</v>
      </c>
      <c r="E8" s="37">
        <v>2627</v>
      </c>
      <c r="F8" s="57"/>
      <c r="G8" s="40">
        <v>9</v>
      </c>
      <c r="H8" s="38"/>
      <c r="I8" s="40">
        <v>617</v>
      </c>
      <c r="J8" s="41"/>
      <c r="L8" s="3" t="s">
        <v>38</v>
      </c>
    </row>
    <row r="9" spans="2:12" x14ac:dyDescent="0.35">
      <c r="B9" s="42" t="s">
        <v>19</v>
      </c>
      <c r="C9" s="43" t="s">
        <v>17</v>
      </c>
      <c r="D9" s="151" t="s">
        <v>49</v>
      </c>
      <c r="E9" s="45">
        <v>1136288</v>
      </c>
      <c r="F9" s="145"/>
      <c r="G9" s="45">
        <v>3454</v>
      </c>
      <c r="H9" s="105"/>
      <c r="I9" s="45">
        <v>210625</v>
      </c>
      <c r="J9" s="48"/>
      <c r="L9" s="3" t="s">
        <v>39</v>
      </c>
    </row>
    <row r="10" spans="2:12" ht="15" thickBot="1" x14ac:dyDescent="0.4">
      <c r="B10" s="29" t="s">
        <v>19</v>
      </c>
      <c r="C10" s="99" t="s">
        <v>18</v>
      </c>
      <c r="D10" s="149" t="s">
        <v>49</v>
      </c>
      <c r="E10" s="50">
        <v>438.84018908058516</v>
      </c>
      <c r="F10" s="78"/>
      <c r="G10" s="152">
        <v>454.4549334105385</v>
      </c>
      <c r="H10" s="51"/>
      <c r="I10" s="50">
        <v>426.51986706231452</v>
      </c>
      <c r="J10" s="53"/>
      <c r="L10" s="3" t="s">
        <v>40</v>
      </c>
    </row>
    <row r="11" spans="2:12" x14ac:dyDescent="0.35">
      <c r="B11" s="26" t="s">
        <v>20</v>
      </c>
      <c r="C11" s="36" t="s">
        <v>15</v>
      </c>
      <c r="D11" s="47"/>
      <c r="E11" s="38"/>
      <c r="F11" s="71"/>
      <c r="G11" s="58">
        <v>3</v>
      </c>
      <c r="H11" s="71"/>
      <c r="I11" s="58">
        <v>838</v>
      </c>
      <c r="J11" s="59"/>
      <c r="L11" s="3" t="s">
        <v>75</v>
      </c>
    </row>
    <row r="12" spans="2:12" x14ac:dyDescent="0.35">
      <c r="B12" s="42" t="s">
        <v>20</v>
      </c>
      <c r="C12" s="43" t="s">
        <v>17</v>
      </c>
      <c r="D12" s="47"/>
      <c r="E12" s="47"/>
      <c r="F12" s="153"/>
      <c r="G12" s="45">
        <v>1342</v>
      </c>
      <c r="H12" s="144"/>
      <c r="I12" s="45">
        <v>308754</v>
      </c>
      <c r="J12" s="64"/>
      <c r="L12" s="3" t="s">
        <v>74</v>
      </c>
    </row>
    <row r="13" spans="2:12" ht="15" thickBot="1" x14ac:dyDescent="0.4">
      <c r="B13" s="42" t="s">
        <v>20</v>
      </c>
      <c r="C13" s="49" t="s">
        <v>18</v>
      </c>
      <c r="D13" s="154"/>
      <c r="E13" s="154"/>
      <c r="F13" s="155"/>
      <c r="G13" s="50">
        <v>457.41</v>
      </c>
      <c r="H13" s="156"/>
      <c r="I13" s="157">
        <v>426.76020356011583</v>
      </c>
      <c r="J13" s="64"/>
    </row>
    <row r="14" spans="2:12" x14ac:dyDescent="0.35">
      <c r="B14" s="26" t="s">
        <v>50</v>
      </c>
      <c r="C14" s="36" t="s">
        <v>15</v>
      </c>
      <c r="D14" s="38"/>
      <c r="E14" s="38"/>
      <c r="F14" s="71"/>
      <c r="G14" s="60"/>
      <c r="H14" s="56"/>
      <c r="I14" s="38"/>
      <c r="J14" s="40">
        <v>204</v>
      </c>
    </row>
    <row r="15" spans="2:12" x14ac:dyDescent="0.35">
      <c r="B15" s="42" t="s">
        <v>50</v>
      </c>
      <c r="C15" s="43" t="s">
        <v>17</v>
      </c>
      <c r="D15" s="46"/>
      <c r="E15" s="47"/>
      <c r="F15" s="73"/>
      <c r="G15" s="60"/>
      <c r="H15" s="72"/>
      <c r="I15" s="46"/>
      <c r="J15" s="45">
        <v>20387</v>
      </c>
    </row>
    <row r="16" spans="2:12" ht="15" thickBot="1" x14ac:dyDescent="0.4">
      <c r="B16" s="29" t="s">
        <v>50</v>
      </c>
      <c r="C16" s="99" t="s">
        <v>18</v>
      </c>
      <c r="D16" s="158"/>
      <c r="E16" s="51"/>
      <c r="F16" s="74"/>
      <c r="G16" s="68"/>
      <c r="H16" s="68"/>
      <c r="I16" s="51"/>
      <c r="J16" s="50">
        <v>451.04150880463044</v>
      </c>
    </row>
    <row r="17" spans="2:10" x14ac:dyDescent="0.35">
      <c r="B17" s="26" t="s">
        <v>21</v>
      </c>
      <c r="C17" s="36" t="s">
        <v>15</v>
      </c>
      <c r="D17" s="40">
        <v>124</v>
      </c>
      <c r="E17" s="159">
        <v>5748</v>
      </c>
      <c r="F17" s="56"/>
      <c r="G17" s="56"/>
      <c r="H17" s="38"/>
      <c r="I17" s="40">
        <v>894</v>
      </c>
      <c r="J17" s="37">
        <v>1020</v>
      </c>
    </row>
    <row r="18" spans="2:10" x14ac:dyDescent="0.35">
      <c r="B18" s="42" t="s">
        <v>21</v>
      </c>
      <c r="C18" s="43" t="s">
        <v>17</v>
      </c>
      <c r="D18" s="45">
        <v>19336</v>
      </c>
      <c r="E18" s="143">
        <v>1926494</v>
      </c>
      <c r="F18" s="62"/>
      <c r="G18" s="62"/>
      <c r="H18" s="105"/>
      <c r="I18" s="45">
        <v>228924</v>
      </c>
      <c r="J18" s="45">
        <v>115594</v>
      </c>
    </row>
    <row r="19" spans="2:10" ht="15" thickBot="1" x14ac:dyDescent="0.4">
      <c r="B19" s="29" t="s">
        <v>21</v>
      </c>
      <c r="C19" s="49" t="s">
        <v>18</v>
      </c>
      <c r="D19" s="160">
        <v>403.27339366983864</v>
      </c>
      <c r="E19" s="161">
        <v>434.23829029314385</v>
      </c>
      <c r="F19" s="68"/>
      <c r="G19" s="68"/>
      <c r="H19" s="51"/>
      <c r="I19" s="50">
        <v>399.78529341615547</v>
      </c>
      <c r="J19" s="50">
        <v>440.31903360035983</v>
      </c>
    </row>
    <row r="20" spans="2:10" x14ac:dyDescent="0.35">
      <c r="B20" s="26" t="s">
        <v>22</v>
      </c>
      <c r="C20" s="36" t="s">
        <v>15</v>
      </c>
      <c r="D20" s="40">
        <v>9</v>
      </c>
      <c r="E20" s="162">
        <v>2438</v>
      </c>
      <c r="F20" s="76">
        <v>629</v>
      </c>
      <c r="G20" s="40">
        <v>16</v>
      </c>
      <c r="H20" s="37">
        <v>1674</v>
      </c>
      <c r="I20" s="37">
        <v>2556</v>
      </c>
      <c r="J20" s="41"/>
    </row>
    <row r="21" spans="2:10" x14ac:dyDescent="0.35">
      <c r="B21" s="42" t="s">
        <v>22</v>
      </c>
      <c r="C21" s="43" t="s">
        <v>17</v>
      </c>
      <c r="D21" s="45">
        <v>2224</v>
      </c>
      <c r="E21" s="45">
        <v>926883</v>
      </c>
      <c r="F21" s="45">
        <v>250162</v>
      </c>
      <c r="G21" s="45">
        <v>5903</v>
      </c>
      <c r="H21" s="45">
        <v>571922</v>
      </c>
      <c r="I21" s="45">
        <v>767100</v>
      </c>
      <c r="J21" s="48"/>
    </row>
    <row r="22" spans="2:10" ht="15" thickBot="1" x14ac:dyDescent="0.4">
      <c r="B22" s="29" t="s">
        <v>22</v>
      </c>
      <c r="C22" s="49" t="s">
        <v>18</v>
      </c>
      <c r="D22" s="152">
        <v>364.07142086330936</v>
      </c>
      <c r="E22" s="163">
        <v>429.40220366540319</v>
      </c>
      <c r="F22" s="54">
        <v>424.34385518184212</v>
      </c>
      <c r="G22" s="54">
        <v>453.37964255463322</v>
      </c>
      <c r="H22" s="50">
        <v>351.45619755840835</v>
      </c>
      <c r="I22" s="69">
        <v>411.04875952287847</v>
      </c>
      <c r="J22" s="48"/>
    </row>
    <row r="23" spans="2:10" x14ac:dyDescent="0.35">
      <c r="B23" s="26" t="s">
        <v>23</v>
      </c>
      <c r="C23" s="36" t="s">
        <v>15</v>
      </c>
      <c r="D23" s="47"/>
      <c r="E23" s="38"/>
      <c r="F23" s="71"/>
      <c r="G23" s="40">
        <v>3</v>
      </c>
      <c r="H23" s="164">
        <v>463</v>
      </c>
      <c r="I23" s="21">
        <v>887</v>
      </c>
      <c r="J23" s="41"/>
    </row>
    <row r="24" spans="2:10" x14ac:dyDescent="0.35">
      <c r="B24" s="42" t="s">
        <v>23</v>
      </c>
      <c r="C24" s="43" t="s">
        <v>17</v>
      </c>
      <c r="D24" s="46"/>
      <c r="E24" s="47"/>
      <c r="F24" s="73"/>
      <c r="G24" s="45">
        <v>1275</v>
      </c>
      <c r="H24" s="104">
        <v>172254</v>
      </c>
      <c r="I24" s="45">
        <v>293656</v>
      </c>
      <c r="J24" s="48"/>
    </row>
    <row r="25" spans="2:10" ht="15" thickBot="1" x14ac:dyDescent="0.4">
      <c r="B25" s="29" t="s">
        <v>23</v>
      </c>
      <c r="C25" s="49" t="s">
        <v>18</v>
      </c>
      <c r="D25" s="158"/>
      <c r="E25" s="51"/>
      <c r="F25" s="74"/>
      <c r="G25" s="152">
        <v>457.41</v>
      </c>
      <c r="H25" s="79">
        <v>358.39264220279358</v>
      </c>
      <c r="I25" s="50">
        <v>403.91624281472195</v>
      </c>
      <c r="J25" s="53"/>
    </row>
    <row r="26" spans="2:10" x14ac:dyDescent="0.35">
      <c r="B26" s="26" t="s">
        <v>51</v>
      </c>
      <c r="C26" s="36" t="s">
        <v>15</v>
      </c>
      <c r="D26" s="38"/>
      <c r="E26" s="38"/>
      <c r="F26" s="71"/>
      <c r="G26" s="60"/>
      <c r="H26" s="56"/>
      <c r="I26" s="80"/>
      <c r="J26" s="40">
        <v>778</v>
      </c>
    </row>
    <row r="27" spans="2:10" x14ac:dyDescent="0.35">
      <c r="B27" s="42" t="s">
        <v>51</v>
      </c>
      <c r="C27" s="43" t="s">
        <v>17</v>
      </c>
      <c r="D27" s="47"/>
      <c r="E27" s="47"/>
      <c r="F27" s="73"/>
      <c r="G27" s="72"/>
      <c r="H27" s="60"/>
      <c r="I27" s="81"/>
      <c r="J27" s="45">
        <v>67715</v>
      </c>
    </row>
    <row r="28" spans="2:10" ht="15" thickBot="1" x14ac:dyDescent="0.4">
      <c r="B28" s="29" t="s">
        <v>51</v>
      </c>
      <c r="C28" s="49" t="s">
        <v>18</v>
      </c>
      <c r="D28" s="158"/>
      <c r="E28" s="51"/>
      <c r="F28" s="74"/>
      <c r="G28" s="68"/>
      <c r="H28" s="68"/>
      <c r="I28" s="82"/>
      <c r="J28" s="50">
        <v>432.99438573432775</v>
      </c>
    </row>
    <row r="29" spans="2:10" x14ac:dyDescent="0.35">
      <c r="B29" s="26" t="s">
        <v>24</v>
      </c>
      <c r="C29" s="36" t="s">
        <v>15</v>
      </c>
      <c r="D29" s="40">
        <v>138</v>
      </c>
      <c r="E29" s="159">
        <v>2086</v>
      </c>
      <c r="F29" s="56"/>
      <c r="G29" s="38"/>
      <c r="H29" s="164">
        <v>3307</v>
      </c>
      <c r="I29" s="83">
        <v>543</v>
      </c>
      <c r="J29" s="76">
        <v>2011</v>
      </c>
    </row>
    <row r="30" spans="2:10" x14ac:dyDescent="0.35">
      <c r="B30" s="42" t="s">
        <v>24</v>
      </c>
      <c r="C30" s="43" t="s">
        <v>17</v>
      </c>
      <c r="D30" s="45">
        <v>16511</v>
      </c>
      <c r="E30" s="45">
        <v>608470</v>
      </c>
      <c r="F30" s="62"/>
      <c r="G30" s="105"/>
      <c r="H30" s="45">
        <v>888924</v>
      </c>
      <c r="I30" s="45">
        <v>119489</v>
      </c>
      <c r="J30" s="45">
        <v>208147</v>
      </c>
    </row>
    <row r="31" spans="2:10" ht="15" thickBot="1" x14ac:dyDescent="0.4">
      <c r="B31" s="29" t="s">
        <v>24</v>
      </c>
      <c r="C31" s="49" t="s">
        <v>18</v>
      </c>
      <c r="D31" s="160">
        <v>399.31720549936404</v>
      </c>
      <c r="E31" s="163">
        <v>404.64897948953944</v>
      </c>
      <c r="F31" s="68"/>
      <c r="G31" s="51"/>
      <c r="H31" s="50">
        <v>317.82927934221613</v>
      </c>
      <c r="I31" s="50">
        <v>352.2870665082142</v>
      </c>
      <c r="J31" s="50">
        <v>433.09527122658506</v>
      </c>
    </row>
    <row r="32" spans="2:10" x14ac:dyDescent="0.35">
      <c r="B32" s="26" t="s">
        <v>25</v>
      </c>
      <c r="C32" s="36" t="s">
        <v>15</v>
      </c>
      <c r="D32" s="40">
        <v>6</v>
      </c>
      <c r="E32" s="165">
        <v>869</v>
      </c>
      <c r="F32" s="38"/>
      <c r="G32" s="40">
        <v>1</v>
      </c>
      <c r="H32" s="37">
        <v>1501</v>
      </c>
      <c r="I32" s="83">
        <v>612</v>
      </c>
      <c r="J32" s="41"/>
    </row>
    <row r="33" spans="2:10" x14ac:dyDescent="0.35">
      <c r="B33" s="42" t="s">
        <v>25</v>
      </c>
      <c r="C33" s="43" t="s">
        <v>17</v>
      </c>
      <c r="D33" s="45">
        <v>1124</v>
      </c>
      <c r="E33" s="166">
        <v>303119</v>
      </c>
      <c r="F33" s="105"/>
      <c r="G33" s="45">
        <v>525</v>
      </c>
      <c r="H33" s="45">
        <v>470494</v>
      </c>
      <c r="I33" s="63">
        <v>170303</v>
      </c>
      <c r="J33" s="48"/>
    </row>
    <row r="34" spans="2:10" ht="15" thickBot="1" x14ac:dyDescent="0.4">
      <c r="B34" s="29" t="s">
        <v>25</v>
      </c>
      <c r="C34" s="49" t="s">
        <v>26</v>
      </c>
      <c r="D34" s="152">
        <v>348.29806049822065</v>
      </c>
      <c r="E34" s="167">
        <v>420.33276036804028</v>
      </c>
      <c r="F34" s="51"/>
      <c r="G34" s="54">
        <v>377.41</v>
      </c>
      <c r="H34" s="50">
        <v>333.05610974847724</v>
      </c>
      <c r="I34" s="86">
        <v>377.55268409834241</v>
      </c>
      <c r="J34" s="48"/>
    </row>
    <row r="35" spans="2:10" x14ac:dyDescent="0.35">
      <c r="B35" s="26" t="s">
        <v>27</v>
      </c>
      <c r="C35" s="36" t="s">
        <v>15</v>
      </c>
      <c r="D35" s="47"/>
      <c r="E35" s="38"/>
      <c r="F35" s="71"/>
      <c r="G35" s="40" t="s">
        <v>49</v>
      </c>
      <c r="H35" s="162">
        <v>230</v>
      </c>
      <c r="I35" s="58">
        <v>104</v>
      </c>
      <c r="J35" s="41"/>
    </row>
    <row r="36" spans="2:10" x14ac:dyDescent="0.35">
      <c r="B36" s="42" t="s">
        <v>27</v>
      </c>
      <c r="C36" s="43" t="s">
        <v>17</v>
      </c>
      <c r="D36" s="47"/>
      <c r="E36" s="47"/>
      <c r="F36" s="73"/>
      <c r="G36" s="151" t="s">
        <v>49</v>
      </c>
      <c r="H36" s="45">
        <v>78891</v>
      </c>
      <c r="I36" s="45">
        <v>34280</v>
      </c>
      <c r="J36" s="48"/>
    </row>
    <row r="37" spans="2:10" ht="15" thickBot="1" x14ac:dyDescent="0.4">
      <c r="B37" s="29" t="s">
        <v>27</v>
      </c>
      <c r="C37" s="49" t="s">
        <v>18</v>
      </c>
      <c r="D37" s="51"/>
      <c r="E37" s="51"/>
      <c r="F37" s="74"/>
      <c r="G37" s="149" t="s">
        <v>49</v>
      </c>
      <c r="H37" s="163">
        <v>338.03638336438883</v>
      </c>
      <c r="I37" s="69">
        <v>386.43167123687277</v>
      </c>
      <c r="J37" s="48"/>
    </row>
    <row r="38" spans="2:10" x14ac:dyDescent="0.35">
      <c r="B38" s="26" t="s">
        <v>52</v>
      </c>
      <c r="C38" s="87" t="s">
        <v>15</v>
      </c>
      <c r="D38" s="38"/>
      <c r="E38" s="38"/>
      <c r="F38" s="71"/>
      <c r="G38" s="60"/>
      <c r="H38" s="56"/>
      <c r="I38" s="56"/>
      <c r="J38" s="40">
        <v>258</v>
      </c>
    </row>
    <row r="39" spans="2:10" x14ac:dyDescent="0.35">
      <c r="B39" s="42" t="s">
        <v>52</v>
      </c>
      <c r="C39" s="88" t="s">
        <v>17</v>
      </c>
      <c r="D39" s="47"/>
      <c r="E39" s="47"/>
      <c r="F39" s="73"/>
      <c r="G39" s="72"/>
      <c r="H39" s="60"/>
      <c r="I39" s="60"/>
      <c r="J39" s="45">
        <v>17666</v>
      </c>
    </row>
    <row r="40" spans="2:10" ht="15" thickBot="1" x14ac:dyDescent="0.4">
      <c r="B40" s="29" t="s">
        <v>52</v>
      </c>
      <c r="C40" s="89" t="s">
        <v>18</v>
      </c>
      <c r="D40" s="158"/>
      <c r="E40" s="158"/>
      <c r="F40" s="156"/>
      <c r="G40" s="75"/>
      <c r="H40" s="75"/>
      <c r="I40" s="60"/>
      <c r="J40" s="160">
        <v>392.33141401562335</v>
      </c>
    </row>
    <row r="41" spans="2:10" x14ac:dyDescent="0.35">
      <c r="B41" s="26" t="s">
        <v>28</v>
      </c>
      <c r="C41" s="36" t="s">
        <v>15</v>
      </c>
      <c r="D41" s="38"/>
      <c r="E41" s="38"/>
      <c r="F41" s="71"/>
      <c r="G41" s="38"/>
      <c r="H41" s="168">
        <v>1292</v>
      </c>
      <c r="I41" s="169"/>
      <c r="J41" s="40">
        <v>108</v>
      </c>
    </row>
    <row r="42" spans="2:10" x14ac:dyDescent="0.35">
      <c r="B42" s="42" t="s">
        <v>28</v>
      </c>
      <c r="C42" s="43" t="s">
        <v>17</v>
      </c>
      <c r="D42" s="47"/>
      <c r="E42" s="47"/>
      <c r="F42" s="73"/>
      <c r="G42" s="46"/>
      <c r="H42" s="45">
        <v>320623</v>
      </c>
      <c r="I42" s="170"/>
      <c r="J42" s="45">
        <v>9916</v>
      </c>
    </row>
    <row r="43" spans="2:10" ht="15" thickBot="1" x14ac:dyDescent="0.4">
      <c r="B43" s="29" t="s">
        <v>28</v>
      </c>
      <c r="C43" s="49" t="s">
        <v>18</v>
      </c>
      <c r="D43" s="51"/>
      <c r="E43" s="51"/>
      <c r="F43" s="74"/>
      <c r="G43" s="51"/>
      <c r="H43" s="94">
        <v>304.25025113606949</v>
      </c>
      <c r="I43" s="171"/>
      <c r="J43" s="152">
        <v>420.05158128277537</v>
      </c>
    </row>
    <row r="44" spans="2:10" x14ac:dyDescent="0.35">
      <c r="B44" s="42" t="s">
        <v>29</v>
      </c>
      <c r="C44" s="36" t="s">
        <v>15</v>
      </c>
      <c r="D44" s="47"/>
      <c r="E44" s="47"/>
      <c r="F44" s="73"/>
      <c r="G44" s="47"/>
      <c r="H44" s="172">
        <v>248</v>
      </c>
      <c r="I44" s="81"/>
      <c r="J44" s="64"/>
    </row>
    <row r="45" spans="2:10" x14ac:dyDescent="0.35">
      <c r="B45" s="42" t="s">
        <v>29</v>
      </c>
      <c r="C45" s="43" t="s">
        <v>17</v>
      </c>
      <c r="D45" s="47"/>
      <c r="E45" s="47"/>
      <c r="F45" s="73"/>
      <c r="G45" s="46"/>
      <c r="H45" s="45">
        <v>70323</v>
      </c>
      <c r="I45" s="81"/>
      <c r="J45" s="64"/>
    </row>
    <row r="46" spans="2:10" ht="15" thickBot="1" x14ac:dyDescent="0.4">
      <c r="B46" s="42" t="s">
        <v>29</v>
      </c>
      <c r="C46" s="49" t="s">
        <v>18</v>
      </c>
      <c r="D46" s="158"/>
      <c r="E46" s="158"/>
      <c r="F46" s="156"/>
      <c r="G46" s="158"/>
      <c r="H46" s="52">
        <v>319.21119505709373</v>
      </c>
      <c r="I46" s="173"/>
      <c r="J46" s="64"/>
    </row>
    <row r="47" spans="2:10" x14ac:dyDescent="0.35">
      <c r="B47" s="26"/>
      <c r="C47" s="174" t="s">
        <v>15</v>
      </c>
      <c r="D47" s="96">
        <f>D5+D17+D20+D29+D32</f>
        <v>283</v>
      </c>
      <c r="E47" s="95">
        <f>E5+E8+E17+E20+E29+E32</f>
        <v>16480</v>
      </c>
      <c r="F47" s="95">
        <v>629</v>
      </c>
      <c r="G47" s="96">
        <f>G8+G11+G20+G23+G32</f>
        <v>32</v>
      </c>
      <c r="H47" s="95">
        <f>H20+H23+H29+H32+H35+H41+H44</f>
        <v>8715</v>
      </c>
      <c r="I47" s="95">
        <f>I5+I8+I11+I17+I20+I23+I29+I32+I35</f>
        <v>7124</v>
      </c>
      <c r="J47" s="95">
        <f>J14+J17+J26+J29+J38+J41</f>
        <v>4379</v>
      </c>
    </row>
    <row r="48" spans="2:10" x14ac:dyDescent="0.35">
      <c r="B48" s="42" t="s">
        <v>30</v>
      </c>
      <c r="C48" s="175" t="s">
        <v>17</v>
      </c>
      <c r="D48" s="97">
        <f>D6+D18+D21+D30+D33</f>
        <v>40535</v>
      </c>
      <c r="E48" s="97">
        <f>E6+E9+E18+E21+E30+E33</f>
        <v>5969535</v>
      </c>
      <c r="F48" s="97">
        <v>250162</v>
      </c>
      <c r="G48" s="97">
        <f>G9+G12+G21+G24+G33</f>
        <v>12499</v>
      </c>
      <c r="H48" s="97">
        <f>H21+H24+H30+H33+H36+H42+H45</f>
        <v>2573431</v>
      </c>
      <c r="I48" s="97">
        <f>I6+I9+I12+I18+I21+I24+I30+I33+I36</f>
        <v>2154121</v>
      </c>
      <c r="J48" s="97">
        <f>J15+J18+J27+J30+J39+J42</f>
        <v>439425</v>
      </c>
    </row>
    <row r="49" spans="2:11" ht="15" thickBot="1" x14ac:dyDescent="0.4">
      <c r="B49" s="98"/>
      <c r="C49" s="176" t="s">
        <v>18</v>
      </c>
      <c r="D49" s="177">
        <v>396.13746095966451</v>
      </c>
      <c r="E49" s="177">
        <v>433.35866895662718</v>
      </c>
      <c r="F49" s="177">
        <v>424.34385518184212</v>
      </c>
      <c r="G49" s="177">
        <v>451.32967357388588</v>
      </c>
      <c r="H49" s="177">
        <v>329.76699926285187</v>
      </c>
      <c r="I49" s="177">
        <v>406.39300876320323</v>
      </c>
      <c r="J49" s="177">
        <v>433.87944723217839</v>
      </c>
    </row>
    <row r="51" spans="2:11" x14ac:dyDescent="0.35">
      <c r="D51" s="3"/>
      <c r="K51" s="22"/>
    </row>
    <row r="52" spans="2:11" x14ac:dyDescent="0.35">
      <c r="B52" s="3" t="s">
        <v>94</v>
      </c>
    </row>
    <row r="53" spans="2:11" ht="15" thickBot="1" x14ac:dyDescent="0.4"/>
    <row r="54" spans="2:11" ht="15" thickBot="1" x14ac:dyDescent="0.4">
      <c r="B54" s="199" t="s">
        <v>48</v>
      </c>
      <c r="C54" s="195" t="s">
        <v>31</v>
      </c>
      <c r="D54" s="13" t="s">
        <v>32</v>
      </c>
      <c r="E54" s="13" t="s">
        <v>33</v>
      </c>
      <c r="F54" s="13" t="s">
        <v>34</v>
      </c>
      <c r="G54" s="13" t="s">
        <v>35</v>
      </c>
      <c r="H54" s="14" t="s">
        <v>36</v>
      </c>
    </row>
    <row r="55" spans="2:11" x14ac:dyDescent="0.35">
      <c r="B55" s="200" t="s">
        <v>82</v>
      </c>
      <c r="C55" s="196">
        <v>389.02000000000004</v>
      </c>
      <c r="D55" s="193">
        <v>374.49</v>
      </c>
      <c r="E55" s="193"/>
      <c r="F55" s="193">
        <v>262.83</v>
      </c>
      <c r="G55" s="193">
        <v>365.54</v>
      </c>
      <c r="H55" s="194"/>
    </row>
    <row r="56" spans="2:11" x14ac:dyDescent="0.35">
      <c r="B56" s="201" t="s">
        <v>83</v>
      </c>
      <c r="C56" s="197">
        <v>408.03000000000003</v>
      </c>
      <c r="D56" s="131">
        <v>399.77000000000004</v>
      </c>
      <c r="E56" s="131"/>
      <c r="F56" s="131">
        <v>287.46000000000004</v>
      </c>
      <c r="G56" s="131">
        <v>385.57000000000005</v>
      </c>
      <c r="H56" s="132"/>
    </row>
    <row r="57" spans="2:11" x14ac:dyDescent="0.35">
      <c r="B57" s="201" t="s">
        <v>84</v>
      </c>
      <c r="C57" s="197">
        <v>431.31</v>
      </c>
      <c r="D57" s="131">
        <v>426.97</v>
      </c>
      <c r="E57" s="131">
        <v>433.91</v>
      </c>
      <c r="F57" s="131">
        <v>347.81</v>
      </c>
      <c r="G57" s="131">
        <v>403.23</v>
      </c>
      <c r="H57" s="132">
        <v>413.66</v>
      </c>
    </row>
    <row r="58" spans="2:11" x14ac:dyDescent="0.35">
      <c r="B58" s="201" t="s">
        <v>85</v>
      </c>
      <c r="C58" s="197">
        <v>424.18</v>
      </c>
      <c r="D58" s="131">
        <v>423.72</v>
      </c>
      <c r="E58" s="131">
        <v>447.41</v>
      </c>
      <c r="F58" s="131">
        <v>366.21000000000004</v>
      </c>
      <c r="G58" s="131">
        <v>399.69</v>
      </c>
      <c r="H58" s="132">
        <v>482.41</v>
      </c>
    </row>
    <row r="59" spans="2:11" x14ac:dyDescent="0.35">
      <c r="B59" s="201" t="s">
        <v>86</v>
      </c>
      <c r="C59" s="197">
        <v>440.35</v>
      </c>
      <c r="D59" s="131">
        <v>443.22</v>
      </c>
      <c r="E59" s="131"/>
      <c r="F59" s="131">
        <v>361.91</v>
      </c>
      <c r="G59" s="131">
        <v>422.82000000000005</v>
      </c>
      <c r="H59" s="132">
        <v>407.41</v>
      </c>
    </row>
    <row r="60" spans="2:11" x14ac:dyDescent="0.35">
      <c r="B60" s="201" t="s">
        <v>87</v>
      </c>
      <c r="C60" s="197">
        <v>429.31</v>
      </c>
      <c r="D60" s="131">
        <v>410.31</v>
      </c>
      <c r="E60" s="131"/>
      <c r="F60" s="131">
        <v>363.55</v>
      </c>
      <c r="G60" s="131">
        <v>414.56</v>
      </c>
      <c r="H60" s="132">
        <v>307.41000000000003</v>
      </c>
    </row>
    <row r="61" spans="2:11" x14ac:dyDescent="0.35">
      <c r="B61" s="201" t="s">
        <v>88</v>
      </c>
      <c r="C61" s="197">
        <v>428.07000000000005</v>
      </c>
      <c r="D61" s="131">
        <v>428.36</v>
      </c>
      <c r="E61" s="131"/>
      <c r="F61" s="131">
        <v>347.6</v>
      </c>
      <c r="G61" s="131">
        <v>410.84000000000003</v>
      </c>
      <c r="H61" s="132">
        <v>357.41</v>
      </c>
    </row>
    <row r="62" spans="2:11" x14ac:dyDescent="0.35">
      <c r="B62" s="201" t="s">
        <v>89</v>
      </c>
      <c r="C62" s="197">
        <v>425.87</v>
      </c>
      <c r="D62" s="131">
        <v>415.79</v>
      </c>
      <c r="E62" s="131"/>
      <c r="F62" s="131">
        <v>339.24</v>
      </c>
      <c r="G62" s="131">
        <v>402.43</v>
      </c>
      <c r="H62" s="132"/>
    </row>
    <row r="63" spans="2:11" x14ac:dyDescent="0.35">
      <c r="B63" s="201" t="s">
        <v>90</v>
      </c>
      <c r="C63" s="197">
        <v>423.17</v>
      </c>
      <c r="D63" s="131">
        <v>406.46000000000004</v>
      </c>
      <c r="E63" s="131">
        <v>427.41</v>
      </c>
      <c r="F63" s="131">
        <v>328.33000000000004</v>
      </c>
      <c r="G63" s="131">
        <v>395.79</v>
      </c>
      <c r="H63" s="132"/>
    </row>
    <row r="64" spans="2:11" x14ac:dyDescent="0.35">
      <c r="B64" s="201" t="s">
        <v>91</v>
      </c>
      <c r="C64" s="197">
        <v>454.84000000000003</v>
      </c>
      <c r="D64" s="131">
        <v>416.06</v>
      </c>
      <c r="E64" s="131">
        <v>456.11</v>
      </c>
      <c r="F64" s="131">
        <v>327.3</v>
      </c>
      <c r="G64" s="131">
        <v>429.33000000000004</v>
      </c>
      <c r="H64" s="132">
        <v>177.41</v>
      </c>
    </row>
    <row r="65" spans="2:10" x14ac:dyDescent="0.35">
      <c r="B65" s="201" t="s">
        <v>92</v>
      </c>
      <c r="C65" s="197">
        <v>438.38000000000005</v>
      </c>
      <c r="D65" s="131">
        <v>468.6</v>
      </c>
      <c r="E65" s="131">
        <v>467.41</v>
      </c>
      <c r="F65" s="131">
        <v>326.68</v>
      </c>
      <c r="G65" s="131">
        <v>435.29</v>
      </c>
      <c r="H65" s="132">
        <v>467.41</v>
      </c>
    </row>
    <row r="66" spans="2:10" ht="15" thickBot="1" x14ac:dyDescent="0.4">
      <c r="B66" s="202" t="s">
        <v>93</v>
      </c>
      <c r="C66" s="198">
        <v>468.42</v>
      </c>
      <c r="D66" s="134">
        <v>460.85</v>
      </c>
      <c r="E66" s="134">
        <v>494.11</v>
      </c>
      <c r="F66" s="134">
        <v>312.04000000000002</v>
      </c>
      <c r="G66" s="134">
        <v>461.79</v>
      </c>
      <c r="H66" s="135">
        <v>177.41</v>
      </c>
    </row>
    <row r="71" spans="2:10" x14ac:dyDescent="0.35">
      <c r="B71" s="3" t="s">
        <v>96</v>
      </c>
    </row>
    <row r="72" spans="2:10" ht="15" thickBot="1" x14ac:dyDescent="0.4"/>
    <row r="73" spans="2:10" ht="15" thickBot="1" x14ac:dyDescent="0.4">
      <c r="B73" s="178" t="s">
        <v>48</v>
      </c>
      <c r="C73" s="179" t="s">
        <v>8</v>
      </c>
      <c r="D73" s="180" t="s">
        <v>9</v>
      </c>
      <c r="E73" s="181" t="s">
        <v>10</v>
      </c>
      <c r="F73" s="181" t="s">
        <v>11</v>
      </c>
      <c r="G73" s="181" t="s">
        <v>12</v>
      </c>
      <c r="H73" s="182" t="s">
        <v>13</v>
      </c>
      <c r="I73" s="178" t="s">
        <v>14</v>
      </c>
      <c r="J73" s="178" t="s">
        <v>41</v>
      </c>
    </row>
    <row r="74" spans="2:10" x14ac:dyDescent="0.35">
      <c r="B74" s="207" t="s">
        <v>82</v>
      </c>
      <c r="C74" s="203">
        <v>1907</v>
      </c>
      <c r="D74" s="183">
        <v>494329</v>
      </c>
      <c r="E74" s="183">
        <v>32481</v>
      </c>
      <c r="F74" s="183">
        <v>307</v>
      </c>
      <c r="G74" s="183">
        <v>261519</v>
      </c>
      <c r="H74" s="183">
        <v>210650</v>
      </c>
      <c r="I74" s="183">
        <v>39335</v>
      </c>
      <c r="J74" s="184">
        <v>1040528</v>
      </c>
    </row>
    <row r="75" spans="2:10" x14ac:dyDescent="0.35">
      <c r="B75" s="208" t="s">
        <v>83</v>
      </c>
      <c r="C75" s="204">
        <v>2933</v>
      </c>
      <c r="D75" s="185">
        <v>460168</v>
      </c>
      <c r="E75" s="185">
        <v>18637</v>
      </c>
      <c r="F75" s="185"/>
      <c r="G75" s="185">
        <v>224749</v>
      </c>
      <c r="H75" s="185">
        <v>163799</v>
      </c>
      <c r="I75" s="185">
        <v>41313</v>
      </c>
      <c r="J75" s="186">
        <v>911599</v>
      </c>
    </row>
    <row r="76" spans="2:10" x14ac:dyDescent="0.35">
      <c r="B76" s="208" t="s">
        <v>84</v>
      </c>
      <c r="C76" s="204">
        <v>3970</v>
      </c>
      <c r="D76" s="185">
        <v>514549</v>
      </c>
      <c r="E76" s="185">
        <v>19617</v>
      </c>
      <c r="F76" s="185">
        <v>2965</v>
      </c>
      <c r="G76" s="185">
        <v>273390</v>
      </c>
      <c r="H76" s="185">
        <v>173800</v>
      </c>
      <c r="I76" s="185">
        <v>46397</v>
      </c>
      <c r="J76" s="186">
        <v>1034688</v>
      </c>
    </row>
    <row r="77" spans="2:10" x14ac:dyDescent="0.35">
      <c r="B77" s="208" t="s">
        <v>85</v>
      </c>
      <c r="C77" s="204">
        <v>2990</v>
      </c>
      <c r="D77" s="185">
        <v>497974</v>
      </c>
      <c r="E77" s="185">
        <v>21249</v>
      </c>
      <c r="F77" s="185">
        <v>3264</v>
      </c>
      <c r="G77" s="185">
        <v>235676</v>
      </c>
      <c r="H77" s="185">
        <v>174101</v>
      </c>
      <c r="I77" s="185">
        <v>38290</v>
      </c>
      <c r="J77" s="186">
        <v>973544</v>
      </c>
    </row>
    <row r="78" spans="2:10" x14ac:dyDescent="0.35">
      <c r="B78" s="208" t="s">
        <v>86</v>
      </c>
      <c r="C78" s="204">
        <v>3679</v>
      </c>
      <c r="D78" s="185">
        <v>490689</v>
      </c>
      <c r="E78" s="185">
        <v>26238</v>
      </c>
      <c r="F78" s="185">
        <v>1356</v>
      </c>
      <c r="G78" s="185">
        <v>213275</v>
      </c>
      <c r="H78" s="185">
        <v>195191</v>
      </c>
      <c r="I78" s="185">
        <v>35894</v>
      </c>
      <c r="J78" s="186">
        <v>966322</v>
      </c>
    </row>
    <row r="79" spans="2:10" x14ac:dyDescent="0.35">
      <c r="B79" s="208" t="s">
        <v>87</v>
      </c>
      <c r="C79" s="204">
        <v>3482</v>
      </c>
      <c r="D79" s="185">
        <v>571839</v>
      </c>
      <c r="E79" s="185">
        <v>20705</v>
      </c>
      <c r="F79" s="185"/>
      <c r="G79" s="185">
        <v>235333</v>
      </c>
      <c r="H79" s="185">
        <v>174033</v>
      </c>
      <c r="I79" s="185">
        <v>34823</v>
      </c>
      <c r="J79" s="186">
        <v>1040215</v>
      </c>
    </row>
    <row r="80" spans="2:10" x14ac:dyDescent="0.35">
      <c r="B80" s="208" t="s">
        <v>88</v>
      </c>
      <c r="C80" s="204">
        <v>2911</v>
      </c>
      <c r="D80" s="185">
        <v>472576</v>
      </c>
      <c r="E80" s="185">
        <v>21127</v>
      </c>
      <c r="F80" s="185"/>
      <c r="G80" s="185">
        <v>229613</v>
      </c>
      <c r="H80" s="185">
        <v>185558</v>
      </c>
      <c r="I80" s="185">
        <v>32219</v>
      </c>
      <c r="J80" s="186">
        <v>944004</v>
      </c>
    </row>
    <row r="81" spans="2:10" x14ac:dyDescent="0.35">
      <c r="B81" s="208" t="s">
        <v>89</v>
      </c>
      <c r="C81" s="204">
        <v>3401</v>
      </c>
      <c r="D81" s="185">
        <v>517629</v>
      </c>
      <c r="E81" s="185">
        <v>21659</v>
      </c>
      <c r="F81" s="185"/>
      <c r="G81" s="185">
        <v>240587</v>
      </c>
      <c r="H81" s="185">
        <v>201482</v>
      </c>
      <c r="I81" s="185">
        <v>37726</v>
      </c>
      <c r="J81" s="186">
        <v>1022484</v>
      </c>
    </row>
    <row r="82" spans="2:10" x14ac:dyDescent="0.35">
      <c r="B82" s="208" t="s">
        <v>90</v>
      </c>
      <c r="C82" s="204">
        <v>3855</v>
      </c>
      <c r="D82" s="185">
        <v>425932</v>
      </c>
      <c r="E82" s="185">
        <v>19292</v>
      </c>
      <c r="F82" s="185">
        <v>689</v>
      </c>
      <c r="G82" s="185">
        <v>172635</v>
      </c>
      <c r="H82" s="185">
        <v>181645</v>
      </c>
      <c r="I82" s="185">
        <v>30076</v>
      </c>
      <c r="J82" s="186">
        <v>834124</v>
      </c>
    </row>
    <row r="83" spans="2:10" x14ac:dyDescent="0.35">
      <c r="B83" s="208" t="s">
        <v>91</v>
      </c>
      <c r="C83" s="204">
        <v>3537</v>
      </c>
      <c r="D83" s="185">
        <v>441617</v>
      </c>
      <c r="E83" s="185">
        <v>17897</v>
      </c>
      <c r="F83" s="185">
        <v>2736</v>
      </c>
      <c r="G83" s="185">
        <v>172203</v>
      </c>
      <c r="H83" s="185">
        <v>151206</v>
      </c>
      <c r="I83" s="185">
        <v>34361</v>
      </c>
      <c r="J83" s="186">
        <v>823557</v>
      </c>
    </row>
    <row r="84" spans="2:10" x14ac:dyDescent="0.35">
      <c r="B84" s="209" t="s">
        <v>92</v>
      </c>
      <c r="C84" s="205">
        <v>3116</v>
      </c>
      <c r="D84" s="187">
        <v>454997</v>
      </c>
      <c r="E84" s="187">
        <v>19714</v>
      </c>
      <c r="F84" s="187">
        <v>370</v>
      </c>
      <c r="G84" s="187">
        <v>190935</v>
      </c>
      <c r="H84" s="187">
        <v>207296</v>
      </c>
      <c r="I84" s="187">
        <v>30319</v>
      </c>
      <c r="J84" s="188">
        <v>906747</v>
      </c>
    </row>
    <row r="85" spans="2:10" ht="15" thickBot="1" x14ac:dyDescent="0.4">
      <c r="B85" s="210" t="s">
        <v>93</v>
      </c>
      <c r="C85" s="206">
        <v>5158</v>
      </c>
      <c r="D85" s="189">
        <v>618147</v>
      </c>
      <c r="E85" s="189">
        <v>24672</v>
      </c>
      <c r="F85" s="189">
        <v>1119</v>
      </c>
      <c r="G85" s="189">
        <v>167648</v>
      </c>
      <c r="H85" s="189">
        <v>189637</v>
      </c>
      <c r="I85" s="189">
        <v>40667</v>
      </c>
      <c r="J85" s="190">
        <v>1047048</v>
      </c>
    </row>
  </sheetData>
  <mergeCells count="1">
    <mergeCell ref="B3:B4"/>
  </mergeCells>
  <conditionalFormatting sqref="I11">
    <cfRule type="cellIs" dxfId="19" priority="19" stopIfTrue="1" operator="equal">
      <formula>$Y$11</formula>
    </cfRule>
    <cfRule type="cellIs" dxfId="18" priority="20" stopIfTrue="1" operator="equal">
      <formula>$Y$9</formula>
    </cfRule>
  </conditionalFormatting>
  <conditionalFormatting sqref="I33">
    <cfRule type="cellIs" dxfId="17" priority="17" stopIfTrue="1" operator="equal">
      <formula>$Y$11</formula>
    </cfRule>
    <cfRule type="cellIs" dxfId="16" priority="18" stopIfTrue="1" operator="equal">
      <formula>$Y$9</formula>
    </cfRule>
  </conditionalFormatting>
  <conditionalFormatting sqref="I41:I42">
    <cfRule type="cellIs" dxfId="15" priority="15" stopIfTrue="1" operator="equal">
      <formula>$Y$11</formula>
    </cfRule>
    <cfRule type="cellIs" dxfId="14" priority="16" stopIfTrue="1" operator="equal">
      <formula>$Y$9</formula>
    </cfRule>
  </conditionalFormatting>
  <conditionalFormatting sqref="I35">
    <cfRule type="cellIs" dxfId="13" priority="13" stopIfTrue="1" operator="equal">
      <formula>$Y$11</formula>
    </cfRule>
    <cfRule type="cellIs" dxfId="12" priority="14" stopIfTrue="1" operator="equal">
      <formula>$Y$9</formula>
    </cfRule>
  </conditionalFormatting>
  <conditionalFormatting sqref="I34">
    <cfRule type="cellIs" dxfId="11" priority="11" stopIfTrue="1" operator="equal">
      <formula>$Y$11</formula>
    </cfRule>
    <cfRule type="cellIs" dxfId="10" priority="12" stopIfTrue="1" operator="equal">
      <formula>$Y$9</formula>
    </cfRule>
  </conditionalFormatting>
  <conditionalFormatting sqref="E32:E33">
    <cfRule type="cellIs" dxfId="9" priority="9" stopIfTrue="1" operator="equal">
      <formula>$Y$11</formula>
    </cfRule>
    <cfRule type="cellIs" dxfId="8" priority="10" stopIfTrue="1" operator="equal">
      <formula>$Y$9</formula>
    </cfRule>
  </conditionalFormatting>
  <conditionalFormatting sqref="E34">
    <cfRule type="cellIs" dxfId="7" priority="7" stopIfTrue="1" operator="equal">
      <formula>$Y$11</formula>
    </cfRule>
    <cfRule type="cellIs" dxfId="6" priority="8" stopIfTrue="1" operator="equal">
      <formula>$Y$9</formula>
    </cfRule>
  </conditionalFormatting>
  <conditionalFormatting sqref="I44:I45">
    <cfRule type="cellIs" dxfId="5" priority="5" stopIfTrue="1" operator="equal">
      <formula>$Y$11</formula>
    </cfRule>
    <cfRule type="cellIs" dxfId="4" priority="6" stopIfTrue="1" operator="equal">
      <formula>$Y$9</formula>
    </cfRule>
  </conditionalFormatting>
  <conditionalFormatting sqref="I26:I27">
    <cfRule type="cellIs" dxfId="3" priority="3" stopIfTrue="1" operator="equal">
      <formula>$Y$11</formula>
    </cfRule>
    <cfRule type="cellIs" dxfId="2" priority="4" stopIfTrue="1" operator="equal">
      <formula>$Y$9</formula>
    </cfRule>
  </conditionalFormatting>
  <conditionalFormatting sqref="G11">
    <cfRule type="cellIs" dxfId="1" priority="1" stopIfTrue="1" operator="equal">
      <formula>$Y$11</formula>
    </cfRule>
    <cfRule type="cellIs" dxfId="0" priority="2" stopIfTrue="1" operator="equal">
      <formula>$Y$9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2</vt:i4>
      </vt:variant>
    </vt:vector>
  </HeadingPairs>
  <TitlesOfParts>
    <vt:vector size="9" baseType="lpstr">
      <vt:lpstr>LETNO POROČILO 2022</vt:lpstr>
      <vt:lpstr>TRŽNA CENA</vt:lpstr>
      <vt:lpstr>CENA IN MASA PO RAZREDIH</vt:lpstr>
      <vt:lpstr>CENE PO TEDNIH</vt:lpstr>
      <vt:lpstr>SKUPNI ZAKOL PO TEDNIH</vt:lpstr>
      <vt:lpstr>EVROPSKE CENE</vt:lpstr>
      <vt:lpstr>MESEČNI ZAKOL</vt:lpstr>
      <vt:lpstr>'LETNO POROČILO 2022'!_ftn1</vt:lpstr>
      <vt:lpstr>'LETNO POROČILO 2022'!_ftnref1</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dcterms:created xsi:type="dcterms:W3CDTF">2020-09-29T09:23:28Z</dcterms:created>
  <dcterms:modified xsi:type="dcterms:W3CDTF">2023-02-06T13:32:39Z</dcterms:modified>
</cp:coreProperties>
</file>