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zzdm01.dkpmzz.si\Uporabniki\MZZ\A2574\My Documents\Javni razpis za NVO 2025-2028\"/>
    </mc:Choice>
  </mc:AlternateContent>
  <bookViews>
    <workbookView xWindow="0" yWindow="0" windowWidth="25200" windowHeight="11895"/>
  </bookViews>
  <sheets>
    <sheet name="Merila za ocenjevanje vlog" sheetId="1" r:id="rId1"/>
  </sheets>
  <definedNames>
    <definedName name="_xlnm.Print_Area" localSheetId="0">'Merila za ocenjevanje vlog'!$A$1:$E$311</definedName>
    <definedName name="Z_389EA62E_5F1B_4EF1_95D6_BE6EF9321E01_.wvu.Cols" localSheetId="0" hidden="1">'Merila za ocenjevanje vlog'!$G:$G</definedName>
    <definedName name="Z_389EA62E_5F1B_4EF1_95D6_BE6EF9321E01_.wvu.PrintArea" localSheetId="0" hidden="1">'Merila za ocenjevanje vlog'!$A$1:$E$309</definedName>
    <definedName name="Z_C0C99D40_F52D_470D_80F8_C08563BE690F_.wvu.Cols" localSheetId="0" hidden="1">'Merila za ocenjevanje vlog'!$G:$G</definedName>
    <definedName name="Z_C0C99D40_F52D_470D_80F8_C08563BE690F_.wvu.PrintArea" localSheetId="0" hidden="1">'Merila za ocenjevanje vlog'!$A$1:$E$309</definedName>
    <definedName name="Z_C7CBEBBB_74F6_4A9D_B2C7_E3C2101400D3_.wvu.PrintArea" localSheetId="0" hidden="1">'Merila za ocenjevanje vlog'!$A$1:$E$309</definedName>
  </definedNames>
  <calcPr calcId="162913"/>
  <customWorkbookViews>
    <customWorkbookView name="Brigita Smole - Personal View" guid="{C7CBEBBB-74F6-4A9D-B2C7-E3C2101400D3}" mergeInterval="0" personalView="1" maximized="1" xWindow="-8" yWindow="-8" windowWidth="1696" windowHeight="1026" activeSheetId="1"/>
    <customWorkbookView name="Polonca Mrvar - Personal View" guid="{C0C99D40-F52D-470D-80F8-C08563BE690F}" mergeInterval="0" personalView="1" maximized="1" xWindow="-8" yWindow="-8" windowWidth="1696" windowHeight="1026" activeSheetId="1" showComments="commIndAndComment"/>
    <customWorkbookView name="V. Čuber - Personal View" guid="{389EA62E-5F1B-4EF1-95D6-BE6EF9321E01}" mergeInterval="0" personalView="1" maximized="1" xWindow="-8" yWindow="-8" windowWidth="1696" windowHeight="10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07" i="1" l="1"/>
  <c r="B307" i="1"/>
  <c r="C293" i="1"/>
  <c r="C201" i="1"/>
  <c r="B201" i="1"/>
  <c r="B304" i="1" l="1"/>
  <c r="B160" i="1"/>
  <c r="B270" i="1" l="1"/>
  <c r="C282" i="1"/>
  <c r="B245" i="1"/>
  <c r="B226" i="1"/>
  <c r="B103" i="1"/>
  <c r="B116" i="1" s="1"/>
  <c r="C103" i="1"/>
  <c r="B297" i="1" l="1"/>
  <c r="B305" i="1"/>
  <c r="B303" i="1"/>
  <c r="B306" i="1"/>
  <c r="B308" i="1" l="1"/>
  <c r="C304" i="1"/>
  <c r="C40" i="1" l="1"/>
  <c r="C114" i="1" l="1"/>
  <c r="C245" i="1" l="1"/>
  <c r="C160" i="1"/>
  <c r="C76" i="1" l="1"/>
  <c r="C128" i="1" l="1"/>
  <c r="C270" i="1" l="1"/>
  <c r="C226" i="1"/>
  <c r="C116" i="1"/>
  <c r="C297" i="1" l="1"/>
  <c r="C306" i="1"/>
  <c r="C305" i="1"/>
  <c r="C303" i="1"/>
  <c r="C308" i="1" l="1"/>
  <c r="C310" i="1" s="1"/>
</calcChain>
</file>

<file path=xl/sharedStrings.xml><?xml version="1.0" encoding="utf-8"?>
<sst xmlns="http://schemas.openxmlformats.org/spreadsheetml/2006/main" count="287" uniqueCount="218">
  <si>
    <t>Naslov projekta</t>
  </si>
  <si>
    <t>Država</t>
  </si>
  <si>
    <t>Ocenjevalec</t>
  </si>
  <si>
    <t>Datum ocenjevanja</t>
  </si>
  <si>
    <t>DA</t>
  </si>
  <si>
    <t>NE</t>
  </si>
  <si>
    <t>Opomba/komentar/utemeljitev</t>
  </si>
  <si>
    <t>Opis merila</t>
  </si>
  <si>
    <t xml:space="preserve">MERILA </t>
  </si>
  <si>
    <t>Število možnih točk</t>
  </si>
  <si>
    <t>Število dodeljenih točk</t>
  </si>
  <si>
    <t>Opomba/komentar/utemeljitev ocenjevalca</t>
  </si>
  <si>
    <t>13. točka v Vsebinskem načrtu</t>
  </si>
  <si>
    <t>2.1. Opredelitev problema</t>
  </si>
  <si>
    <t>1 točka: Problem je pomanjkljivo opredeljen.</t>
  </si>
  <si>
    <t>0 točk: Problem ni opredeljen oziroma opredeljeni problem ni skladen z vsebino razpisa.</t>
  </si>
  <si>
    <t>0–2</t>
  </si>
  <si>
    <t>12. točka v Vsebinskem načrtu</t>
  </si>
  <si>
    <t>0 točk: Specifični cilj ni opredeljen in ni dosegljiv.</t>
  </si>
  <si>
    <t>2 točki: Specifični cilj ima opredeljene kazalnike, ki so merljivi.</t>
  </si>
  <si>
    <t>1 točka: Specifični cilj ima pomanjkljivo opredeljene kazalnike, ki so delno merljivi.</t>
  </si>
  <si>
    <t>0 točk: Specifični cilj nima opredeljenih kazalnikov.</t>
  </si>
  <si>
    <t>Rezultati so konkretni, jasni in prispevajo k doseganju specifičnega cilja projekta</t>
  </si>
  <si>
    <t>0 točk: Rezultati niso konkretni in jasni ter ne prispevajo k doseganju specifičnega cilja projekta.</t>
  </si>
  <si>
    <t>0–3</t>
  </si>
  <si>
    <t>Kazalniki za dosego rezultatov so ustrezni in številčno opredeljeni</t>
  </si>
  <si>
    <t>2 točki: Kazalniki so ustrezni in številčno opredeljeni.</t>
  </si>
  <si>
    <t>1 točka: Kazalniki so delno ustrezni in številčno opredeljeni.</t>
  </si>
  <si>
    <t>0 točk: Kazalniki niso ustrezni.</t>
  </si>
  <si>
    <t>Viri za kazalnike so ustrezni</t>
  </si>
  <si>
    <t>2 točki: Viri so ustrezni.</t>
  </si>
  <si>
    <t>1 točka: Viri so delno ustrezni.</t>
  </si>
  <si>
    <t>0 točk: Viri niso ustrezni.</t>
  </si>
  <si>
    <t>1 točka: Nekatere aktivnosti so opredeljene, ne pa vse.</t>
  </si>
  <si>
    <t>0 točk: Aktivnosti niso opredeljene.</t>
  </si>
  <si>
    <t>0 točk: Tveganja niso opredeljena ali niso realna.</t>
  </si>
  <si>
    <t>0–6</t>
  </si>
  <si>
    <t>6 točk: Stroški so delno razdelani in ovrednoteni po posameznih postavkah v okviru kategorij. Pojavljajo se manjše nepravilnosti.</t>
  </si>
  <si>
    <t>0 točk: Stroški niso ustrezno razdelani in ovrednoteni po posameznih postavkah v okviru kategorij. Pojavljajo se večje nepravilnosti.</t>
  </si>
  <si>
    <t>0–10</t>
  </si>
  <si>
    <t>0 točk: Projekt nima sofinancerja.</t>
  </si>
  <si>
    <t>0–5</t>
  </si>
  <si>
    <t xml:space="preserve">6 točk: Projekt v celoti zagotavlja najvišje možne rezultate glede na vložena finančna sredstva. </t>
  </si>
  <si>
    <t>4 točke: Projekt v večji meri zagotavlja najvišje možne rezultate glede na vložena finančna sredstva.</t>
  </si>
  <si>
    <t xml:space="preserve">2 točki: Projekt delno zagotavlja najvišje možne rezultate glede na vložena finančna sredstva. </t>
  </si>
  <si>
    <t>0 točk: Projekt ne zagotavlja najvišjih možnih rezultatov glede na vložena finančna sredstva.</t>
  </si>
  <si>
    <t>0-3</t>
  </si>
  <si>
    <t>0–4</t>
  </si>
  <si>
    <t>19. točka v Vsebinskem načrtu</t>
  </si>
  <si>
    <t>0 točk: Vidik enakosti spolov ni vključen.</t>
  </si>
  <si>
    <t>8.1. V okviru projekta se izvajajo aktivnosti, ki vplivajo na varovanje okolja</t>
  </si>
  <si>
    <t>0 točk: Aktivnosti projekta niso namenjene varovanju okolja, kar je bilo ugotovljeno na podlagi opravljene ocene</t>
  </si>
  <si>
    <t>8.3. Aktivnosti namenjene varovanju okolja, vključno z blaženjem podnebnih sprememb in prilagajanjem nanje</t>
  </si>
  <si>
    <t>0 točka: Nobena aktivnost ni namenjena varovanju okolja, vključno z blaženjem podnebnih sprememb ali prilaganjem nanje.</t>
  </si>
  <si>
    <t>Največje število možnih točk</t>
  </si>
  <si>
    <t>Doseženo število točk</t>
  </si>
  <si>
    <t>Končna pisna ocena ocenjevalca (komentar, opažanja, pomanjkljivosti itd.)</t>
  </si>
  <si>
    <t>PODPIS OCENJEVALCA</t>
  </si>
  <si>
    <t>Pregled točk po merilih:</t>
  </si>
  <si>
    <t>Finančna zasnova (5)</t>
  </si>
  <si>
    <t>SKUPAJ</t>
  </si>
  <si>
    <t>Skupaj</t>
  </si>
  <si>
    <t>Število točk</t>
  </si>
  <si>
    <t>7.2. Vidik enakosti spolov je vključen v načrtovanje, izvajanje in spremljanje projekta</t>
  </si>
  <si>
    <t>0 točk: Prispevek k zaščiti in varovanju okolja ni vključen.</t>
  </si>
  <si>
    <t>4.1. Pozitivni učinki na ciljno skupino</t>
  </si>
  <si>
    <t>0-2</t>
  </si>
  <si>
    <t>2 točki: Ciljna skupina bo občutila pozitivne učinke projekta tudi po zaključku projekta.</t>
  </si>
  <si>
    <t>1 točka: Ciljna skupina bo delno občutila pozitivne učinke projekta tudi po zaključku projekta ali pa bo pozitivne učinke občutil sam del ciljne skupine.</t>
  </si>
  <si>
    <t>0 točk: Ciljna skupina ne bo občutila pozitivnih učinkov projekta po zaključku projekta.</t>
  </si>
  <si>
    <t>1 točka: Projekt delno spodbuja lastništvo lokalne skupnosti in odgovornost lokalnih oblasti/države nad projektom.</t>
  </si>
  <si>
    <t>0 točk: Projekt ne spodbuja lastništva lokalne skupnosti in odgovornost lokalnih oblasti/države nad projektom.</t>
  </si>
  <si>
    <t>7.1. V okviru projekta se izvajajo aktivnosti, namenjene enakosti spolov</t>
  </si>
  <si>
    <t>9.1. Spoštovanje pristopa, ki temelji na človekovih pravicah</t>
  </si>
  <si>
    <t>20. točka v Vsebinskem načrtu</t>
  </si>
  <si>
    <t>Možno število točk</t>
  </si>
  <si>
    <t>Dodeljeno število točk</t>
  </si>
  <si>
    <t>Tveganja so zunanji faktorji, medtem ko so slabosti notranji faktorji, ki lahko vplivajo na izvedbo projekta.</t>
  </si>
  <si>
    <t>Upošteva se, kako je varovanje okolja vključeno v načrtovanje, izvajanje in spremljanje projekta ter na kakšen način bo projekt spodbujal varovanje okolja, opredeljeno s kazalniki in aktivnostimi.</t>
  </si>
  <si>
    <r>
      <t>Kazalniki so ustrezni in omogočajo presojo doseganja rezultatov. So opisno in številčno opredeljeni. Določena je izhodiščna in končna vrednost</t>
    </r>
    <r>
      <rPr>
        <i/>
        <sz val="10"/>
        <rFont val="Arial"/>
        <family val="2"/>
        <charset val="238"/>
      </rPr>
      <t>. S kazalniki je mogoče preveriti, kaj je bilo doseženo na podlagi izvedenih aktivnosti in niso zgolj seštevek aktivnosti.</t>
    </r>
  </si>
  <si>
    <t>Aktivnosti so opredeljene, si smiselno sledijo in so zadostne</t>
  </si>
  <si>
    <r>
      <t xml:space="preserve">4 točke: Izkazano je </t>
    </r>
    <r>
      <rPr>
        <sz val="10"/>
        <color theme="1"/>
        <rFont val="Arial"/>
        <family val="2"/>
        <charset val="238"/>
      </rPr>
      <t>delovanje v partnerski državi in na vsebinskem področju.</t>
    </r>
  </si>
  <si>
    <r>
      <t xml:space="preserve">2 točki: Izkazano je </t>
    </r>
    <r>
      <rPr>
        <sz val="10"/>
        <color theme="1"/>
        <rFont val="Arial"/>
        <family val="2"/>
        <charset val="238"/>
      </rPr>
      <t>delovanje ali v partnerski državi ali na vsebinskem področju.</t>
    </r>
  </si>
  <si>
    <r>
      <t xml:space="preserve">0 točk: </t>
    </r>
    <r>
      <rPr>
        <sz val="10"/>
        <color theme="1"/>
        <rFont val="Arial"/>
        <family val="2"/>
        <charset val="238"/>
      </rPr>
      <t>Delovanje ni izkazano niti v partnerski državi niti na vsebinskem področju.</t>
    </r>
  </si>
  <si>
    <t xml:space="preserve">OSNOVNI POGOJI </t>
  </si>
  <si>
    <t>OBVEZNA MERILA (UREDBA, 8. ČLEN, 2. in 3. ODSTAVEK)</t>
  </si>
  <si>
    <t>0-1</t>
  </si>
  <si>
    <t>0-4</t>
  </si>
  <si>
    <t xml:space="preserve">3 točke: Problem je natančno opredeljen. </t>
  </si>
  <si>
    <t>6 točk: Vsi rezultati so konkretni, jasni in prispevajo k doseganju specifičnega cilja projekta.</t>
  </si>
  <si>
    <t>3 točke: Nekateri rezultati so konkretni, jasni in prispevajo k doseganju specifičnega cilja projekta, ne pa vsi.</t>
  </si>
  <si>
    <t>3 točke: Specifični cilj je pomanjkljivo opredeljen in/ali ni dosegljiv.</t>
  </si>
  <si>
    <t>3 točke: Vse aktivnosti so jasno opredeljene, si smiselno sledijo in so zadostne za dosego vseh rezultatov.</t>
  </si>
  <si>
    <t xml:space="preserve">0–3 </t>
  </si>
  <si>
    <t>3 točke: Projekt spodbuja lastništvo lokalne skupnosti in odgovornost lokalnih oblasti/države nad projektom.</t>
  </si>
  <si>
    <t>1.     SKLADNOST PROJEKTA Z IZHODIŠČI MZEZ (UREDBA, 8. ČLEN, 1. ODSTAVEK)</t>
  </si>
  <si>
    <t>Metodologija je bila sprejeta na podlagi 8. člena Uredbe o izvajanju mednarodnega razvojnega sodelovanja in humanitarne pomoči Republike Slovenije (Ur. l. RS, št. 74/18)2, ki opredeljuje pogoje in merila za financiranje ali sofinanciranje posameznih programov ali projektov, ki so financirani ali sofinancirani iz proračuna RS (24. junij 2019).
Vsi izrazi, zapisani v slovnični obliki moškega spola, so uporabljeni kot nevtralni in veljajo enakovredno za oba spola.</t>
  </si>
  <si>
    <t>2 točki: Navedeno je, da je vsebina predlaganega projekta komplementarna s projekti drugih donatorjev.</t>
  </si>
  <si>
    <t>0 točk: Ni navedeno, da je vsebina predlaganega projekta komplementarna z drugimi donatorji.</t>
  </si>
  <si>
    <t>6 točk: Specifični cilj je jasno opredeljen in dosegljiv ter prispeva k reševanju problema.</t>
  </si>
  <si>
    <t xml:space="preserve">Kazalniki so ustrezni in omogočajo presojo doseganja cilja ter so preverljivi tudi po treh letih po zaključku projekta. So opisno in številčno opredeljeni. Določena je izhodiščna in končna vrednost. </t>
  </si>
  <si>
    <t>2 točki: Tveganja za dosego specifičnega cilja so realno opredeljena. Navedeni so načini za njihovo zmanjšanje oz. odpravljanje.</t>
  </si>
  <si>
    <t>3.1. Opredeljena so morebitna tveganja za doseganje specifičnega cilja in načini za njihovo zmanjševanje oziroma odpravljanje</t>
  </si>
  <si>
    <t>1 točka: Tveganja za dosego specifičnega cilja so realno opredeljena. Načini za njihovo zmanjšanje oziroma odpravljanje niso navedeni.</t>
  </si>
  <si>
    <t xml:space="preserve">4.2. Spodbujanje lokalnega lastništva </t>
  </si>
  <si>
    <t>0 točk: Aktivnosti projekta niso namenjene enakosti spolov (zaznamovalec 0 v Finančnem načrtu), kar je bilo ugotovljeno pri oceni na podlagi spola.</t>
  </si>
  <si>
    <t>Z oceno na podlagi spola je prikazano, kako je vidik enakosti spolov vključen v načrtovanje, izvajanje in spremljanje projekta ter na kakšen način bo projekt spodbujal enakost spolov, opredeljeno s kazalniki in aktivnostimi.</t>
  </si>
  <si>
    <t>0 točk: Projekt nima partnerja iz partnerske države.</t>
  </si>
  <si>
    <r>
      <rPr>
        <u/>
        <sz val="10"/>
        <rFont val="Arial"/>
        <family val="2"/>
        <charset val="238"/>
      </rPr>
      <t>Pristop, ki temelji na človekovih pravicah,</t>
    </r>
    <r>
      <rPr>
        <sz val="10"/>
        <rFont val="Arial"/>
        <family val="2"/>
        <charset val="238"/>
      </rPr>
      <t xml:space="preserve"> je spoštovanje, varstvo in spodbujanje človekovih pravic, posebej pravic žensk in najbolj občutljivih skupin, kot so otroci in starejši. Je vodilno načelo politike, programov in projektov razvojnega sodelovanja Republike Slovenije. Temelji na univerzalnosti človekovih pravic, vsebovanih v Splošni deklaraciji človekovih pravic in drugih instrumentih o človekovih pravicah. Usmerjen je v krepitev moči imetnikov pravic, da se svojih pravic zavejo in so sposobni delovati za njihovo uresničevanje in varstvo, kot tudi v ozaveščanje in razvoj zmogljivosti nosilcev odgovornosti, kako uresničevati, spoštovati in varovati človekove pravice.
Kriteriji:
- Projekt prispeva k uresničevanju človekovih pravic.
- Projekt identificira in spodbuja odločevalce (na lokalni, regionalni ali nacionalni ravni) k zagotavljanju pravic, ki so predmet projekta.
- Projekt naslavlja ranljive skupine prebivalstva. 
- Ciljna skupina je aktivno vključena v projekt (načrtovanje, izvajanje in spremljanje). 
- Projekt spodbuja zavedanje o pravicah ciljne skupine projekta.</t>
    </r>
  </si>
  <si>
    <t>4 točke: Enakost spolov je specifični cilj projekta (zaznamovalec 2 v Finančnem načrtu) in je podlaga za zasnovo in pričakovane rezultate.</t>
  </si>
  <si>
    <t>2 točki: Enakost spolov ni sprecifilni cilj (zaznamovalec 1 v Finančnem načrtu), so pa aktivnosti projekta namenjene enakosti spolov.</t>
  </si>
  <si>
    <t>4 točke: Vidik enakosti spolov je vključen.</t>
  </si>
  <si>
    <t>4 točke: Varovanje okolja je specifični cilj projekta in je podlaga za zasnovo in pričakovane rezultate.</t>
  </si>
  <si>
    <t>2 točki: Varovanje okolja je pomemben in tudi načrtovan cilj, ne pa tudi poglaviten cilj za izvedbo projekta (vsaj ena aktivnost).</t>
  </si>
  <si>
    <t xml:space="preserve">2 točki: Prispevek k zaščiti in varovanju okolja je vključen. </t>
  </si>
  <si>
    <t>2 točki: Izvaja se vsaj ena aktivnost, namenjena varovanju okolja, vključno z blaženjem podnebnih sprememb ali prilaganjem nanje.</t>
  </si>
  <si>
    <t>Vsebinska zasnova (1, 2, 3, 4)</t>
  </si>
  <si>
    <t>3 točke: Prijaviteljica sodeluje z lastno finančno udeležbo, ki je vsaj pet odstotkov od višine zneska financiranja ministrstva.</t>
  </si>
  <si>
    <t>0 točk: Prijaviteljica ne sodeluje z lastno finančno udeležbo, ki je vsaj pet odstotkov od višine zneska financiranja ministrstva.</t>
  </si>
  <si>
    <t>1 točka: Prijaviteljica je v izvedbo projekta vključila prostovoljno delo.</t>
  </si>
  <si>
    <t>0 točk: Prijaviteljica v izvedbo projekta ni vključil prostovoljnega dela.</t>
  </si>
  <si>
    <t>0 točk: Prijaviteljica ne načrtuje komuniciranja z javnostjo in mediji v Sloveniji.</t>
  </si>
  <si>
    <t>0 točk: Prijaviteljica ne načrtuje komuniciranja z javnostjo in mediji v partnerski državi.</t>
  </si>
  <si>
    <t>Viri informacij za kazalnike so verodostojna dokazila, s katerim iprijaviteljica dokaže končno vrednost kazalnika (na primer: dokazilo lokalne organizacije/lokalnih oblasti, ki na podlagi preverljivih podatkov potrjuje doseganje cilja, analiza preverljivih podatkov itd.).</t>
  </si>
  <si>
    <t>Polno ime prijaviteljice</t>
  </si>
  <si>
    <t>10.b točka v Vsebinskem načrtu</t>
  </si>
  <si>
    <t>10.a točka v Vsebinskem načrtu projekta</t>
  </si>
  <si>
    <t>Opisano je stanje v partnerski državi, jasno je opredeljen problem, njegov vpliv, na koga se problem nanaša, zemljepisno območje problema, posledice, če se problema ne rešuje. Vključene so ugotovitve vezane na enakost spolov in varstvo okolja, ki so podrobneje opredeljene v obrazcih.</t>
  </si>
  <si>
    <t>14. točka v Vsebinskem načrtu</t>
  </si>
  <si>
    <t>Pri vsakem rezultatu je navedena vsaj ena aktivnost. Aktivnosti so jasno opredeljene in si smiselno sledijo. Aktivnosti so časovno opredeljene, obdobje izvajanja aktivnosti je realno in primerno glede na predviden posamezni rezultat.</t>
  </si>
  <si>
    <t>10.a in 17. točka Vsebinskega načrta</t>
  </si>
  <si>
    <t>4.3. Krepitev zmogljivosti ter razvoj in prenos tehnologij</t>
  </si>
  <si>
    <t>2 točki: Projekt predvideva krepitev zmogljivosti lokalnih partnerjev in/ali ciljne skupine. Projekt vključuje prenos tehnologij.</t>
  </si>
  <si>
    <t>1 točka: Projekt vključuje zgolj enega izmed elementov: krepitev zmogljivosti ali prenos tehnologij.</t>
  </si>
  <si>
    <t>0 točk: Projekt ne vključuje niti krepitve zmogljivosti niti prenosa tehnologij.</t>
  </si>
  <si>
    <t>4.4. Trajnost projekta</t>
  </si>
  <si>
    <t>5 točk: Prijaviteljica načrtuje tri ali več inovativnih in različnih načinov komuniciranja z javnostjo in mediji v Sloveniji.</t>
  </si>
  <si>
    <t>8.2. Varovanje okolja je vključeno v načrtovanje, izvajanje in spremljanje projekta</t>
  </si>
  <si>
    <t>Viri informacij za kazalnike so dokazila, s katerim prijaviteljica dokaže končno vrednost kazalnika (na primer: poročila, fotografije, seznam prisotnih itd.). Viri so ustrezni, realni glede na pričakovane rezultate in preverljivi.</t>
  </si>
  <si>
    <t>Ocena vpliva na okolje, 12. in 14. točka v Vsebinskem načrtu</t>
  </si>
  <si>
    <t>2 točki: Trajnost projekta je jasno opredeljena. Predvideno je nadaljevanje projekta po zaključku. Jasno je opredeljen vir finančnih sredstev za vzdrževanje nove infrastrukture in/ali vir finančnih sredstev za ohranitev zaposlitve vsaj dela lokalno zaposlenih.</t>
  </si>
  <si>
    <t>1 točka: Trajnost projekta je deloma opredeljena. Projekt se bo lahko delno nadaljeval, viri finančnih sredstev niso jasno opredeljeni.</t>
  </si>
  <si>
    <t>0 točk: Pričakovani rezultati niso trajnostni, saj se aktivnosti ne bodo mogle nadaljevati po preteku financiranja. Finančni viri za vzdrževanje pridobljene infrastrukture in zaposlitev lokalno zaposlenih niso zagotovljeni.</t>
  </si>
  <si>
    <t>5 točk: Projekt ima sofinancerja/-e, ki ni/niso povezana/e pravna/e oseba/e prijaviteljice, kar je pravilno prikazano v finančnem načrtu.</t>
  </si>
  <si>
    <t>3 točke: Projekt ima sofinancerja/-e, ki ni/niso povezana/e pravna/e oseba/e prijaviteljice. Pojavljajo se manjše nepravilnosti pri prikazu v finančnem načrtu.</t>
  </si>
  <si>
    <t>1 točka: Projekt ima sofinancerja/-e, ki ni/niso povezana pravna/e oseba/e prijaviteljice. Pojavljajo se večje nepravilnosti pri prikazu v finančnem načrtu.</t>
  </si>
  <si>
    <t>1 točka: Prijaviteljica načrtuje do vključno dva inovativna in različna načina komuniciranja z javnostjo in mediji v Sloveniji.</t>
  </si>
  <si>
    <r>
      <t>Ocena na podlagi spola</t>
    </r>
    <r>
      <rPr>
        <i/>
        <sz val="10"/>
        <rFont val="Arial"/>
        <family val="2"/>
        <charset val="238"/>
      </rPr>
      <t>, 12. in 14. točka v Vsebinskem načrtu</t>
    </r>
  </si>
  <si>
    <r>
      <t>Ocen</t>
    </r>
    <r>
      <rPr>
        <i/>
        <sz val="10"/>
        <rFont val="Arial"/>
        <family val="2"/>
        <charset val="238"/>
      </rPr>
      <t>a vpliva na okolje</t>
    </r>
    <r>
      <rPr>
        <i/>
        <sz val="10"/>
        <color theme="1"/>
        <rFont val="Arial"/>
        <family val="2"/>
        <charset val="238"/>
      </rPr>
      <t>, 14. točka v Vsebinskem načrtu</t>
    </r>
  </si>
  <si>
    <t>16. točka v Vsebinskem načrtu</t>
  </si>
  <si>
    <t>2.2. Specifični cilj projekta - specifičen, merljiv, dosegljiv, upošteven (relevanten), geografsko in časovno opredeljen (SMART)</t>
  </si>
  <si>
    <t>2.3. Specifični cilj ima opredeljene merljive kazalnike</t>
  </si>
  <si>
    <t>2.4. Viri informacij za kazalnike pri specifičnem cilju</t>
  </si>
  <si>
    <t>2.5. Ustreznost pričakovanih rezultatov</t>
  </si>
  <si>
    <t>2.6. Aktivnosti za dosego rezultatov</t>
  </si>
  <si>
    <t>Vsebinski in finančni načrt, Ocena na podlagi spola, Ocena vpliva na okolje, pridobljeno mnenje DKP</t>
  </si>
  <si>
    <t>1 točka: Prijaviteljica načrtuje do dva načina komuniciranja z javnostjo in mediji v partnerski državi.</t>
  </si>
  <si>
    <t>2 točki: Prijaviteljica načrtuje tri ali več različnih načinov komuniciranja z javnostjo in mediji v partnerski državi.</t>
  </si>
  <si>
    <t>7. in 10.a točka Vsebinskega načrta</t>
  </si>
  <si>
    <t>17.a točka Vsebinskega načrta</t>
  </si>
  <si>
    <t>17.b točka Vsebinskega načrta</t>
  </si>
  <si>
    <r>
      <t xml:space="preserve">5.     USTREZNOST FINANČNE ZASNOVE PROJEKTA </t>
    </r>
    <r>
      <rPr>
        <sz val="10"/>
        <color theme="1"/>
        <rFont val="Arial"/>
        <family val="2"/>
        <charset val="238"/>
      </rPr>
      <t>– Finančni načrt projekta</t>
    </r>
  </si>
  <si>
    <t>Ocena na podlagi spola, 14. točka v Vsebinskem načrtu</t>
  </si>
  <si>
    <t>6.     USPOSOBLJENOST PRIJAVITELJICE IN NJENIH PARTNERJEV TER PROMOCIJA PROJEKTA</t>
  </si>
  <si>
    <t>Ocenjevalec ročno vpiše št. točk in pisno opredeli izbor ocene.</t>
  </si>
  <si>
    <t>Reference in promocija (6)</t>
  </si>
  <si>
    <t>Presečni temi (enakost spolov, okolje), HRBA (7, 8, 9)</t>
  </si>
  <si>
    <r>
      <t>2 točki: V projektu sodeluje vsaj en partner iz zasebnega</t>
    </r>
    <r>
      <rPr>
        <sz val="10"/>
        <color rgb="FF9900FF"/>
        <rFont val="Arial"/>
        <family val="2"/>
        <charset val="238"/>
      </rPr>
      <t xml:space="preserve"> </t>
    </r>
    <r>
      <rPr>
        <sz val="10"/>
        <rFont val="Arial"/>
        <family val="2"/>
        <charset val="238"/>
      </rPr>
      <t>ali javnega sektorja iz partnerske države, ki prispeva v materialni, finančni ali storitveni obliki.</t>
    </r>
  </si>
  <si>
    <t xml:space="preserve">5 točk: V projektu kot partner sodeluje zasebni ali javni sektor, ki izkazuje družbeno odgovorno delovanje. </t>
  </si>
  <si>
    <t xml:space="preserve">0 točk: V projektu kot partner sodeluje zasebni ali javni sektor, ki ne izkazuje družbeno odgovornega delovanja. </t>
  </si>
  <si>
    <t>1.1. Projekt se izvaja v eni od partnerskih držav oziroma regij.</t>
  </si>
  <si>
    <t>V obrazcu št. 1 Vsebinski načrt je v 1. točki navedena ustrezna partnerska država ali regija.</t>
  </si>
  <si>
    <t>1.2. Projekt prispeva k odpravi revščine in posledično k zmanjšanju neenakosti.</t>
  </si>
  <si>
    <t>V obrazcu št. 1 Vsebinski načrt je v 11. točki opredeljno, kako projekt prispeva k odpravi revščine in posledično k zmanjševanju neenakosti.</t>
  </si>
  <si>
    <r>
      <t xml:space="preserve">V obrazcu št. 1 Vsebinski načrt so v 14. točki opisane aktivnosti, ki se navezujejo na navedene potrebe države iz </t>
    </r>
    <r>
      <rPr>
        <sz val="10"/>
        <rFont val="Arial"/>
        <family val="2"/>
        <charset val="238"/>
      </rPr>
      <t>10.a t</t>
    </r>
    <r>
      <rPr>
        <sz val="10"/>
        <color theme="1"/>
        <rFont val="Arial"/>
        <family val="2"/>
        <charset val="238"/>
      </rPr>
      <t>očke.</t>
    </r>
  </si>
  <si>
    <r>
      <t xml:space="preserve">1. 4. V projektni predlog je vključen vsaj </t>
    </r>
    <r>
      <rPr>
        <b/>
        <sz val="10"/>
        <rFont val="Arial"/>
        <family val="2"/>
        <charset val="238"/>
      </rPr>
      <t>en lokalni partneri</t>
    </r>
    <r>
      <rPr>
        <b/>
        <sz val="10"/>
        <color rgb="FF9900FF"/>
        <rFont val="Arial"/>
        <family val="2"/>
        <charset val="238"/>
      </rPr>
      <t xml:space="preserve"> </t>
    </r>
    <r>
      <rPr>
        <b/>
        <sz val="10"/>
        <color theme="1"/>
        <rFont val="Arial"/>
        <family val="2"/>
        <charset val="238"/>
      </rPr>
      <t>v partnerski državi, s katerim so usklajene aktivnosti in cilj projekta.</t>
    </r>
  </si>
  <si>
    <t>V obrazcu št. 1 Vsebinski načrt je v  7. točki navedeno, da je v projekt vključen najmanj en lokalni partner v partnerski državi.</t>
  </si>
  <si>
    <t xml:space="preserve">1.5. Vsebinskemu načrtu je priložena Ocena na podlagi spola. </t>
  </si>
  <si>
    <t>K obrazcu št. 1 Vsebinski načrt projekta je priložena Ocena na podlagi spola.</t>
  </si>
  <si>
    <t>1.6. Vsebinskemu načrtu je priložena Ocena vpliva na okolja.</t>
  </si>
  <si>
    <t>K obrazcu št. 1 Vsebinski načrt projekta je priložena Ocena vpliva na okolja.</t>
  </si>
  <si>
    <r>
      <t>1.3. Projekt izkazuje usklajenost specifičnega cilja projekta s potrebami partnerske države, regije ali lokalne skupnosti.</t>
    </r>
    <r>
      <rPr>
        <b/>
        <sz val="10"/>
        <color theme="1"/>
        <rFont val="Arial"/>
        <family val="2"/>
        <charset val="238"/>
      </rPr>
      <t xml:space="preserve">
</t>
    </r>
  </si>
  <si>
    <r>
      <t>1.7.</t>
    </r>
    <r>
      <rPr>
        <b/>
        <sz val="10"/>
        <color indexed="36"/>
        <rFont val="Arial"/>
        <family val="2"/>
        <charset val="238"/>
      </rPr>
      <t xml:space="preserve"> </t>
    </r>
    <r>
      <rPr>
        <b/>
        <sz val="10"/>
        <rFont val="Arial"/>
        <family val="2"/>
        <charset val="238"/>
      </rPr>
      <t>Z izvajalcem v zadnjih petih letih ni bila prekinjena nobena pogodba iz krivdnih razlogov za program/projekt, (so)financiran s strani Vlade RS.</t>
    </r>
  </si>
  <si>
    <r>
      <rPr>
        <sz val="10"/>
        <rFont val="Arial"/>
        <family val="2"/>
        <charset val="238"/>
      </rPr>
      <t>V obrazcu št. 1 Vsebinski načrt je v 20</t>
    </r>
    <r>
      <rPr>
        <sz val="10"/>
        <color theme="1"/>
        <rFont val="Arial"/>
        <family val="2"/>
        <charset val="238"/>
      </rPr>
      <t>. točki navedeno, da iz krivdnih razlogov ni bila prekinjena katerakoli pogodba, ki je bila (so)financirana s strani Vlade RS v zadnjih petih letih.</t>
    </r>
  </si>
  <si>
    <t>1.8. Cilj projekta ne prispeva k povečani rabi fosilnih goriv ali povečanju ogljičnega odtisa.</t>
  </si>
  <si>
    <t>V obrazcu št. 1 Vsebinski načrt je v 21. točki pojasnjeno, da projekt ne prispeva k povečani rabi fosilnih goriv ali povečanju ogljičnega odtisa.</t>
  </si>
  <si>
    <t>1.     UMEŠČENOST PROJEKTA V DONATORSKO OKOLJE V PARTNERSKI DRŽAVI ALI REGIJI</t>
  </si>
  <si>
    <t>2.     CILJ, REZULTATI IN AKTIVNOSTI PROJEKTA</t>
  </si>
  <si>
    <t>3.     OPREDELITEV TVEGANJ IN ODZIVI NA TVEGANJA</t>
  </si>
  <si>
    <t>4.     TRAJNOST UČINKOV PROJEKTA IN SPODBUJANJE LOKALNEGA LASTNIŠTVA</t>
  </si>
  <si>
    <t>5.1. Ustrezno so navedeni, razdelani in ovrednoteni vsi stroški</t>
  </si>
  <si>
    <t>5.2. Sofinanciranje projekta</t>
  </si>
  <si>
    <r>
      <t xml:space="preserve">5.4. Partnerstvo z vsaj enim partnerjem iz </t>
    </r>
    <r>
      <rPr>
        <b/>
        <sz val="10"/>
        <rFont val="Arial"/>
        <family val="2"/>
        <charset val="238"/>
      </rPr>
      <t xml:space="preserve">zasebnega ali javnega sektorja iz </t>
    </r>
    <r>
      <rPr>
        <b/>
        <sz val="10"/>
        <color theme="1"/>
        <rFont val="Arial"/>
        <family val="2"/>
        <charset val="238"/>
      </rPr>
      <t xml:space="preserve">partnerske države, </t>
    </r>
    <r>
      <rPr>
        <b/>
        <sz val="10"/>
        <rFont val="Arial"/>
        <family val="2"/>
        <charset val="238"/>
      </rPr>
      <t>ki prispeva v materialni, finančni ali storitveni obliki</t>
    </r>
  </si>
  <si>
    <r>
      <t xml:space="preserve">5.5. Partner iz </t>
    </r>
    <r>
      <rPr>
        <b/>
        <sz val="10"/>
        <rFont val="Arial"/>
        <family val="2"/>
        <charset val="238"/>
      </rPr>
      <t>zasebnega ali javnega sektorja izkazuje družbeno odgovorno delovanje</t>
    </r>
  </si>
  <si>
    <t>5.6. Stroškovna učinkovitost</t>
  </si>
  <si>
    <t>5.7. Lastna finančna udeležba, ki je vsaj 5 (pet) odstotkov od višine zneska financiranja ministrstva</t>
  </si>
  <si>
    <t>5.8. Prostovoljno delo</t>
  </si>
  <si>
    <t>5.3. Partnerstvo z zasebnim ali javnim sektorjem, ki je lahko v materialni, finančni ali storitveni obliki v skupni višini vsaj deset (10) odstotkov od višine zneska financiranja ministrstva za projekte na Zahodnem Blakanu, vsaj osem (8) odstotkov od višine zneska financiranja ministrstva za projekte v Evropskem sosedstvu oziroma vsaj pet (5) odstotkov od višine zneska financiranja ministrstva za projekte v Podsaharski Afriki</t>
  </si>
  <si>
    <r>
      <t>5 točk: V projektu kot partner sodeluje zasebni</t>
    </r>
    <r>
      <rPr>
        <sz val="10"/>
        <color rgb="FF9900FF"/>
        <rFont val="Arial"/>
        <family val="2"/>
        <charset val="238"/>
      </rPr>
      <t xml:space="preserve"> </t>
    </r>
    <r>
      <rPr>
        <sz val="10"/>
        <rFont val="Arial"/>
        <family val="2"/>
        <charset val="238"/>
      </rPr>
      <t>ali javni sektor, ki prispeva v materialni, finančni ali storitveni obliki v višini vsaj deset (10) odstotkov od višine zneska financiranja ministrstva za projekte na ZB, vsaj osem (8) odstotkov za projekte v Evropskem sosedstvu oziroma vsaj pet (5) odstotkov za projekte v Podsaharski Afriki.</t>
    </r>
  </si>
  <si>
    <r>
      <t>0 točk: V projektu kot partner sodeluje</t>
    </r>
    <r>
      <rPr>
        <sz val="10"/>
        <color rgb="FF9900FF"/>
        <rFont val="Arial"/>
        <family val="2"/>
        <charset val="238"/>
      </rPr>
      <t xml:space="preserve"> </t>
    </r>
    <r>
      <rPr>
        <sz val="10"/>
        <rFont val="Arial"/>
        <family val="2"/>
        <charset val="238"/>
      </rPr>
      <t>zasebni</t>
    </r>
    <r>
      <rPr>
        <sz val="10"/>
        <color rgb="FF9900FF"/>
        <rFont val="Arial"/>
        <family val="2"/>
        <charset val="238"/>
      </rPr>
      <t xml:space="preserve"> </t>
    </r>
    <r>
      <rPr>
        <sz val="10"/>
        <rFont val="Arial"/>
        <family val="2"/>
        <charset val="238"/>
      </rPr>
      <t>ali javni sektor, ki ne prispeva v materialni, finančni ali storitveni obliki v višini vsaj deset (10) odstotkov od višine zneska financiranja ministrstva za projekte na ZB, vsaj osem (8) odstotkov za projekte v Evropskem sosedstvu oziroma vsaj pet (5) odstotkov za projekte v Podsaharski Afriki.</t>
    </r>
  </si>
  <si>
    <r>
      <t>6.1. Prijaviteljica izkazuje delovanje v partnerski državi</t>
    </r>
    <r>
      <rPr>
        <b/>
        <sz val="10"/>
        <color rgb="FFFF0000"/>
        <rFont val="Arial"/>
        <family val="2"/>
        <charset val="238"/>
      </rPr>
      <t xml:space="preserve"> </t>
    </r>
    <r>
      <rPr>
        <b/>
        <sz val="10"/>
        <color theme="1"/>
        <rFont val="Arial"/>
        <family val="2"/>
        <charset val="238"/>
      </rPr>
      <t>in na vsebinskem področju, ki ga prijavlja, v obdobju zadnjih petih letih</t>
    </r>
  </si>
  <si>
    <t>6.2. Projektni predlog vključuje vsaj tri različne načine komuniciranja (novinarska konferenca, izjava za medeije/javnost, sporočilo za javnost, objave na družbenih omrežjih v obliki fotografij, video produkcij itd.) z javnostjo in mediji v Sloveniji</t>
  </si>
  <si>
    <r>
      <t xml:space="preserve">6.3. Projektni predlog vključuje vsaj </t>
    </r>
    <r>
      <rPr>
        <b/>
        <sz val="10"/>
        <rFont val="Arial"/>
        <family val="2"/>
        <charset val="238"/>
      </rPr>
      <t>tri</t>
    </r>
    <r>
      <rPr>
        <b/>
        <sz val="10"/>
        <color theme="1"/>
        <rFont val="Arial"/>
        <family val="2"/>
        <charset val="238"/>
      </rPr>
      <t xml:space="preserve"> različne načine komuniciranja (novinarska konferenca, izjava za medeije/javnost, sporočilo za javnost, objave na družbenih omrežjih v obliki fotografij, video produkcij itd.) z javnostjo in mediji v partnerski državi</t>
    </r>
  </si>
  <si>
    <t>7.     VPLIV PROJEKTA NA ENAKOST SPOLOV</t>
  </si>
  <si>
    <t>8.     VPLIV PROJEKTA NA VAROVANJE OKOLJA</t>
  </si>
  <si>
    <t>9.     SPOŠTOVANJE PRISTOPA, KI TEMELJI NA ČLOVEKOVIH PRAVICAH</t>
  </si>
  <si>
    <t>3 točke: Izvajalec izpolnjuje vse navedene kriterije.</t>
  </si>
  <si>
    <t>1 točka: Izvajalec izpolnjuje vsaj 3 kriterije.</t>
  </si>
  <si>
    <t>0 točk: Izvajalec izpolnjuje manj kot 3 kriterije.</t>
  </si>
  <si>
    <t>SKUPNO ŠTEVILO TOČK</t>
  </si>
  <si>
    <t>METODOLOGIJA – POGOJI IN MERILA ZA OCENJEVANJE PROJEKTNIH PREDLOGOV USTANOV</t>
  </si>
  <si>
    <t>Dosežen odstotek točk pri ocenjevanju</t>
  </si>
  <si>
    <t>V okviru razpoložljivih sredstev bodo za financiranje predlagani le tisti projekti, ki bodo pri ocenjevanju dosegli vsaj 75 % vseh točk.</t>
  </si>
  <si>
    <t>10.    CELOVITA OCENA PROJEKTA</t>
  </si>
  <si>
    <t xml:space="preserve">10. 1. Celovita ocena projekta </t>
  </si>
  <si>
    <t>Celovita ocena projekta (10.1)</t>
  </si>
  <si>
    <t>10 točk: Vsi stroški so razdelani in ovrednoteni po posameznih postavkah v okviru kategorij.</t>
  </si>
  <si>
    <t xml:space="preserve">Celovita ocena projekta zajema skladnost vseh elementov projektne prijave, s poudarkom na skladnosti vsebinskega in finančnega načrta. Projektni predlog predvideva celovitost rešitev glede na navedene potrebe v partnerski državi. 
Kriteriji: 
- Celovitost predlagane rešitve (do 5 točk).
- Skladnost vsebinskega in finančnega načrta (do 5 točk).
Pri kriteriju Celovitost predlagane rešitve se mora upoštevati pridobljeno mnenje DKP. Mnenje DKP, glede skladnosti predlaganih aktivnosti z dejanskimi potrebami partnerske države, pridobi sektor pristojen za izvajanje mednarodnega razvojnega sodelovanja in humanitarne pomoči in z njim seznani člane komisije. Če mnenja DKP ni mogoče pridobiti, ta kriterij ocenjevalec oceni zgolj na podlagi informacij, izhajajočih iz projektne dokumentacije.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</si>
</sst>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9"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b/>
      <sz val="10"/>
      <color theme="1"/>
      <name val="Arial"/>
      <family val="2"/>
      <charset val="238"/>
    </font>
    <font>
      <i/>
      <sz val="10"/>
      <color theme="1"/>
      <name val="Arial"/>
      <family val="2"/>
      <charset val="238"/>
    </font>
    <font>
      <sz val="10"/>
      <color rgb="FFFF0000"/>
      <name val="Arial"/>
      <family val="2"/>
      <charset val="238"/>
    </font>
    <font>
      <b/>
      <sz val="10"/>
      <name val="Arial"/>
      <family val="2"/>
      <charset val="238"/>
    </font>
    <font>
      <sz val="10"/>
      <name val="Arial"/>
      <family val="2"/>
      <charset val="238"/>
    </font>
    <font>
      <i/>
      <sz val="10"/>
      <name val="Arial"/>
      <family val="2"/>
      <charset val="238"/>
    </font>
    <font>
      <b/>
      <sz val="10"/>
      <color rgb="FF0070C0"/>
      <name val="Arial"/>
      <family val="2"/>
      <charset val="238"/>
    </font>
    <font>
      <b/>
      <sz val="10"/>
      <color rgb="FFFF0000"/>
      <name val="Arial"/>
      <family val="2"/>
      <charset val="238"/>
    </font>
    <font>
      <b/>
      <sz val="10"/>
      <color indexed="36"/>
      <name val="Arial"/>
      <family val="2"/>
      <charset val="238"/>
    </font>
    <font>
      <u/>
      <sz val="10"/>
      <name val="Arial"/>
      <family val="2"/>
      <charset val="238"/>
    </font>
    <font>
      <sz val="10"/>
      <color rgb="FF9900FF"/>
      <name val="Arial"/>
      <family val="2"/>
      <charset val="238"/>
    </font>
    <font>
      <b/>
      <sz val="10"/>
      <color rgb="FF9900FF"/>
      <name val="Arial"/>
      <family val="2"/>
      <charset val="238"/>
    </font>
    <font>
      <i/>
      <sz val="10"/>
      <color rgb="FF9900FF"/>
      <name val="Arial"/>
      <family val="2"/>
      <charset val="238"/>
    </font>
    <font>
      <sz val="11"/>
      <color theme="1"/>
      <name val="Calibri"/>
      <family val="2"/>
      <charset val="238"/>
      <scheme val="minor"/>
    </font>
  </fonts>
  <fills count="14">
    <fill>
      <patternFill patternType="none"/>
    </fill>
    <fill>
      <patternFill patternType="gray125"/>
    </fill>
    <fill>
      <patternFill patternType="solid">
        <fgColor rgb="FF92D050"/>
        <bgColor indexed="64"/>
      </patternFill>
    </fill>
    <fill>
      <patternFill patternType="solid">
        <fgColor rgb="FFD9D9D9"/>
        <bgColor indexed="64"/>
      </patternFill>
    </fill>
    <fill>
      <patternFill patternType="solid">
        <fgColor rgb="FF00B0F0"/>
        <bgColor indexed="64"/>
      </patternFill>
    </fill>
    <fill>
      <patternFill patternType="solid">
        <fgColor rgb="FFBFBFBF"/>
        <bgColor indexed="64"/>
      </patternFill>
    </fill>
    <fill>
      <patternFill patternType="solid">
        <fgColor rgb="FFDBE5F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9ACA3C"/>
        <bgColor indexed="64"/>
      </patternFill>
    </fill>
    <fill>
      <patternFill patternType="solid">
        <fgColor theme="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0" fontId="22" fillId="0" borderId="0"/>
    <xf numFmtId="43" fontId="38" fillId="0" borderId="0" applyFont="0" applyFill="0" applyBorder="0" applyAlignment="0" applyProtection="0"/>
  </cellStyleXfs>
  <cellXfs count="343">
    <xf numFmtId="0" fontId="0" fillId="0" borderId="0" xfId="0"/>
    <xf numFmtId="0" fontId="24" fillId="0" borderId="0" xfId="0" applyFont="1" applyAlignment="1">
      <alignment vertical="center"/>
    </xf>
    <xf numFmtId="0" fontId="24" fillId="0" borderId="0" xfId="0" applyFont="1"/>
    <xf numFmtId="0" fontId="25" fillId="0" borderId="0" xfId="0" applyFont="1" applyAlignment="1">
      <alignment vertical="center"/>
    </xf>
    <xf numFmtId="0" fontId="25" fillId="0" borderId="1" xfId="0" applyFont="1" applyBorder="1" applyAlignment="1">
      <alignment vertical="center" wrapText="1"/>
    </xf>
    <xf numFmtId="0" fontId="24" fillId="0" borderId="1" xfId="0" applyFont="1" applyBorder="1" applyAlignment="1">
      <alignment vertical="center" wrapText="1"/>
    </xf>
    <xf numFmtId="0" fontId="25" fillId="0" borderId="1" xfId="0" applyFont="1" applyBorder="1" applyAlignment="1">
      <alignment horizontal="center" vertical="center" wrapText="1"/>
    </xf>
    <xf numFmtId="0" fontId="25" fillId="2" borderId="1" xfId="0" applyFont="1" applyFill="1" applyBorder="1" applyAlignment="1">
      <alignment vertical="center" wrapText="1"/>
    </xf>
    <xf numFmtId="0" fontId="25" fillId="3" borderId="1" xfId="0" applyFont="1" applyFill="1" applyBorder="1" applyAlignment="1">
      <alignment vertical="center" wrapText="1"/>
    </xf>
    <xf numFmtId="0" fontId="24" fillId="0" borderId="1" xfId="0" applyFont="1" applyBorder="1" applyAlignment="1">
      <alignment horizontal="justify" vertical="center" wrapText="1"/>
    </xf>
    <xf numFmtId="0" fontId="25" fillId="3" borderId="1" xfId="0" applyFont="1" applyFill="1" applyBorder="1" applyAlignment="1">
      <alignment horizontal="center" vertical="center" wrapText="1"/>
    </xf>
    <xf numFmtId="0" fontId="25" fillId="4" borderId="1" xfId="0" applyFont="1" applyFill="1" applyBorder="1" applyAlignment="1">
      <alignment horizontal="justify" vertical="center" wrapText="1"/>
    </xf>
    <xf numFmtId="0" fontId="25" fillId="4" borderId="1" xfId="0" applyFont="1" applyFill="1" applyBorder="1" applyAlignment="1">
      <alignment horizontal="center" vertical="center" wrapText="1"/>
    </xf>
    <xf numFmtId="0" fontId="24" fillId="0" borderId="6" xfId="0" applyFont="1" applyBorder="1" applyAlignment="1">
      <alignment vertical="center" wrapText="1"/>
    </xf>
    <xf numFmtId="0" fontId="24" fillId="0" borderId="8" xfId="0" applyFont="1" applyBorder="1" applyAlignment="1">
      <alignment horizontal="justify" vertical="center" wrapText="1"/>
    </xf>
    <xf numFmtId="0" fontId="24" fillId="0" borderId="2" xfId="0" applyFont="1" applyBorder="1" applyAlignment="1">
      <alignment horizontal="justify" vertical="center" wrapText="1"/>
    </xf>
    <xf numFmtId="0" fontId="25" fillId="4" borderId="6" xfId="0" applyFont="1" applyFill="1" applyBorder="1" applyAlignment="1">
      <alignment horizontal="justify" vertical="center" wrapText="1"/>
    </xf>
    <xf numFmtId="0" fontId="25" fillId="4" borderId="6" xfId="0" applyFont="1" applyFill="1" applyBorder="1" applyAlignment="1">
      <alignment horizontal="center" vertical="center" wrapText="1"/>
    </xf>
    <xf numFmtId="0" fontId="26" fillId="0" borderId="2" xfId="0" applyFont="1" applyBorder="1" applyAlignment="1">
      <alignment vertical="center" wrapText="1"/>
    </xf>
    <xf numFmtId="0" fontId="24" fillId="0" borderId="2" xfId="0" applyFont="1" applyBorder="1" applyAlignment="1">
      <alignment vertical="center" wrapText="1"/>
    </xf>
    <xf numFmtId="0" fontId="25" fillId="2" borderId="6" xfId="0" applyFont="1" applyFill="1" applyBorder="1" applyAlignment="1">
      <alignment vertical="center" wrapText="1"/>
    </xf>
    <xf numFmtId="0" fontId="24" fillId="0" borderId="5" xfId="0" applyFont="1" applyBorder="1" applyAlignment="1">
      <alignment vertical="center" wrapText="1"/>
    </xf>
    <xf numFmtId="0" fontId="25" fillId="0" borderId="4" xfId="0" applyFont="1" applyBorder="1" applyAlignment="1">
      <alignment vertical="center" wrapText="1"/>
    </xf>
    <xf numFmtId="0" fontId="24" fillId="0" borderId="7" xfId="0" applyFont="1" applyBorder="1" applyAlignment="1">
      <alignment horizontal="justify" vertical="center" wrapText="1"/>
    </xf>
    <xf numFmtId="0" fontId="25" fillId="4" borderId="1" xfId="0" applyFont="1" applyFill="1" applyBorder="1" applyAlignment="1">
      <alignment horizontal="center" vertical="center" wrapText="1"/>
    </xf>
    <xf numFmtId="0" fontId="25" fillId="5" borderId="8"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4" borderId="4" xfId="0" applyFont="1" applyFill="1" applyBorder="1" applyAlignment="1">
      <alignment horizontal="center" vertical="center" wrapText="1"/>
    </xf>
    <xf numFmtId="0" fontId="25" fillId="2" borderId="3" xfId="0" applyFont="1" applyFill="1" applyBorder="1" applyAlignment="1">
      <alignment vertical="center" wrapText="1"/>
    </xf>
    <xf numFmtId="0" fontId="28" fillId="2" borderId="3" xfId="0" applyFont="1" applyFill="1" applyBorder="1" applyAlignment="1">
      <alignment horizontal="center" vertical="center" wrapText="1"/>
    </xf>
    <xf numFmtId="0" fontId="28" fillId="2" borderId="1" xfId="0" applyFont="1" applyFill="1" applyBorder="1" applyAlignment="1">
      <alignment vertical="center" wrapText="1"/>
    </xf>
    <xf numFmtId="0" fontId="24" fillId="0" borderId="0" xfId="0" applyFont="1" applyAlignment="1">
      <alignment horizontal="center"/>
    </xf>
    <xf numFmtId="0" fontId="23" fillId="4"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22" fillId="0" borderId="0" xfId="0" applyFont="1"/>
    <xf numFmtId="0" fontId="22" fillId="0" borderId="7" xfId="1" applyBorder="1" applyAlignment="1">
      <alignment horizontal="left" vertical="center" wrapText="1"/>
    </xf>
    <xf numFmtId="0" fontId="22" fillId="0" borderId="3" xfId="1" applyBorder="1" applyAlignment="1">
      <alignment horizontal="left" vertical="center" wrapText="1"/>
    </xf>
    <xf numFmtId="0" fontId="22" fillId="0" borderId="13" xfId="1" applyBorder="1" applyAlignment="1">
      <alignment horizontal="left" vertical="center" wrapText="1"/>
    </xf>
    <xf numFmtId="0" fontId="22" fillId="0" borderId="15" xfId="1" applyBorder="1" applyAlignment="1">
      <alignment horizontal="center" vertical="center" wrapText="1"/>
    </xf>
    <xf numFmtId="0" fontId="25" fillId="0" borderId="15" xfId="0" applyFont="1" applyBorder="1" applyAlignment="1">
      <alignment horizontal="center" vertical="center" wrapText="1"/>
    </xf>
    <xf numFmtId="0" fontId="25" fillId="0" borderId="14" xfId="0" applyFont="1" applyBorder="1" applyAlignment="1">
      <alignment horizontal="center" vertical="center" wrapText="1"/>
    </xf>
    <xf numFmtId="0" fontId="22" fillId="0" borderId="0" xfId="1" applyAlignment="1">
      <alignment vertical="center"/>
    </xf>
    <xf numFmtId="0" fontId="22" fillId="0" borderId="2" xfId="0" applyFont="1" applyBorder="1" applyAlignment="1">
      <alignment horizontal="justify" vertical="center" wrapText="1"/>
    </xf>
    <xf numFmtId="0" fontId="30" fillId="0" borderId="2" xfId="0" applyFont="1" applyBorder="1" applyAlignment="1">
      <alignment horizontal="justify" vertical="center" wrapText="1"/>
    </xf>
    <xf numFmtId="0" fontId="29" fillId="0" borderId="2" xfId="0" applyFont="1" applyBorder="1" applyAlignment="1">
      <alignment horizontal="justify" vertical="center" wrapText="1"/>
    </xf>
    <xf numFmtId="0" fontId="22" fillId="4" borderId="1" xfId="0" applyFont="1" applyFill="1" applyBorder="1" applyAlignment="1">
      <alignment horizontal="justify" vertical="center" wrapText="1"/>
    </xf>
    <xf numFmtId="0" fontId="28" fillId="4"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1" fillId="0" borderId="0" xfId="0" applyFont="1"/>
    <xf numFmtId="0" fontId="29" fillId="0" borderId="0" xfId="0" applyFont="1"/>
    <xf numFmtId="0" fontId="25" fillId="3" borderId="9"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8" fillId="0" borderId="0" xfId="0" applyFont="1" applyAlignment="1">
      <alignment vertical="center"/>
    </xf>
    <xf numFmtId="0" fontId="17" fillId="0" borderId="0" xfId="0" applyFont="1"/>
    <xf numFmtId="0" fontId="17" fillId="0" borderId="0" xfId="0" applyFont="1" applyFill="1"/>
    <xf numFmtId="0" fontId="15" fillId="0" borderId="7" xfId="1" applyFont="1" applyBorder="1" applyAlignment="1">
      <alignment horizontal="left" vertical="center" wrapText="1"/>
    </xf>
    <xf numFmtId="0" fontId="17" fillId="4" borderId="1" xfId="0" applyFont="1" applyFill="1" applyBorder="1" applyAlignment="1">
      <alignment horizontal="justify" vertical="center" wrapText="1"/>
    </xf>
    <xf numFmtId="0" fontId="31" fillId="11" borderId="3" xfId="0" applyFont="1" applyFill="1" applyBorder="1" applyAlignment="1">
      <alignment horizontal="center"/>
    </xf>
    <xf numFmtId="0" fontId="14" fillId="0" borderId="0" xfId="0" applyFont="1"/>
    <xf numFmtId="16" fontId="14" fillId="0" borderId="0" xfId="0" applyNumberFormat="1" applyFont="1"/>
    <xf numFmtId="0" fontId="24" fillId="8" borderId="0" xfId="0" applyFont="1" applyFill="1"/>
    <xf numFmtId="0" fontId="13" fillId="8" borderId="0" xfId="0" applyFont="1" applyFill="1"/>
    <xf numFmtId="0" fontId="27" fillId="0" borderId="0" xfId="0" applyFont="1"/>
    <xf numFmtId="0" fontId="11" fillId="0" borderId="0" xfId="0" applyFont="1" applyAlignment="1">
      <alignment vertical="center"/>
    </xf>
    <xf numFmtId="0" fontId="24" fillId="0" borderId="8" xfId="0" applyFont="1" applyBorder="1" applyAlignment="1">
      <alignment vertical="center" wrapText="1"/>
    </xf>
    <xf numFmtId="0" fontId="25" fillId="2" borderId="3" xfId="0" applyFont="1" applyFill="1" applyBorder="1" applyAlignment="1">
      <alignment horizontal="center" vertical="center" wrapText="1"/>
    </xf>
    <xf numFmtId="0" fontId="25" fillId="0" borderId="11" xfId="0" applyFont="1" applyBorder="1" applyAlignment="1">
      <alignment horizontal="center" vertical="center" wrapText="1"/>
    </xf>
    <xf numFmtId="0" fontId="15" fillId="0" borderId="0" xfId="1" applyFont="1" applyBorder="1" applyAlignment="1">
      <alignment horizontal="center" vertical="center" wrapText="1"/>
    </xf>
    <xf numFmtId="0" fontId="25" fillId="0" borderId="0" xfId="0" applyFont="1" applyBorder="1" applyAlignment="1">
      <alignment horizontal="center" vertical="center" wrapText="1"/>
    </xf>
    <xf numFmtId="0" fontId="28" fillId="2" borderId="6" xfId="0" applyFont="1" applyFill="1" applyBorder="1" applyAlignment="1">
      <alignment horizontal="center" vertical="center" wrapText="1"/>
    </xf>
    <xf numFmtId="0" fontId="10" fillId="0" borderId="8" xfId="0" applyFont="1" applyBorder="1" applyAlignment="1">
      <alignment vertical="center"/>
    </xf>
    <xf numFmtId="0" fontId="25" fillId="0" borderId="9" xfId="0" applyFont="1" applyFill="1" applyBorder="1" applyAlignment="1">
      <alignment horizontal="center" vertical="center" wrapText="1"/>
    </xf>
    <xf numFmtId="0" fontId="24" fillId="13" borderId="8" xfId="0" applyFont="1" applyFill="1" applyBorder="1" applyAlignment="1">
      <alignment vertical="center"/>
    </xf>
    <xf numFmtId="0" fontId="21" fillId="13" borderId="1" xfId="0" applyFont="1" applyFill="1" applyBorder="1" applyAlignment="1">
      <alignment horizontal="center" wrapText="1"/>
    </xf>
    <xf numFmtId="0" fontId="24" fillId="0" borderId="15"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justify" vertical="center" wrapText="1"/>
    </xf>
    <xf numFmtId="0" fontId="35" fillId="0" borderId="0" xfId="0" applyFont="1"/>
    <xf numFmtId="0" fontId="36" fillId="0" borderId="0" xfId="0" applyFont="1"/>
    <xf numFmtId="0" fontId="8" fillId="0" borderId="0" xfId="0" applyFont="1"/>
    <xf numFmtId="0" fontId="35" fillId="0" borderId="2" xfId="0" applyFont="1" applyBorder="1" applyAlignment="1">
      <alignment horizontal="justify" vertical="center" wrapText="1"/>
    </xf>
    <xf numFmtId="0" fontId="8" fillId="0" borderId="2" xfId="0" applyFont="1" applyBorder="1" applyAlignment="1">
      <alignment horizontal="left" vertical="center" wrapText="1"/>
    </xf>
    <xf numFmtId="0" fontId="37" fillId="0" borderId="2" xfId="0" applyFont="1" applyBorder="1" applyAlignment="1">
      <alignment horizontal="justify" vertical="center" wrapText="1"/>
    </xf>
    <xf numFmtId="0" fontId="8" fillId="0" borderId="0" xfId="0" applyFont="1" applyFill="1"/>
    <xf numFmtId="0" fontId="25" fillId="9" borderId="9" xfId="0" applyFont="1" applyFill="1" applyBorder="1" applyAlignment="1">
      <alignment horizontal="left" vertical="center"/>
    </xf>
    <xf numFmtId="0" fontId="24" fillId="9" borderId="15" xfId="0" applyFont="1" applyFill="1" applyBorder="1" applyAlignment="1">
      <alignment horizontal="center" vertical="center"/>
    </xf>
    <xf numFmtId="0" fontId="17" fillId="0" borderId="8" xfId="0" applyFont="1" applyFill="1" applyBorder="1" applyAlignment="1">
      <alignment horizontal="justify" vertical="center" wrapText="1"/>
    </xf>
    <xf numFmtId="0" fontId="28" fillId="0" borderId="9"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35" fillId="0" borderId="9" xfId="0" applyFont="1" applyFill="1" applyBorder="1" applyAlignment="1">
      <alignment horizontal="center" vertical="center"/>
    </xf>
    <xf numFmtId="0" fontId="24" fillId="9" borderId="14" xfId="0" applyFont="1" applyFill="1" applyBorder="1" applyAlignment="1">
      <alignment horizontal="center" vertical="center"/>
    </xf>
    <xf numFmtId="0" fontId="24" fillId="0" borderId="14" xfId="0" applyFont="1" applyBorder="1" applyAlignment="1">
      <alignment horizontal="center" vertical="center"/>
    </xf>
    <xf numFmtId="0" fontId="7" fillId="0" borderId="7" xfId="0" applyFont="1" applyBorder="1" applyAlignment="1">
      <alignment horizontal="left" vertical="center" wrapText="1"/>
    </xf>
    <xf numFmtId="0" fontId="25" fillId="3" borderId="8" xfId="0" applyFont="1" applyFill="1" applyBorder="1" applyAlignment="1">
      <alignment horizontal="left" vertical="center" wrapText="1"/>
    </xf>
    <xf numFmtId="0" fontId="29" fillId="0" borderId="2" xfId="0" applyFont="1" applyBorder="1" applyAlignment="1">
      <alignment horizontal="left" vertical="center" wrapText="1"/>
    </xf>
    <xf numFmtId="0" fontId="24" fillId="0" borderId="7" xfId="0" applyFont="1" applyBorder="1" applyAlignment="1">
      <alignment horizontal="left" vertical="center" wrapText="1"/>
    </xf>
    <xf numFmtId="0" fontId="12"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19" fillId="0" borderId="2" xfId="0" applyFont="1" applyBorder="1" applyAlignment="1">
      <alignment horizontal="left" vertical="center" wrapText="1"/>
    </xf>
    <xf numFmtId="0" fontId="10" fillId="0" borderId="2" xfId="0" applyFont="1" applyBorder="1" applyAlignment="1">
      <alignment vertical="center" wrapText="1"/>
    </xf>
    <xf numFmtId="0" fontId="26" fillId="0" borderId="2" xfId="0" applyFont="1" applyBorder="1" applyAlignment="1">
      <alignment horizontal="left" vertical="center" wrapText="1"/>
    </xf>
    <xf numFmtId="0" fontId="29" fillId="0" borderId="2" xfId="0" applyFont="1" applyFill="1" applyBorder="1" applyAlignment="1">
      <alignment horizontal="left" vertical="center" wrapText="1"/>
    </xf>
    <xf numFmtId="0" fontId="24" fillId="0" borderId="2" xfId="0" applyFont="1" applyBorder="1" applyAlignment="1">
      <alignment horizontal="left" vertical="center" wrapText="1"/>
    </xf>
    <xf numFmtId="0" fontId="29" fillId="0" borderId="2" xfId="0" applyFont="1" applyBorder="1" applyAlignment="1">
      <alignment horizontal="left" vertical="center" wrapText="1"/>
    </xf>
    <xf numFmtId="0" fontId="25"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8" borderId="1" xfId="0" applyFont="1" applyFill="1" applyBorder="1" applyAlignment="1">
      <alignment horizontal="left" vertical="center" wrapText="1"/>
    </xf>
    <xf numFmtId="0" fontId="29" fillId="0" borderId="1" xfId="0" applyFont="1" applyBorder="1" applyAlignment="1">
      <alignment horizontal="left" vertical="center" wrapText="1"/>
    </xf>
    <xf numFmtId="0" fontId="26" fillId="0" borderId="6" xfId="0" applyFont="1" applyBorder="1" applyAlignment="1">
      <alignment horizontal="left" vertical="center" wrapText="1"/>
    </xf>
    <xf numFmtId="0" fontId="12" fillId="0" borderId="7" xfId="0" applyFont="1" applyBorder="1" applyAlignment="1">
      <alignment horizontal="left" vertical="center" wrapText="1"/>
    </xf>
    <xf numFmtId="0" fontId="26" fillId="0" borderId="7" xfId="0" applyFont="1" applyBorder="1" applyAlignment="1">
      <alignment horizontal="left" vertical="center" wrapText="1"/>
    </xf>
    <xf numFmtId="0" fontId="15" fillId="0" borderId="7" xfId="0" applyFont="1" applyBorder="1" applyAlignment="1">
      <alignment horizontal="left" vertical="center" wrapText="1"/>
    </xf>
    <xf numFmtId="0" fontId="23" fillId="0" borderId="7" xfId="0" applyFont="1" applyBorder="1" applyAlignment="1">
      <alignment horizontal="left" vertical="center" wrapText="1"/>
    </xf>
    <xf numFmtId="0" fontId="15" fillId="0" borderId="2" xfId="0" applyFont="1" applyBorder="1" applyAlignment="1">
      <alignment horizontal="left" vertical="center" wrapText="1"/>
    </xf>
    <xf numFmtId="0" fontId="24" fillId="0" borderId="2" xfId="0" applyFont="1" applyBorder="1" applyAlignment="1">
      <alignment horizontal="left" vertical="center"/>
    </xf>
    <xf numFmtId="0" fontId="24" fillId="0" borderId="2" xfId="0" applyFont="1" applyBorder="1" applyAlignment="1">
      <alignment vertical="center"/>
    </xf>
    <xf numFmtId="0" fontId="24" fillId="0" borderId="7" xfId="0" applyFont="1" applyFill="1" applyBorder="1" applyAlignment="1">
      <alignment vertical="center"/>
    </xf>
    <xf numFmtId="0" fontId="26" fillId="8" borderId="2" xfId="0" applyFont="1" applyFill="1" applyBorder="1" applyAlignment="1">
      <alignment horizontal="left" vertical="center" wrapText="1"/>
    </xf>
    <xf numFmtId="0" fontId="26" fillId="8" borderId="2" xfId="0" applyFont="1" applyFill="1" applyBorder="1" applyAlignment="1">
      <alignment horizontal="left" vertical="center"/>
    </xf>
    <xf numFmtId="0" fontId="24" fillId="0" borderId="2" xfId="0" applyFont="1" applyBorder="1" applyAlignment="1">
      <alignment horizontal="justify"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1" xfId="0" applyFont="1" applyBorder="1" applyAlignment="1">
      <alignment horizontal="left" vertical="center" wrapText="1"/>
    </xf>
    <xf numFmtId="0" fontId="24" fillId="8" borderId="1" xfId="0" applyFont="1" applyFill="1" applyBorder="1" applyAlignment="1">
      <alignment horizontal="left" vertical="center" wrapText="1"/>
    </xf>
    <xf numFmtId="0" fontId="16" fillId="0" borderId="1" xfId="0" applyFont="1" applyBorder="1" applyAlignment="1">
      <alignment horizontal="left" vertical="center" wrapText="1"/>
    </xf>
    <xf numFmtId="0" fontId="24" fillId="0" borderId="2" xfId="0" applyFont="1" applyFill="1" applyBorder="1" applyAlignment="1">
      <alignment horizontal="left" vertical="center" wrapText="1"/>
    </xf>
    <xf numFmtId="0" fontId="9" fillId="0" borderId="2" xfId="0" applyFont="1" applyBorder="1" applyAlignment="1">
      <alignment horizontal="left" vertical="center" wrapText="1"/>
    </xf>
    <xf numFmtId="0" fontId="22" fillId="0" borderId="2" xfId="0" applyFont="1" applyBorder="1" applyAlignment="1">
      <alignment horizontal="left" vertical="center" wrapText="1"/>
    </xf>
    <xf numFmtId="0" fontId="10" fillId="0" borderId="2" xfId="0" applyFont="1" applyBorder="1" applyAlignment="1">
      <alignment horizontal="left" vertical="center" wrapText="1"/>
    </xf>
    <xf numFmtId="0" fontId="11" fillId="0" borderId="2" xfId="0" applyFont="1" applyBorder="1" applyAlignment="1">
      <alignment horizontal="left" vertical="center" wrapText="1"/>
    </xf>
    <xf numFmtId="0" fontId="30" fillId="0" borderId="2" xfId="0" applyFont="1" applyBorder="1" applyAlignment="1">
      <alignment horizontal="left" vertical="center" wrapText="1"/>
    </xf>
    <xf numFmtId="0" fontId="30" fillId="0" borderId="2" xfId="0" applyFont="1" applyBorder="1" applyAlignment="1">
      <alignment vertical="center" wrapText="1"/>
    </xf>
    <xf numFmtId="0" fontId="23" fillId="0" borderId="2" xfId="0" applyFont="1" applyBorder="1" applyAlignment="1">
      <alignment vertical="center" wrapText="1"/>
    </xf>
    <xf numFmtId="0" fontId="30" fillId="0" borderId="2" xfId="0" applyFont="1" applyFill="1" applyBorder="1" applyAlignment="1">
      <alignment horizontal="justify" vertical="center" wrapText="1"/>
    </xf>
    <xf numFmtId="0" fontId="29" fillId="0" borderId="1" xfId="0" applyFont="1" applyFill="1" applyBorder="1" applyAlignment="1">
      <alignment vertical="center"/>
    </xf>
    <xf numFmtId="0" fontId="28" fillId="0" borderId="1" xfId="0" applyFont="1" applyFill="1" applyBorder="1" applyAlignment="1">
      <alignment horizontal="center" vertical="center"/>
    </xf>
    <xf numFmtId="0" fontId="6" fillId="0" borderId="8" xfId="0" applyFont="1" applyBorder="1" applyAlignment="1">
      <alignment vertical="center"/>
    </xf>
    <xf numFmtId="0" fontId="25" fillId="8"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0" borderId="0" xfId="0" applyFont="1"/>
    <xf numFmtId="0" fontId="24" fillId="0" borderId="0" xfId="0" applyFont="1" applyAlignment="1"/>
    <xf numFmtId="0" fontId="36" fillId="0" borderId="0" xfId="0" applyFont="1" applyAlignment="1"/>
    <xf numFmtId="0" fontId="36" fillId="0" borderId="0" xfId="0" applyFont="1" applyAlignment="1">
      <alignment horizontal="left"/>
    </xf>
    <xf numFmtId="0" fontId="21" fillId="0" borderId="0" xfId="0" applyFont="1" applyAlignment="1"/>
    <xf numFmtId="0" fontId="29" fillId="0" borderId="0" xfId="0" applyFont="1" applyAlignment="1"/>
    <xf numFmtId="0" fontId="22" fillId="0" borderId="0" xfId="0" applyFont="1" applyAlignment="1"/>
    <xf numFmtId="0" fontId="24" fillId="0" borderId="0" xfId="0" applyFont="1" applyFill="1" applyAlignment="1"/>
    <xf numFmtId="0" fontId="17" fillId="0" borderId="0" xfId="0" applyFont="1" applyAlignment="1"/>
    <xf numFmtId="0" fontId="17" fillId="0" borderId="0" xfId="0" applyFont="1" applyFill="1" applyAlignment="1"/>
    <xf numFmtId="0" fontId="8" fillId="0" borderId="0" xfId="0" applyFont="1" applyAlignment="1"/>
    <xf numFmtId="0" fontId="29" fillId="0" borderId="2" xfId="0" applyFont="1" applyFill="1" applyBorder="1" applyAlignment="1">
      <alignment vertical="center" wrapText="1"/>
    </xf>
    <xf numFmtId="0" fontId="24" fillId="0" borderId="2" xfId="0" applyFont="1" applyFill="1" applyBorder="1" applyAlignment="1">
      <alignment horizontal="justify" vertical="center" wrapText="1"/>
    </xf>
    <xf numFmtId="0" fontId="4" fillId="0" borderId="2" xfId="0" applyFont="1" applyBorder="1" applyAlignment="1">
      <alignment horizontal="left" vertical="center" wrapText="1"/>
    </xf>
    <xf numFmtId="0" fontId="26" fillId="0" borderId="1" xfId="0" applyFont="1" applyBorder="1" applyAlignment="1">
      <alignment vertical="center" wrapText="1"/>
    </xf>
    <xf numFmtId="0" fontId="24" fillId="0" borderId="1" xfId="0" applyFont="1" applyBorder="1"/>
    <xf numFmtId="2" fontId="24" fillId="0" borderId="0" xfId="0" applyNumberFormat="1" applyFont="1"/>
    <xf numFmtId="0" fontId="3" fillId="2" borderId="1" xfId="0" applyFont="1" applyFill="1" applyBorder="1"/>
    <xf numFmtId="43" fontId="24" fillId="2" borderId="1" xfId="2" applyFont="1" applyFill="1" applyBorder="1" applyAlignment="1">
      <alignment horizontal="center"/>
    </xf>
    <xf numFmtId="0" fontId="2" fillId="0" borderId="2" xfId="0" applyFont="1" applyBorder="1" applyAlignment="1">
      <alignment horizontal="left" vertical="center" wrapText="1"/>
    </xf>
    <xf numFmtId="0" fontId="29" fillId="8" borderId="4" xfId="0" applyFont="1" applyFill="1" applyBorder="1" applyAlignment="1">
      <alignment horizontal="left" vertical="center" wrapText="1"/>
    </xf>
    <xf numFmtId="0" fontId="29" fillId="8" borderId="12" xfId="0" applyFont="1" applyFill="1" applyBorder="1" applyAlignment="1">
      <alignment horizontal="left" vertical="center" wrapText="1"/>
    </xf>
    <xf numFmtId="0" fontId="29" fillId="8" borderId="2" xfId="0" applyFont="1" applyFill="1" applyBorder="1" applyAlignment="1">
      <alignment horizontal="left" vertical="center" wrapText="1"/>
    </xf>
    <xf numFmtId="0" fontId="29" fillId="8" borderId="11" xfId="0" applyFont="1" applyFill="1" applyBorder="1" applyAlignment="1">
      <alignment horizontal="left" vertical="center" wrapText="1"/>
    </xf>
    <xf numFmtId="0" fontId="29" fillId="8" borderId="13" xfId="0" applyFont="1" applyFill="1" applyBorder="1" applyAlignment="1">
      <alignment horizontal="left" vertical="center" wrapText="1"/>
    </xf>
    <xf numFmtId="0" fontId="29" fillId="8" borderId="14" xfId="0" applyFont="1" applyFill="1" applyBorder="1" applyAlignment="1">
      <alignment horizontal="left"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5" fillId="8" borderId="4" xfId="0" applyFont="1" applyFill="1" applyBorder="1" applyAlignment="1">
      <alignment horizontal="left" vertical="center" wrapText="1"/>
    </xf>
    <xf numFmtId="0" fontId="35" fillId="8" borderId="12" xfId="0" applyFont="1" applyFill="1" applyBorder="1" applyAlignment="1">
      <alignment horizontal="left" vertical="center" wrapText="1"/>
    </xf>
    <xf numFmtId="0" fontId="35" fillId="8" borderId="2" xfId="0" applyFont="1" applyFill="1" applyBorder="1" applyAlignment="1">
      <alignment horizontal="left" vertical="center" wrapText="1"/>
    </xf>
    <xf numFmtId="0" fontId="35" fillId="8" borderId="11" xfId="0" applyFont="1" applyFill="1" applyBorder="1" applyAlignment="1">
      <alignment horizontal="left" vertical="center" wrapText="1"/>
    </xf>
    <xf numFmtId="0" fontId="35" fillId="8" borderId="13" xfId="0" applyFont="1" applyFill="1" applyBorder="1" applyAlignment="1">
      <alignment horizontal="left" vertical="center" wrapText="1"/>
    </xf>
    <xf numFmtId="0" fontId="35" fillId="8" borderId="14" xfId="0" applyFont="1" applyFill="1" applyBorder="1" applyAlignment="1">
      <alignment horizontal="left"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5" fillId="3" borderId="8"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2" fillId="10" borderId="8"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4" xfId="0" applyFont="1" applyBorder="1" applyAlignment="1">
      <alignment horizontal="left" vertical="center" wrapText="1"/>
    </xf>
    <xf numFmtId="0" fontId="24" fillId="0" borderId="12" xfId="0" applyFont="1" applyBorder="1" applyAlignment="1">
      <alignment horizontal="left" vertical="center" wrapText="1"/>
    </xf>
    <xf numFmtId="0" fontId="29" fillId="0" borderId="4" xfId="0" applyFont="1" applyBorder="1" applyAlignment="1">
      <alignment horizontal="left" vertical="center" wrapText="1"/>
    </xf>
    <xf numFmtId="0" fontId="29" fillId="0" borderId="12" xfId="0" applyFont="1" applyBorder="1" applyAlignment="1">
      <alignment horizontal="left" vertical="center" wrapText="1"/>
    </xf>
    <xf numFmtId="0" fontId="29" fillId="0" borderId="2" xfId="0" applyFont="1" applyBorder="1" applyAlignment="1">
      <alignment horizontal="left" vertical="center" wrapText="1"/>
    </xf>
    <xf numFmtId="0" fontId="29" fillId="0" borderId="11" xfId="0" applyFont="1" applyBorder="1" applyAlignment="1">
      <alignment horizontal="left" vertical="center" wrapText="1"/>
    </xf>
    <xf numFmtId="0" fontId="10" fillId="0" borderId="6" xfId="0" applyFont="1" applyBorder="1" applyAlignment="1">
      <alignment horizontal="center" vertical="center" wrapText="1"/>
    </xf>
    <xf numFmtId="0" fontId="25" fillId="7" borderId="8" xfId="0" applyFont="1" applyFill="1" applyBorder="1" applyAlignment="1">
      <alignment horizontal="left" vertical="center" wrapText="1"/>
    </xf>
    <xf numFmtId="0" fontId="25" fillId="7" borderId="10"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24" fillId="7" borderId="10" xfId="0" applyFont="1" applyFill="1" applyBorder="1" applyAlignment="1">
      <alignment horizontal="left" vertical="center" wrapText="1"/>
    </xf>
    <xf numFmtId="0" fontId="24" fillId="3" borderId="8"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10" borderId="8" xfId="0" applyFont="1" applyFill="1" applyBorder="1" applyAlignment="1">
      <alignment horizontal="left" vertical="center" wrapText="1"/>
    </xf>
    <xf numFmtId="0" fontId="25" fillId="10" borderId="9" xfId="0" applyFont="1" applyFill="1" applyBorder="1" applyAlignment="1">
      <alignment horizontal="left" vertical="center" wrapText="1"/>
    </xf>
    <xf numFmtId="0" fontId="25" fillId="10" borderId="10" xfId="0" applyFont="1" applyFill="1" applyBorder="1" applyAlignment="1">
      <alignment horizontal="left" vertical="center" wrapText="1"/>
    </xf>
    <xf numFmtId="0" fontId="24" fillId="0" borderId="4" xfId="0" applyFont="1" applyBorder="1" applyAlignment="1">
      <alignment horizontal="left" vertical="center"/>
    </xf>
    <xf numFmtId="0" fontId="24" fillId="0" borderId="12" xfId="0" applyFont="1" applyBorder="1" applyAlignment="1">
      <alignment horizontal="left" vertical="center"/>
    </xf>
    <xf numFmtId="0" fontId="24" fillId="0" borderId="2" xfId="0" applyFont="1" applyBorder="1" applyAlignment="1">
      <alignment horizontal="left" vertical="center"/>
    </xf>
    <xf numFmtId="0" fontId="24" fillId="0" borderId="11" xfId="0" applyFont="1" applyBorder="1" applyAlignment="1">
      <alignment horizontal="left" vertical="center"/>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7" fillId="10" borderId="8" xfId="0" applyFont="1" applyFill="1" applyBorder="1" applyAlignment="1">
      <alignment horizontal="left" vertical="center" wrapText="1"/>
    </xf>
    <xf numFmtId="0" fontId="17" fillId="10" borderId="10" xfId="0" applyFont="1" applyFill="1" applyBorder="1" applyAlignment="1">
      <alignment horizontal="left" vertical="center" wrapText="1"/>
    </xf>
    <xf numFmtId="0" fontId="29" fillId="10" borderId="1" xfId="0" applyFont="1" applyFill="1" applyBorder="1" applyAlignment="1">
      <alignment vertical="center" wrapText="1"/>
    </xf>
    <xf numFmtId="0" fontId="29" fillId="0" borderId="1"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1" fillId="8" borderId="4" xfId="0" applyFont="1" applyFill="1" applyBorder="1" applyAlignment="1">
      <alignment horizontal="left" vertical="center" wrapText="1"/>
    </xf>
    <xf numFmtId="0" fontId="24" fillId="8" borderId="12" xfId="0" applyFont="1" applyFill="1" applyBorder="1" applyAlignment="1">
      <alignment horizontal="left" vertical="center" wrapText="1"/>
    </xf>
    <xf numFmtId="0" fontId="24" fillId="8" borderId="2" xfId="0" applyFont="1" applyFill="1" applyBorder="1" applyAlignment="1">
      <alignment horizontal="left" vertical="center" wrapText="1"/>
    </xf>
    <xf numFmtId="0" fontId="24" fillId="8" borderId="11" xfId="0" applyFont="1" applyFill="1" applyBorder="1" applyAlignment="1">
      <alignment horizontal="left" vertical="center" wrapText="1"/>
    </xf>
    <xf numFmtId="0" fontId="25" fillId="7" borderId="8"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6" xfId="0" applyFont="1" applyBorder="1" applyAlignment="1">
      <alignment horizontal="center" vertical="center" wrapText="1"/>
    </xf>
    <xf numFmtId="0" fontId="22" fillId="8" borderId="12" xfId="0" applyFont="1" applyFill="1" applyBorder="1" applyAlignment="1">
      <alignment horizontal="left" vertical="center" wrapText="1"/>
    </xf>
    <xf numFmtId="0" fontId="22" fillId="8" borderId="2" xfId="0" applyFont="1" applyFill="1" applyBorder="1" applyAlignment="1">
      <alignment horizontal="left" vertical="center" wrapText="1"/>
    </xf>
    <xf numFmtId="0" fontId="22" fillId="8" borderId="11" xfId="0" applyFont="1" applyFill="1" applyBorder="1" applyAlignment="1">
      <alignment horizontal="left" vertical="center" wrapText="1"/>
    </xf>
    <xf numFmtId="0" fontId="22" fillId="8" borderId="13" xfId="0" applyFont="1" applyFill="1" applyBorder="1" applyAlignment="1">
      <alignment horizontal="left" vertical="center" wrapText="1"/>
    </xf>
    <xf numFmtId="0" fontId="22" fillId="8" borderId="14" xfId="0" applyFont="1" applyFill="1" applyBorder="1" applyAlignment="1">
      <alignment horizontal="left"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6" borderId="8" xfId="0" applyFont="1" applyFill="1" applyBorder="1" applyAlignment="1">
      <alignment horizontal="left" vertical="center"/>
    </xf>
    <xf numFmtId="0" fontId="24" fillId="6" borderId="9" xfId="0" applyFont="1" applyFill="1" applyBorder="1" applyAlignment="1">
      <alignment horizontal="left" vertical="center"/>
    </xf>
    <xf numFmtId="0" fontId="24" fillId="6" borderId="10" xfId="0" applyFont="1" applyFill="1" applyBorder="1" applyAlignment="1">
      <alignment horizontal="left" vertical="center"/>
    </xf>
    <xf numFmtId="0" fontId="28" fillId="3" borderId="8" xfId="0" applyFont="1" applyFill="1" applyBorder="1" applyAlignment="1">
      <alignment horizontal="left" vertical="center"/>
    </xf>
    <xf numFmtId="0" fontId="28" fillId="3" borderId="9" xfId="0" applyFont="1" applyFill="1" applyBorder="1" applyAlignment="1">
      <alignment horizontal="left" vertical="center"/>
    </xf>
    <xf numFmtId="0" fontId="28" fillId="3" borderId="10" xfId="0" applyFont="1" applyFill="1" applyBorder="1" applyAlignment="1">
      <alignment horizontal="left" vertical="center"/>
    </xf>
    <xf numFmtId="0" fontId="27" fillId="0" borderId="4" xfId="0" applyFont="1" applyBorder="1" applyAlignment="1">
      <alignment horizontal="left" vertical="center" wrapText="1"/>
    </xf>
    <xf numFmtId="0" fontId="27" fillId="0" borderId="12" xfId="0" applyFont="1" applyBorder="1" applyAlignment="1">
      <alignment horizontal="left" vertical="center" wrapText="1"/>
    </xf>
    <xf numFmtId="0" fontId="27" fillId="0" borderId="2" xfId="0" applyFont="1" applyBorder="1" applyAlignment="1">
      <alignment horizontal="left" vertical="center" wrapText="1"/>
    </xf>
    <xf numFmtId="0" fontId="27" fillId="0" borderId="11" xfId="0" applyFont="1" applyBorder="1" applyAlignment="1">
      <alignment horizontal="left" vertical="center" wrapText="1"/>
    </xf>
    <xf numFmtId="0" fontId="25" fillId="3" borderId="8" xfId="0" applyFont="1" applyFill="1" applyBorder="1" applyAlignment="1">
      <alignment horizontal="left" vertical="center"/>
    </xf>
    <xf numFmtId="0" fontId="25" fillId="3" borderId="9" xfId="0" applyFont="1" applyFill="1" applyBorder="1" applyAlignment="1">
      <alignment horizontal="left" vertical="center"/>
    </xf>
    <xf numFmtId="0" fontId="25" fillId="3" borderId="10" xfId="0" applyFont="1" applyFill="1" applyBorder="1" applyAlignment="1">
      <alignment horizontal="left" vertical="center"/>
    </xf>
    <xf numFmtId="0" fontId="15" fillId="0" borderId="7" xfId="0" applyFont="1" applyBorder="1" applyAlignment="1">
      <alignment horizontal="center" vertical="center" wrapText="1"/>
    </xf>
    <xf numFmtId="0" fontId="23" fillId="0" borderId="7"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justify" vertical="center" wrapText="1"/>
    </xf>
    <xf numFmtId="0" fontId="24" fillId="2" borderId="1" xfId="0" applyFont="1" applyFill="1" applyBorder="1" applyAlignment="1">
      <alignment horizontal="left" vertical="center" wrapText="1"/>
    </xf>
    <xf numFmtId="0" fontId="25" fillId="9" borderId="1"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5" fillId="0" borderId="6" xfId="0" applyFont="1" applyBorder="1" applyAlignment="1">
      <alignment horizontal="center" vertical="center" wrapText="1"/>
    </xf>
    <xf numFmtId="0" fontId="25" fillId="2" borderId="1" xfId="0" applyFont="1" applyFill="1" applyBorder="1" applyAlignment="1">
      <alignment horizontal="center" vertical="center" wrapText="1"/>
    </xf>
    <xf numFmtId="0" fontId="20" fillId="6" borderId="8" xfId="0" applyFont="1" applyFill="1" applyBorder="1" applyAlignment="1">
      <alignment horizontal="left" vertical="center"/>
    </xf>
    <xf numFmtId="0" fontId="24" fillId="0" borderId="10" xfId="0" applyFont="1" applyBorder="1" applyAlignment="1">
      <alignment horizontal="center" vertical="center" wrapText="1"/>
    </xf>
    <xf numFmtId="0" fontId="29" fillId="10" borderId="1"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7"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7" fillId="8" borderId="4"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8" fillId="0" borderId="6" xfId="0" applyFont="1" applyBorder="1" applyAlignment="1">
      <alignment horizontal="center" vertical="center" wrapText="1"/>
    </xf>
    <xf numFmtId="0" fontId="23" fillId="0" borderId="7" xfId="0" applyFont="1" applyFill="1" applyBorder="1" applyAlignment="1">
      <alignment horizontal="center" vertical="center"/>
    </xf>
    <xf numFmtId="0" fontId="24" fillId="0"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8" fillId="2" borderId="8"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5" fillId="10" borderId="5" xfId="0" applyFont="1" applyFill="1" applyBorder="1" applyAlignment="1">
      <alignment horizontal="left" vertical="center" wrapText="1"/>
    </xf>
    <xf numFmtId="0" fontId="25" fillId="10" borderId="12" xfId="0" applyFont="1" applyFill="1" applyBorder="1" applyAlignment="1">
      <alignment horizontal="left" vertical="center" wrapText="1"/>
    </xf>
    <xf numFmtId="0" fontId="23" fillId="0" borderId="7" xfId="0" applyFont="1" applyBorder="1" applyAlignment="1">
      <alignment horizontal="center" vertical="center" wrapText="1"/>
    </xf>
    <xf numFmtId="0" fontId="24" fillId="3" borderId="8" xfId="0" applyFont="1" applyFill="1" applyBorder="1" applyAlignment="1">
      <alignment vertical="center" wrapText="1"/>
    </xf>
    <xf numFmtId="0" fontId="24" fillId="3" borderId="9" xfId="0" applyFont="1" applyFill="1" applyBorder="1" applyAlignment="1">
      <alignment vertical="center" wrapText="1"/>
    </xf>
    <xf numFmtId="0" fontId="24" fillId="3" borderId="10" xfId="0" applyFont="1" applyFill="1" applyBorder="1" applyAlignment="1">
      <alignment vertical="center" wrapText="1"/>
    </xf>
    <xf numFmtId="0" fontId="22" fillId="0" borderId="6" xfId="1" applyBorder="1" applyAlignment="1">
      <alignment horizontal="center" vertical="center" wrapText="1"/>
    </xf>
    <xf numFmtId="0" fontId="22" fillId="0" borderId="7" xfId="1" applyBorder="1" applyAlignment="1">
      <alignment horizontal="center" vertical="center" wrapText="1"/>
    </xf>
    <xf numFmtId="0" fontId="22" fillId="0" borderId="3" xfId="1" applyBorder="1" applyAlignment="1">
      <alignment horizontal="center" vertical="center" wrapText="1"/>
    </xf>
    <xf numFmtId="0" fontId="25" fillId="0" borderId="1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 xfId="0" applyFont="1" applyBorder="1" applyAlignment="1">
      <alignment horizontal="left" vertical="center" wrapText="1"/>
    </xf>
    <xf numFmtId="0" fontId="25" fillId="0" borderId="12" xfId="0" applyFont="1" applyBorder="1" applyAlignment="1">
      <alignment horizontal="left" vertical="center" wrapText="1"/>
    </xf>
    <xf numFmtId="0" fontId="25" fillId="0" borderId="2" xfId="0" applyFont="1" applyBorder="1" applyAlignment="1">
      <alignment horizontal="left" vertical="center" wrapText="1"/>
    </xf>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3" xfId="1"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24" fillId="0" borderId="8" xfId="0" applyFont="1" applyBorder="1"/>
    <xf numFmtId="0" fontId="24" fillId="0" borderId="10" xfId="0" applyFont="1" applyBorder="1"/>
    <xf numFmtId="0" fontId="28" fillId="12" borderId="8" xfId="0" applyFont="1" applyFill="1" applyBorder="1" applyAlignment="1">
      <alignment horizontal="center" vertical="center" wrapText="1"/>
    </xf>
    <xf numFmtId="0" fontId="28" fillId="12" borderId="9" xfId="0" applyFont="1" applyFill="1" applyBorder="1" applyAlignment="1">
      <alignment horizontal="center" vertical="center" wrapText="1"/>
    </xf>
    <xf numFmtId="0" fontId="28" fillId="12" borderId="10"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4" fillId="0" borderId="8" xfId="0" applyFont="1" applyBorder="1" applyAlignment="1">
      <alignment vertical="center" wrapText="1"/>
    </xf>
    <xf numFmtId="0" fontId="24" fillId="0" borderId="10" xfId="0" applyFont="1" applyBorder="1" applyAlignment="1">
      <alignment vertical="center" wrapText="1"/>
    </xf>
    <xf numFmtId="0" fontId="29" fillId="0" borderId="1" xfId="0" applyFont="1" applyBorder="1" applyAlignment="1">
      <alignment horizontal="left" vertical="center" wrapText="1"/>
    </xf>
    <xf numFmtId="0" fontId="24" fillId="0" borderId="1" xfId="0" applyFont="1" applyBorder="1" applyAlignment="1">
      <alignment horizontal="left" vertical="center"/>
    </xf>
    <xf numFmtId="0" fontId="21" fillId="8" borderId="4" xfId="0" applyFont="1" applyFill="1" applyBorder="1" applyAlignment="1" applyProtection="1">
      <alignment horizontal="left" vertical="center" wrapText="1"/>
      <protection locked="0"/>
    </xf>
    <xf numFmtId="0" fontId="21" fillId="8" borderId="12" xfId="0" applyFont="1" applyFill="1" applyBorder="1" applyAlignment="1" applyProtection="1">
      <alignment horizontal="left" vertical="center" wrapText="1"/>
      <protection locked="0"/>
    </xf>
    <xf numFmtId="0" fontId="21" fillId="8" borderId="2" xfId="0" applyFont="1" applyFill="1" applyBorder="1" applyAlignment="1" applyProtection="1">
      <alignment horizontal="left" vertical="center" wrapText="1"/>
      <protection locked="0"/>
    </xf>
    <xf numFmtId="0" fontId="21" fillId="8" borderId="11" xfId="0" applyFont="1" applyFill="1" applyBorder="1" applyAlignment="1" applyProtection="1">
      <alignment horizontal="left" vertical="center" wrapText="1"/>
      <protection locked="0"/>
    </xf>
    <xf numFmtId="0" fontId="21" fillId="8" borderId="13" xfId="0" applyFont="1" applyFill="1" applyBorder="1" applyAlignment="1" applyProtection="1">
      <alignment horizontal="left" vertical="center" wrapText="1"/>
      <protection locked="0"/>
    </xf>
    <xf numFmtId="0" fontId="21" fillId="8" borderId="14" xfId="0" applyFont="1" applyFill="1" applyBorder="1" applyAlignment="1" applyProtection="1">
      <alignment horizontal="left" vertical="center" wrapText="1"/>
      <protection locked="0"/>
    </xf>
  </cellXfs>
  <cellStyles count="3">
    <cellStyle name="Comma" xfId="2" builtinId="3"/>
    <cellStyle name="Navadno 2" xfId="1"/>
    <cellStyle name="Normal" xfId="0" builtinId="0"/>
  </cellStyles>
  <dxfs count="0"/>
  <tableStyles count="0" defaultTableStyle="TableStyleMedium2" defaultPivotStyle="PivotStyleLight16"/>
  <colors>
    <mruColors>
      <color rgb="FF9900FF"/>
      <color rgb="FFBFD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467593</xdr:colOff>
      <xdr:row>2</xdr:row>
      <xdr:rowOff>19522</xdr:rowOff>
    </xdr:from>
    <xdr:to>
      <xdr:col>0</xdr:col>
      <xdr:colOff>2736275</xdr:colOff>
      <xdr:row>5</xdr:row>
      <xdr:rowOff>27980</xdr:rowOff>
    </xdr:to>
    <xdr:pic>
      <xdr:nvPicPr>
        <xdr:cNvPr id="5" name="Picture 1" descr="logotip MZEZ">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7593" y="348567"/>
          <a:ext cx="2268682" cy="502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245468</xdr:colOff>
      <xdr:row>2</xdr:row>
      <xdr:rowOff>11358</xdr:rowOff>
    </xdr:from>
    <xdr:to>
      <xdr:col>4</xdr:col>
      <xdr:colOff>2210967</xdr:colOff>
      <xdr:row>5</xdr:row>
      <xdr:rowOff>127156</xdr:rowOff>
    </xdr:to>
    <xdr:pic>
      <xdr:nvPicPr>
        <xdr:cNvPr id="6" name="Slika 6" descr="logotip mednarodnega razvojnega sodelovanja Slovenije">
          <a:extLst>
            <a:ext uri="{FF2B5EF4-FFF2-40B4-BE49-F238E27FC236}">
              <a16:creationId xmlns:a16="http://schemas.microsoft.com/office/drawing/2014/main" id="{9D5D789B-8939-4CA2-85E1-9EE6C75466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080816" y="342662"/>
          <a:ext cx="1965499" cy="612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311"/>
  <sheetViews>
    <sheetView tabSelected="1" zoomScale="115" zoomScaleNormal="115" zoomScaleSheetLayoutView="110" workbookViewId="0">
      <selection activeCell="E11" sqref="E11"/>
    </sheetView>
  </sheetViews>
  <sheetFormatPr defaultRowHeight="12.75" x14ac:dyDescent="0.2"/>
  <cols>
    <col min="1" max="1" width="63.140625" style="2" customWidth="1"/>
    <col min="2" max="2" width="12.7109375" style="2" customWidth="1"/>
    <col min="3" max="3" width="14.28515625" style="2" customWidth="1"/>
    <col min="4" max="4" width="29.5703125" style="2" customWidth="1"/>
    <col min="5" max="5" width="40.7109375" style="2" customWidth="1"/>
    <col min="6" max="6" width="43.7109375" style="2" bestFit="1" customWidth="1"/>
    <col min="7" max="7" width="3" style="144" hidden="1" customWidth="1"/>
    <col min="8" max="8" width="9.140625" style="2" customWidth="1"/>
    <col min="9" max="9" width="15.42578125" style="2" customWidth="1"/>
    <col min="10" max="11" width="9.140625" style="2" customWidth="1"/>
    <col min="12" max="16384" width="9.140625" style="2"/>
  </cols>
  <sheetData>
    <row r="10" spans="1:5" x14ac:dyDescent="0.2">
      <c r="A10" s="270" t="s">
        <v>210</v>
      </c>
      <c r="B10" s="270"/>
      <c r="C10" s="270"/>
      <c r="D10" s="270"/>
      <c r="E10" s="270"/>
    </row>
    <row r="11" spans="1:5" x14ac:dyDescent="0.2">
      <c r="A11" s="53"/>
      <c r="B11" s="50"/>
      <c r="C11" s="50"/>
      <c r="D11" s="50"/>
      <c r="E11" s="50"/>
    </row>
    <row r="12" spans="1:5" ht="40.5" customHeight="1" x14ac:dyDescent="0.2">
      <c r="A12" s="271" t="s">
        <v>96</v>
      </c>
      <c r="B12" s="271"/>
      <c r="C12" s="271"/>
      <c r="D12" s="271"/>
      <c r="E12" s="271"/>
    </row>
    <row r="13" spans="1:5" x14ac:dyDescent="0.2">
      <c r="A13" s="3"/>
      <c r="D13" s="61"/>
      <c r="E13" s="62"/>
    </row>
    <row r="14" spans="1:5" ht="17.100000000000001" customHeight="1" x14ac:dyDescent="0.2">
      <c r="A14" s="7" t="s">
        <v>124</v>
      </c>
      <c r="B14" s="272"/>
      <c r="C14" s="272"/>
      <c r="D14" s="272"/>
      <c r="E14" s="272"/>
    </row>
    <row r="15" spans="1:5" ht="17.100000000000001" customHeight="1" x14ac:dyDescent="0.2">
      <c r="A15" s="7" t="s">
        <v>0</v>
      </c>
      <c r="B15" s="272"/>
      <c r="C15" s="272"/>
      <c r="D15" s="272"/>
      <c r="E15" s="272"/>
    </row>
    <row r="16" spans="1:5" ht="17.100000000000001" customHeight="1" x14ac:dyDescent="0.2">
      <c r="A16" s="7" t="s">
        <v>1</v>
      </c>
      <c r="B16" s="272"/>
      <c r="C16" s="272"/>
      <c r="D16" s="272"/>
      <c r="E16" s="272"/>
    </row>
    <row r="17" spans="1:10" ht="17.100000000000001" customHeight="1" x14ac:dyDescent="0.2">
      <c r="A17" s="7" t="s">
        <v>2</v>
      </c>
      <c r="B17" s="272"/>
      <c r="C17" s="272"/>
      <c r="D17" s="272"/>
      <c r="E17" s="272"/>
    </row>
    <row r="18" spans="1:10" ht="17.100000000000001" customHeight="1" x14ac:dyDescent="0.2">
      <c r="A18" s="7" t="s">
        <v>3</v>
      </c>
      <c r="B18" s="272"/>
      <c r="C18" s="272"/>
      <c r="D18" s="272"/>
      <c r="E18" s="272"/>
    </row>
    <row r="19" spans="1:10" x14ac:dyDescent="0.2">
      <c r="A19" s="1"/>
    </row>
    <row r="20" spans="1:10" ht="26.25" customHeight="1" x14ac:dyDescent="0.2">
      <c r="A20" s="278" t="s">
        <v>95</v>
      </c>
      <c r="B20" s="278"/>
      <c r="C20" s="278"/>
      <c r="D20" s="278"/>
      <c r="E20" s="278"/>
    </row>
    <row r="21" spans="1:10" x14ac:dyDescent="0.2">
      <c r="A21" s="8" t="s">
        <v>84</v>
      </c>
      <c r="B21" s="8" t="s">
        <v>4</v>
      </c>
      <c r="C21" s="8" t="s">
        <v>5</v>
      </c>
      <c r="D21" s="8" t="s">
        <v>6</v>
      </c>
      <c r="E21" s="8" t="s">
        <v>7</v>
      </c>
    </row>
    <row r="22" spans="1:10" ht="25.5" x14ac:dyDescent="0.2">
      <c r="A22" s="106" t="s">
        <v>170</v>
      </c>
      <c r="B22" s="106"/>
      <c r="C22" s="124"/>
      <c r="D22" s="124"/>
      <c r="E22" s="140" t="s">
        <v>171</v>
      </c>
    </row>
    <row r="23" spans="1:10" ht="51" x14ac:dyDescent="0.2">
      <c r="A23" s="107" t="s">
        <v>172</v>
      </c>
      <c r="B23" s="124"/>
      <c r="C23" s="124"/>
      <c r="D23" s="124"/>
      <c r="E23" s="109" t="s">
        <v>173</v>
      </c>
      <c r="G23" s="145"/>
    </row>
    <row r="24" spans="1:10" ht="38.25" x14ac:dyDescent="0.2">
      <c r="A24" s="106" t="s">
        <v>181</v>
      </c>
      <c r="B24" s="124"/>
      <c r="C24" s="124"/>
      <c r="D24" s="124"/>
      <c r="E24" s="141" t="s">
        <v>174</v>
      </c>
      <c r="G24" s="145"/>
      <c r="I24" s="78"/>
    </row>
    <row r="25" spans="1:10" ht="38.25" x14ac:dyDescent="0.2">
      <c r="A25" s="139" t="s">
        <v>175</v>
      </c>
      <c r="B25" s="125"/>
      <c r="C25" s="125"/>
      <c r="D25" s="125"/>
      <c r="E25" s="142" t="s">
        <v>176</v>
      </c>
    </row>
    <row r="26" spans="1:10" ht="25.5" x14ac:dyDescent="0.2">
      <c r="A26" s="108" t="s">
        <v>177</v>
      </c>
      <c r="B26" s="125"/>
      <c r="C26" s="125"/>
      <c r="D26" s="125"/>
      <c r="E26" s="142" t="s">
        <v>178</v>
      </c>
      <c r="G26" s="146"/>
      <c r="J26" s="78"/>
    </row>
    <row r="27" spans="1:10" ht="25.5" x14ac:dyDescent="0.2">
      <c r="A27" s="108" t="s">
        <v>179</v>
      </c>
      <c r="B27" s="125"/>
      <c r="C27" s="125"/>
      <c r="D27" s="125"/>
      <c r="E27" s="142" t="s">
        <v>180</v>
      </c>
      <c r="G27" s="145"/>
      <c r="I27" s="78"/>
    </row>
    <row r="28" spans="1:10" ht="63.75" x14ac:dyDescent="0.2">
      <c r="A28" s="106" t="s">
        <v>182</v>
      </c>
      <c r="B28" s="126"/>
      <c r="C28" s="126"/>
      <c r="D28" s="126"/>
      <c r="E28" s="140" t="s">
        <v>183</v>
      </c>
    </row>
    <row r="29" spans="1:10" ht="51" x14ac:dyDescent="0.2">
      <c r="A29" s="106" t="s">
        <v>184</v>
      </c>
      <c r="B29" s="106"/>
      <c r="C29" s="124"/>
      <c r="D29" s="124"/>
      <c r="E29" s="141" t="s">
        <v>185</v>
      </c>
    </row>
    <row r="30" spans="1:10" x14ac:dyDescent="0.2">
      <c r="A30" s="64"/>
    </row>
    <row r="31" spans="1:10" x14ac:dyDescent="0.2">
      <c r="A31" s="278" t="s">
        <v>85</v>
      </c>
      <c r="B31" s="278"/>
      <c r="C31" s="278"/>
      <c r="D31" s="278"/>
      <c r="E31" s="278"/>
    </row>
    <row r="32" spans="1:10" ht="38.25" x14ac:dyDescent="0.2">
      <c r="A32" s="8" t="s">
        <v>8</v>
      </c>
      <c r="B32" s="10" t="s">
        <v>9</v>
      </c>
      <c r="C32" s="10" t="s">
        <v>10</v>
      </c>
      <c r="D32" s="276" t="s">
        <v>11</v>
      </c>
      <c r="E32" s="276"/>
    </row>
    <row r="33" spans="1:7" ht="15" customHeight="1" x14ac:dyDescent="0.2">
      <c r="A33" s="189" t="s">
        <v>186</v>
      </c>
      <c r="B33" s="190"/>
      <c r="C33" s="190"/>
      <c r="D33" s="190"/>
      <c r="E33" s="191"/>
    </row>
    <row r="34" spans="1:7" x14ac:dyDescent="0.2">
      <c r="A34" s="110" t="s">
        <v>125</v>
      </c>
      <c r="B34" s="277" t="s">
        <v>16</v>
      </c>
      <c r="C34" s="169"/>
      <c r="D34" s="194"/>
      <c r="E34" s="195"/>
    </row>
    <row r="35" spans="1:7" x14ac:dyDescent="0.2">
      <c r="A35" s="97"/>
      <c r="B35" s="170"/>
      <c r="C35" s="170"/>
      <c r="D35" s="192"/>
      <c r="E35" s="193"/>
      <c r="G35" s="144">
        <v>2</v>
      </c>
    </row>
    <row r="36" spans="1:7" ht="25.5" x14ac:dyDescent="0.2">
      <c r="A36" s="111" t="s">
        <v>97</v>
      </c>
      <c r="B36" s="170"/>
      <c r="C36" s="170"/>
      <c r="D36" s="192"/>
      <c r="E36" s="193"/>
      <c r="G36" s="144">
        <v>0</v>
      </c>
    </row>
    <row r="37" spans="1:7" ht="25.5" x14ac:dyDescent="0.2">
      <c r="A37" s="111" t="s">
        <v>98</v>
      </c>
      <c r="B37" s="170"/>
      <c r="C37" s="170"/>
      <c r="D37" s="192"/>
      <c r="E37" s="193"/>
    </row>
    <row r="38" spans="1:7" x14ac:dyDescent="0.2">
      <c r="A38" s="23"/>
      <c r="B38" s="170"/>
      <c r="C38" s="170"/>
      <c r="D38" s="192"/>
      <c r="E38" s="193"/>
    </row>
    <row r="39" spans="1:7" ht="38.25" x14ac:dyDescent="0.2">
      <c r="A39" s="11" t="s">
        <v>62</v>
      </c>
      <c r="B39" s="12" t="s">
        <v>9</v>
      </c>
      <c r="C39" s="12" t="s">
        <v>10</v>
      </c>
      <c r="D39" s="273"/>
      <c r="E39" s="273"/>
    </row>
    <row r="40" spans="1:7" x14ac:dyDescent="0.2">
      <c r="A40" s="33" t="s">
        <v>61</v>
      </c>
      <c r="B40" s="24">
        <v>2</v>
      </c>
      <c r="C40" s="24">
        <f>C34</f>
        <v>0</v>
      </c>
      <c r="D40" s="274"/>
      <c r="E40" s="275"/>
    </row>
    <row r="41" spans="1:7" x14ac:dyDescent="0.2">
      <c r="A41" s="25"/>
      <c r="B41" s="26"/>
      <c r="C41" s="26"/>
      <c r="D41" s="26"/>
      <c r="E41" s="27"/>
    </row>
    <row r="42" spans="1:7" x14ac:dyDescent="0.2">
      <c r="A42" s="189" t="s">
        <v>187</v>
      </c>
      <c r="B42" s="190"/>
      <c r="C42" s="190"/>
      <c r="D42" s="190"/>
      <c r="E42" s="191"/>
    </row>
    <row r="43" spans="1:7" ht="15" customHeight="1" x14ac:dyDescent="0.2">
      <c r="A43" s="264" t="s">
        <v>13</v>
      </c>
      <c r="B43" s="265"/>
      <c r="C43" s="265"/>
      <c r="D43" s="265"/>
      <c r="E43" s="266"/>
    </row>
    <row r="44" spans="1:7" x14ac:dyDescent="0.2">
      <c r="A44" s="110" t="s">
        <v>126</v>
      </c>
      <c r="B44" s="250" t="s">
        <v>24</v>
      </c>
      <c r="C44" s="251"/>
      <c r="D44" s="192"/>
      <c r="E44" s="193"/>
    </row>
    <row r="45" spans="1:7" x14ac:dyDescent="0.2">
      <c r="A45" s="97"/>
      <c r="B45" s="170"/>
      <c r="C45" s="251"/>
      <c r="D45" s="192"/>
      <c r="E45" s="193"/>
      <c r="G45" s="144">
        <v>3</v>
      </c>
    </row>
    <row r="46" spans="1:7" ht="63.75" x14ac:dyDescent="0.2">
      <c r="A46" s="112" t="s">
        <v>127</v>
      </c>
      <c r="B46" s="170"/>
      <c r="C46" s="251"/>
      <c r="D46" s="192"/>
      <c r="E46" s="193"/>
      <c r="G46" s="144">
        <v>1</v>
      </c>
    </row>
    <row r="47" spans="1:7" x14ac:dyDescent="0.2">
      <c r="A47" s="97"/>
      <c r="B47" s="170"/>
      <c r="C47" s="251"/>
      <c r="D47" s="192"/>
      <c r="E47" s="193"/>
      <c r="G47" s="144">
        <v>0</v>
      </c>
    </row>
    <row r="48" spans="1:7" x14ac:dyDescent="0.2">
      <c r="A48" s="113" t="s">
        <v>88</v>
      </c>
      <c r="B48" s="170"/>
      <c r="C48" s="251"/>
      <c r="D48" s="192"/>
      <c r="E48" s="193"/>
    </row>
    <row r="49" spans="1:7" x14ac:dyDescent="0.2">
      <c r="A49" s="97" t="s">
        <v>14</v>
      </c>
      <c r="B49" s="170"/>
      <c r="C49" s="251"/>
      <c r="D49" s="192"/>
      <c r="E49" s="193"/>
    </row>
    <row r="50" spans="1:7" ht="25.5" x14ac:dyDescent="0.2">
      <c r="A50" s="97" t="s">
        <v>15</v>
      </c>
      <c r="B50" s="170"/>
      <c r="C50" s="251"/>
      <c r="D50" s="192"/>
      <c r="E50" s="193"/>
    </row>
    <row r="51" spans="1:7" x14ac:dyDescent="0.2">
      <c r="A51" s="23"/>
      <c r="B51" s="170"/>
      <c r="C51" s="251"/>
      <c r="D51" s="192"/>
      <c r="E51" s="193"/>
    </row>
    <row r="52" spans="1:7" s="49" customFormat="1" x14ac:dyDescent="0.2">
      <c r="A52" s="257" t="s">
        <v>150</v>
      </c>
      <c r="B52" s="258"/>
      <c r="C52" s="258"/>
      <c r="D52" s="258"/>
      <c r="E52" s="259"/>
      <c r="G52" s="147"/>
    </row>
    <row r="53" spans="1:7" x14ac:dyDescent="0.2">
      <c r="A53" s="110" t="s">
        <v>17</v>
      </c>
      <c r="B53" s="268" t="s">
        <v>36</v>
      </c>
      <c r="C53" s="269"/>
      <c r="D53" s="260"/>
      <c r="E53" s="261"/>
    </row>
    <row r="54" spans="1:7" x14ac:dyDescent="0.2">
      <c r="A54" s="97"/>
      <c r="B54" s="269"/>
      <c r="C54" s="269"/>
      <c r="D54" s="262"/>
      <c r="E54" s="263"/>
      <c r="G54" s="144">
        <v>6</v>
      </c>
    </row>
    <row r="55" spans="1:7" ht="25.5" x14ac:dyDescent="0.2">
      <c r="A55" s="94" t="s">
        <v>99</v>
      </c>
      <c r="B55" s="269"/>
      <c r="C55" s="269"/>
      <c r="D55" s="262"/>
      <c r="E55" s="263"/>
      <c r="G55" s="144">
        <v>3</v>
      </c>
    </row>
    <row r="56" spans="1:7" x14ac:dyDescent="0.2">
      <c r="A56" s="113" t="s">
        <v>91</v>
      </c>
      <c r="B56" s="269"/>
      <c r="C56" s="269"/>
      <c r="D56" s="262"/>
      <c r="E56" s="263"/>
      <c r="G56" s="144">
        <v>0</v>
      </c>
    </row>
    <row r="57" spans="1:7" x14ac:dyDescent="0.2">
      <c r="A57" s="97" t="s">
        <v>18</v>
      </c>
      <c r="B57" s="269"/>
      <c r="C57" s="269"/>
      <c r="D57" s="262"/>
      <c r="E57" s="263"/>
    </row>
    <row r="58" spans="1:7" x14ac:dyDescent="0.2">
      <c r="A58" s="23"/>
      <c r="B58" s="269"/>
      <c r="C58" s="269"/>
      <c r="D58" s="262"/>
      <c r="E58" s="263"/>
    </row>
    <row r="59" spans="1:7" x14ac:dyDescent="0.2">
      <c r="A59" s="264" t="s">
        <v>151</v>
      </c>
      <c r="B59" s="265"/>
      <c r="C59" s="265"/>
      <c r="D59" s="265"/>
      <c r="E59" s="266"/>
    </row>
    <row r="60" spans="1:7" x14ac:dyDescent="0.2">
      <c r="A60" s="110" t="s">
        <v>17</v>
      </c>
      <c r="B60" s="169" t="s">
        <v>16</v>
      </c>
      <c r="C60" s="169"/>
      <c r="D60" s="194"/>
      <c r="E60" s="195"/>
    </row>
    <row r="61" spans="1:7" x14ac:dyDescent="0.2">
      <c r="A61" s="112"/>
      <c r="B61" s="170"/>
      <c r="C61" s="170"/>
      <c r="D61" s="192"/>
      <c r="E61" s="193"/>
    </row>
    <row r="62" spans="1:7" ht="38.25" x14ac:dyDescent="0.2">
      <c r="A62" s="112" t="s">
        <v>100</v>
      </c>
      <c r="B62" s="170"/>
      <c r="C62" s="170"/>
      <c r="D62" s="192"/>
      <c r="E62" s="193"/>
    </row>
    <row r="63" spans="1:7" x14ac:dyDescent="0.2">
      <c r="A63" s="112"/>
      <c r="B63" s="170"/>
      <c r="C63" s="170"/>
      <c r="D63" s="192"/>
      <c r="E63" s="193"/>
      <c r="G63" s="144">
        <v>2</v>
      </c>
    </row>
    <row r="64" spans="1:7" x14ac:dyDescent="0.2">
      <c r="A64" s="97" t="s">
        <v>19</v>
      </c>
      <c r="B64" s="170"/>
      <c r="C64" s="170"/>
      <c r="D64" s="192"/>
      <c r="E64" s="193"/>
      <c r="G64" s="144">
        <v>1</v>
      </c>
    </row>
    <row r="65" spans="1:7" ht="25.5" x14ac:dyDescent="0.2">
      <c r="A65" s="97" t="s">
        <v>20</v>
      </c>
      <c r="B65" s="170"/>
      <c r="C65" s="170"/>
      <c r="D65" s="192"/>
      <c r="E65" s="193"/>
      <c r="G65" s="144">
        <v>0</v>
      </c>
    </row>
    <row r="66" spans="1:7" x14ac:dyDescent="0.2">
      <c r="A66" s="97" t="s">
        <v>21</v>
      </c>
      <c r="B66" s="170"/>
      <c r="C66" s="170"/>
      <c r="D66" s="192"/>
      <c r="E66" s="193"/>
    </row>
    <row r="67" spans="1:7" x14ac:dyDescent="0.2">
      <c r="A67" s="23"/>
      <c r="B67" s="170"/>
      <c r="C67" s="170"/>
      <c r="D67" s="192"/>
      <c r="E67" s="193"/>
    </row>
    <row r="68" spans="1:7" x14ac:dyDescent="0.2">
      <c r="A68" s="264" t="s">
        <v>152</v>
      </c>
      <c r="B68" s="265"/>
      <c r="C68" s="265"/>
      <c r="D68" s="265"/>
      <c r="E68" s="266"/>
    </row>
    <row r="69" spans="1:7" x14ac:dyDescent="0.2">
      <c r="A69" s="110" t="s">
        <v>17</v>
      </c>
      <c r="B69" s="169" t="s">
        <v>16</v>
      </c>
      <c r="C69" s="169"/>
      <c r="D69" s="194"/>
      <c r="E69" s="195"/>
    </row>
    <row r="70" spans="1:7" x14ac:dyDescent="0.2">
      <c r="A70" s="112"/>
      <c r="B70" s="170"/>
      <c r="C70" s="170"/>
      <c r="D70" s="192"/>
      <c r="E70" s="193"/>
    </row>
    <row r="71" spans="1:7" ht="65.099999999999994" customHeight="1" x14ac:dyDescent="0.2">
      <c r="A71" s="112" t="s">
        <v>123</v>
      </c>
      <c r="B71" s="170"/>
      <c r="C71" s="170"/>
      <c r="D71" s="192"/>
      <c r="E71" s="193"/>
      <c r="G71" s="144">
        <v>2</v>
      </c>
    </row>
    <row r="72" spans="1:7" x14ac:dyDescent="0.2">
      <c r="A72" s="114" t="s">
        <v>30</v>
      </c>
      <c r="B72" s="170"/>
      <c r="C72" s="170"/>
      <c r="D72" s="192"/>
      <c r="E72" s="193"/>
      <c r="G72" s="144">
        <v>1</v>
      </c>
    </row>
    <row r="73" spans="1:7" x14ac:dyDescent="0.2">
      <c r="A73" s="114" t="s">
        <v>31</v>
      </c>
      <c r="B73" s="170"/>
      <c r="C73" s="170"/>
      <c r="D73" s="192"/>
      <c r="E73" s="193"/>
      <c r="G73" s="144">
        <v>0</v>
      </c>
    </row>
    <row r="74" spans="1:7" x14ac:dyDescent="0.2">
      <c r="A74" s="114" t="s">
        <v>32</v>
      </c>
      <c r="B74" s="170"/>
      <c r="C74" s="170"/>
      <c r="D74" s="192"/>
      <c r="E74" s="193"/>
    </row>
    <row r="75" spans="1:7" x14ac:dyDescent="0.2">
      <c r="A75" s="97"/>
      <c r="B75" s="170"/>
      <c r="C75" s="170"/>
      <c r="D75" s="192"/>
      <c r="E75" s="193"/>
    </row>
    <row r="76" spans="1:7" ht="15" customHeight="1" x14ac:dyDescent="0.2">
      <c r="A76" s="14"/>
      <c r="B76" s="34">
        <v>13</v>
      </c>
      <c r="C76" s="34">
        <f>C44+C53+C60+C69</f>
        <v>0</v>
      </c>
      <c r="D76" s="252"/>
      <c r="E76" s="253"/>
    </row>
    <row r="77" spans="1:7" x14ac:dyDescent="0.2">
      <c r="A77" s="264" t="s">
        <v>153</v>
      </c>
      <c r="B77" s="265"/>
      <c r="C77" s="265"/>
      <c r="D77" s="265"/>
      <c r="E77" s="266"/>
    </row>
    <row r="78" spans="1:7" x14ac:dyDescent="0.2">
      <c r="A78" s="254" t="s">
        <v>22</v>
      </c>
      <c r="B78" s="255"/>
      <c r="C78" s="255"/>
      <c r="D78" s="255"/>
      <c r="E78" s="256"/>
    </row>
    <row r="79" spans="1:7" ht="15" customHeight="1" x14ac:dyDescent="0.2">
      <c r="A79" s="102" t="s">
        <v>12</v>
      </c>
      <c r="B79" s="267" t="s">
        <v>36</v>
      </c>
      <c r="C79" s="170"/>
      <c r="D79" s="192"/>
      <c r="E79" s="193"/>
    </row>
    <row r="80" spans="1:7" x14ac:dyDescent="0.2">
      <c r="A80" s="104"/>
      <c r="B80" s="170"/>
      <c r="C80" s="170"/>
      <c r="D80" s="192"/>
      <c r="E80" s="193"/>
    </row>
    <row r="81" spans="1:7" ht="25.5" x14ac:dyDescent="0.2">
      <c r="A81" s="115" t="s">
        <v>89</v>
      </c>
      <c r="B81" s="170"/>
      <c r="C81" s="170"/>
      <c r="D81" s="192"/>
      <c r="E81" s="193"/>
      <c r="G81" s="144">
        <v>6</v>
      </c>
    </row>
    <row r="82" spans="1:7" ht="25.5" x14ac:dyDescent="0.2">
      <c r="A82" s="115" t="s">
        <v>90</v>
      </c>
      <c r="B82" s="170"/>
      <c r="C82" s="170"/>
      <c r="D82" s="192"/>
      <c r="E82" s="193"/>
      <c r="G82" s="144">
        <v>3</v>
      </c>
    </row>
    <row r="83" spans="1:7" ht="25.5" x14ac:dyDescent="0.2">
      <c r="A83" s="104" t="s">
        <v>23</v>
      </c>
      <c r="B83" s="170"/>
      <c r="C83" s="170"/>
      <c r="D83" s="192"/>
      <c r="E83" s="193"/>
      <c r="G83" s="144">
        <v>0</v>
      </c>
    </row>
    <row r="84" spans="1:7" x14ac:dyDescent="0.2">
      <c r="A84" s="104"/>
      <c r="B84" s="170"/>
      <c r="C84" s="170"/>
      <c r="D84" s="192"/>
      <c r="E84" s="193"/>
    </row>
    <row r="85" spans="1:7" ht="15" customHeight="1" x14ac:dyDescent="0.2">
      <c r="A85" s="254" t="s">
        <v>25</v>
      </c>
      <c r="B85" s="255"/>
      <c r="C85" s="255"/>
      <c r="D85" s="255"/>
      <c r="E85" s="256"/>
    </row>
    <row r="86" spans="1:7" x14ac:dyDescent="0.2">
      <c r="A86" s="102" t="s">
        <v>12</v>
      </c>
      <c r="B86" s="170" t="s">
        <v>16</v>
      </c>
      <c r="C86" s="170"/>
      <c r="D86" s="192"/>
      <c r="E86" s="193"/>
    </row>
    <row r="87" spans="1:7" x14ac:dyDescent="0.2">
      <c r="A87" s="104"/>
      <c r="B87" s="170"/>
      <c r="C87" s="170"/>
      <c r="D87" s="192"/>
      <c r="E87" s="193"/>
    </row>
    <row r="88" spans="1:7" ht="51" x14ac:dyDescent="0.2">
      <c r="A88" s="102" t="s">
        <v>79</v>
      </c>
      <c r="B88" s="170"/>
      <c r="C88" s="170"/>
      <c r="D88" s="192"/>
      <c r="E88" s="193"/>
    </row>
    <row r="89" spans="1:7" x14ac:dyDescent="0.2">
      <c r="A89" s="104"/>
      <c r="B89" s="170"/>
      <c r="C89" s="170"/>
      <c r="D89" s="192"/>
      <c r="E89" s="193"/>
      <c r="G89" s="144">
        <v>2</v>
      </c>
    </row>
    <row r="90" spans="1:7" x14ac:dyDescent="0.2">
      <c r="A90" s="104" t="s">
        <v>26</v>
      </c>
      <c r="B90" s="170"/>
      <c r="C90" s="170"/>
      <c r="D90" s="192"/>
      <c r="E90" s="193"/>
      <c r="G90" s="144">
        <v>1</v>
      </c>
    </row>
    <row r="91" spans="1:7" x14ac:dyDescent="0.2">
      <c r="A91" s="104" t="s">
        <v>27</v>
      </c>
      <c r="B91" s="170"/>
      <c r="C91" s="170"/>
      <c r="D91" s="192"/>
      <c r="E91" s="193"/>
      <c r="G91" s="144">
        <v>0</v>
      </c>
    </row>
    <row r="92" spans="1:7" ht="15" customHeight="1" x14ac:dyDescent="0.2">
      <c r="A92" s="104" t="s">
        <v>28</v>
      </c>
      <c r="B92" s="170"/>
      <c r="C92" s="170"/>
      <c r="D92" s="192"/>
      <c r="E92" s="193"/>
    </row>
    <row r="93" spans="1:7" x14ac:dyDescent="0.2">
      <c r="A93" s="15"/>
      <c r="B93" s="170"/>
      <c r="C93" s="170"/>
      <c r="D93" s="192"/>
      <c r="E93" s="193"/>
    </row>
    <row r="94" spans="1:7" x14ac:dyDescent="0.2">
      <c r="A94" s="254" t="s">
        <v>29</v>
      </c>
      <c r="B94" s="255"/>
      <c r="C94" s="255"/>
      <c r="D94" s="255"/>
      <c r="E94" s="256"/>
    </row>
    <row r="95" spans="1:7" x14ac:dyDescent="0.2">
      <c r="A95" s="102" t="s">
        <v>12</v>
      </c>
      <c r="B95" s="170" t="s">
        <v>16</v>
      </c>
      <c r="C95" s="170"/>
      <c r="D95" s="192"/>
      <c r="E95" s="193"/>
    </row>
    <row r="96" spans="1:7" x14ac:dyDescent="0.2">
      <c r="A96" s="104"/>
      <c r="B96" s="170"/>
      <c r="C96" s="170"/>
      <c r="D96" s="192"/>
      <c r="E96" s="193"/>
    </row>
    <row r="97" spans="1:7" ht="51" x14ac:dyDescent="0.2">
      <c r="A97" s="102" t="s">
        <v>138</v>
      </c>
      <c r="B97" s="170"/>
      <c r="C97" s="170"/>
      <c r="D97" s="192"/>
      <c r="E97" s="193"/>
    </row>
    <row r="98" spans="1:7" x14ac:dyDescent="0.2">
      <c r="A98" s="104"/>
      <c r="B98" s="170"/>
      <c r="C98" s="170"/>
      <c r="D98" s="192"/>
      <c r="E98" s="193"/>
      <c r="G98" s="144">
        <v>2</v>
      </c>
    </row>
    <row r="99" spans="1:7" x14ac:dyDescent="0.2">
      <c r="A99" s="104" t="s">
        <v>30</v>
      </c>
      <c r="B99" s="170"/>
      <c r="C99" s="170"/>
      <c r="D99" s="192"/>
      <c r="E99" s="193"/>
      <c r="G99" s="144">
        <v>1</v>
      </c>
    </row>
    <row r="100" spans="1:7" x14ac:dyDescent="0.2">
      <c r="A100" s="104" t="s">
        <v>31</v>
      </c>
      <c r="B100" s="170"/>
      <c r="C100" s="170"/>
      <c r="D100" s="192"/>
      <c r="E100" s="193"/>
      <c r="G100" s="144">
        <v>0</v>
      </c>
    </row>
    <row r="101" spans="1:7" ht="11.25" customHeight="1" x14ac:dyDescent="0.2">
      <c r="A101" s="104" t="s">
        <v>32</v>
      </c>
      <c r="B101" s="170"/>
      <c r="C101" s="170"/>
      <c r="D101" s="192"/>
      <c r="E101" s="193"/>
    </row>
    <row r="102" spans="1:7" x14ac:dyDescent="0.2">
      <c r="A102" s="104"/>
      <c r="B102" s="170"/>
      <c r="C102" s="170"/>
      <c r="D102" s="192"/>
      <c r="E102" s="193"/>
    </row>
    <row r="103" spans="1:7" x14ac:dyDescent="0.2">
      <c r="A103" s="9"/>
      <c r="B103" s="6">
        <f>6+2+2</f>
        <v>10</v>
      </c>
      <c r="C103" s="6">
        <f>C79+C86+C95</f>
        <v>0</v>
      </c>
      <c r="D103" s="252"/>
      <c r="E103" s="280"/>
    </row>
    <row r="104" spans="1:7" x14ac:dyDescent="0.2">
      <c r="A104" s="264" t="s">
        <v>154</v>
      </c>
      <c r="B104" s="265"/>
      <c r="C104" s="265"/>
      <c r="D104" s="265"/>
      <c r="E104" s="266"/>
    </row>
    <row r="105" spans="1:7" x14ac:dyDescent="0.2">
      <c r="A105" s="279" t="s">
        <v>80</v>
      </c>
      <c r="B105" s="255"/>
      <c r="C105" s="255"/>
      <c r="D105" s="255"/>
      <c r="E105" s="256"/>
    </row>
    <row r="106" spans="1:7" x14ac:dyDescent="0.2">
      <c r="A106" s="102" t="s">
        <v>128</v>
      </c>
      <c r="B106" s="267" t="s">
        <v>24</v>
      </c>
      <c r="C106" s="170"/>
      <c r="D106" s="192"/>
      <c r="E106" s="193"/>
    </row>
    <row r="107" spans="1:7" x14ac:dyDescent="0.2">
      <c r="A107" s="102"/>
      <c r="B107" s="170"/>
      <c r="C107" s="170"/>
      <c r="D107" s="192"/>
      <c r="E107" s="193"/>
    </row>
    <row r="108" spans="1:7" ht="51" x14ac:dyDescent="0.2">
      <c r="A108" s="102" t="s">
        <v>129</v>
      </c>
      <c r="B108" s="170"/>
      <c r="C108" s="170"/>
      <c r="D108" s="192"/>
      <c r="E108" s="193"/>
    </row>
    <row r="109" spans="1:7" x14ac:dyDescent="0.2">
      <c r="A109" s="104"/>
      <c r="B109" s="170"/>
      <c r="C109" s="170"/>
      <c r="D109" s="192"/>
      <c r="E109" s="193"/>
      <c r="G109" s="144">
        <v>3</v>
      </c>
    </row>
    <row r="110" spans="1:7" ht="25.5" x14ac:dyDescent="0.2">
      <c r="A110" s="98" t="s">
        <v>92</v>
      </c>
      <c r="B110" s="170"/>
      <c r="C110" s="170"/>
      <c r="D110" s="192"/>
      <c r="E110" s="193"/>
      <c r="G110" s="144">
        <v>1</v>
      </c>
    </row>
    <row r="111" spans="1:7" x14ac:dyDescent="0.2">
      <c r="A111" s="104" t="s">
        <v>33</v>
      </c>
      <c r="B111" s="170"/>
      <c r="C111" s="170"/>
      <c r="D111" s="192"/>
      <c r="E111" s="193"/>
      <c r="G111" s="144">
        <v>0</v>
      </c>
    </row>
    <row r="112" spans="1:7" ht="11.25" customHeight="1" x14ac:dyDescent="0.2">
      <c r="A112" s="104" t="s">
        <v>34</v>
      </c>
      <c r="B112" s="170"/>
      <c r="C112" s="170"/>
      <c r="D112" s="192"/>
      <c r="E112" s="193"/>
    </row>
    <row r="113" spans="1:7" x14ac:dyDescent="0.2">
      <c r="A113" s="104"/>
      <c r="B113" s="170"/>
      <c r="C113" s="170"/>
      <c r="D113" s="192"/>
      <c r="E113" s="193"/>
    </row>
    <row r="114" spans="1:7" x14ac:dyDescent="0.2">
      <c r="A114" s="9"/>
      <c r="B114" s="6">
        <v>3</v>
      </c>
      <c r="C114" s="6">
        <f>C106</f>
        <v>0</v>
      </c>
      <c r="D114" s="252"/>
      <c r="E114" s="280"/>
    </row>
    <row r="115" spans="1:7" ht="38.25" x14ac:dyDescent="0.2">
      <c r="A115" s="11" t="s">
        <v>62</v>
      </c>
      <c r="B115" s="12" t="s">
        <v>9</v>
      </c>
      <c r="C115" s="12" t="s">
        <v>10</v>
      </c>
      <c r="D115" s="282"/>
      <c r="E115" s="283"/>
    </row>
    <row r="116" spans="1:7" x14ac:dyDescent="0.2">
      <c r="A116" s="33" t="s">
        <v>61</v>
      </c>
      <c r="B116" s="24">
        <f>B76+B103+B114</f>
        <v>26</v>
      </c>
      <c r="C116" s="24">
        <f>C76+C103+C114</f>
        <v>0</v>
      </c>
      <c r="D116" s="203"/>
      <c r="E116" s="204"/>
    </row>
    <row r="117" spans="1:7" x14ac:dyDescent="0.2">
      <c r="A117" s="205"/>
      <c r="B117" s="206"/>
      <c r="C117" s="206"/>
      <c r="D117" s="206"/>
      <c r="E117" s="207"/>
    </row>
    <row r="118" spans="1:7" s="50" customFormat="1" x14ac:dyDescent="0.2">
      <c r="A118" s="208" t="s">
        <v>188</v>
      </c>
      <c r="B118" s="209"/>
      <c r="C118" s="209"/>
      <c r="D118" s="209"/>
      <c r="E118" s="209"/>
      <c r="G118" s="148"/>
    </row>
    <row r="119" spans="1:7" x14ac:dyDescent="0.2">
      <c r="A119" s="281" t="s">
        <v>77</v>
      </c>
      <c r="B119" s="281"/>
      <c r="C119" s="281"/>
      <c r="D119" s="281"/>
      <c r="E119" s="281"/>
    </row>
    <row r="120" spans="1:7" x14ac:dyDescent="0.2">
      <c r="A120" s="184" t="s">
        <v>102</v>
      </c>
      <c r="B120" s="185"/>
      <c r="C120" s="185"/>
      <c r="D120" s="185"/>
      <c r="E120" s="186"/>
    </row>
    <row r="121" spans="1:7" x14ac:dyDescent="0.2">
      <c r="A121" s="102" t="s">
        <v>17</v>
      </c>
      <c r="B121" s="170" t="s">
        <v>16</v>
      </c>
      <c r="C121" s="170"/>
      <c r="D121" s="192"/>
      <c r="E121" s="193"/>
    </row>
    <row r="122" spans="1:7" x14ac:dyDescent="0.2">
      <c r="A122" s="104"/>
      <c r="B122" s="170"/>
      <c r="C122" s="170"/>
      <c r="D122" s="192"/>
      <c r="E122" s="193"/>
      <c r="G122" s="144">
        <v>2</v>
      </c>
    </row>
    <row r="123" spans="1:7" ht="25.5" x14ac:dyDescent="0.2">
      <c r="A123" s="98" t="s">
        <v>101</v>
      </c>
      <c r="B123" s="170"/>
      <c r="C123" s="170"/>
      <c r="D123" s="192"/>
      <c r="E123" s="193"/>
      <c r="G123" s="144">
        <v>1</v>
      </c>
    </row>
    <row r="124" spans="1:7" ht="25.5" x14ac:dyDescent="0.2">
      <c r="A124" s="98" t="s">
        <v>103</v>
      </c>
      <c r="B124" s="170"/>
      <c r="C124" s="170"/>
      <c r="D124" s="192"/>
      <c r="E124" s="193"/>
      <c r="G124" s="144">
        <v>0</v>
      </c>
    </row>
    <row r="125" spans="1:7" x14ac:dyDescent="0.2">
      <c r="A125" s="104" t="s">
        <v>35</v>
      </c>
      <c r="B125" s="170"/>
      <c r="C125" s="170"/>
      <c r="D125" s="192"/>
      <c r="E125" s="193"/>
    </row>
    <row r="126" spans="1:7" x14ac:dyDescent="0.2">
      <c r="A126" s="15"/>
      <c r="B126" s="170"/>
      <c r="C126" s="170"/>
      <c r="D126" s="192"/>
      <c r="E126" s="193"/>
      <c r="G126" s="148"/>
    </row>
    <row r="127" spans="1:7" ht="38.25" x14ac:dyDescent="0.2">
      <c r="A127" s="16" t="s">
        <v>62</v>
      </c>
      <c r="B127" s="17" t="s">
        <v>9</v>
      </c>
      <c r="C127" s="17" t="s">
        <v>10</v>
      </c>
      <c r="D127" s="201"/>
      <c r="E127" s="202"/>
    </row>
    <row r="128" spans="1:7" x14ac:dyDescent="0.2">
      <c r="A128" s="33" t="s">
        <v>61</v>
      </c>
      <c r="B128" s="24">
        <v>2</v>
      </c>
      <c r="C128" s="24">
        <f>C121</f>
        <v>0</v>
      </c>
      <c r="D128" s="203"/>
      <c r="E128" s="204"/>
    </row>
    <row r="129" spans="1:7" x14ac:dyDescent="0.2">
      <c r="A129" s="205"/>
      <c r="B129" s="206"/>
      <c r="C129" s="206"/>
      <c r="D129" s="206"/>
      <c r="E129" s="207"/>
    </row>
    <row r="130" spans="1:7" s="35" customFormat="1" x14ac:dyDescent="0.2">
      <c r="A130" s="208" t="s">
        <v>189</v>
      </c>
      <c r="B130" s="209"/>
      <c r="C130" s="209"/>
      <c r="D130" s="209"/>
      <c r="E130" s="209"/>
      <c r="G130" s="149"/>
    </row>
    <row r="131" spans="1:7" s="35" customFormat="1" ht="15" customHeight="1" x14ac:dyDescent="0.2">
      <c r="A131" s="210" t="s">
        <v>65</v>
      </c>
      <c r="B131" s="301"/>
      <c r="C131" s="301"/>
      <c r="D131" s="301"/>
      <c r="E131" s="302"/>
      <c r="G131" s="149"/>
    </row>
    <row r="132" spans="1:7" s="35" customFormat="1" x14ac:dyDescent="0.2">
      <c r="A132" s="110" t="s">
        <v>130</v>
      </c>
      <c r="B132" s="307" t="s">
        <v>66</v>
      </c>
      <c r="C132" s="310"/>
      <c r="D132" s="313"/>
      <c r="E132" s="314"/>
      <c r="G132" s="149"/>
    </row>
    <row r="133" spans="1:7" s="35" customFormat="1" x14ac:dyDescent="0.2">
      <c r="A133" s="112"/>
      <c r="B133" s="308"/>
      <c r="C133" s="311"/>
      <c r="D133" s="315"/>
      <c r="E133" s="316"/>
      <c r="G133" s="144">
        <v>2</v>
      </c>
    </row>
    <row r="134" spans="1:7" s="35" customFormat="1" ht="25.5" x14ac:dyDescent="0.2">
      <c r="A134" s="36" t="s">
        <v>67</v>
      </c>
      <c r="B134" s="308"/>
      <c r="C134" s="311"/>
      <c r="D134" s="315"/>
      <c r="E134" s="316"/>
      <c r="G134" s="144">
        <v>1</v>
      </c>
    </row>
    <row r="135" spans="1:7" s="35" customFormat="1" ht="28.5" customHeight="1" x14ac:dyDescent="0.2">
      <c r="A135" s="36" t="s">
        <v>68</v>
      </c>
      <c r="B135" s="308"/>
      <c r="C135" s="311"/>
      <c r="D135" s="315"/>
      <c r="E135" s="316"/>
      <c r="G135" s="144">
        <v>0</v>
      </c>
    </row>
    <row r="136" spans="1:7" s="35" customFormat="1" ht="25.5" x14ac:dyDescent="0.2">
      <c r="A136" s="37" t="s">
        <v>69</v>
      </c>
      <c r="B136" s="309"/>
      <c r="C136" s="312"/>
      <c r="D136" s="317"/>
      <c r="E136" s="318"/>
      <c r="G136" s="144"/>
    </row>
    <row r="137" spans="1:7" s="35" customFormat="1" x14ac:dyDescent="0.2">
      <c r="A137" s="38"/>
      <c r="B137" s="39"/>
      <c r="C137" s="40"/>
      <c r="D137" s="40"/>
      <c r="E137" s="41"/>
      <c r="G137" s="144"/>
    </row>
    <row r="138" spans="1:7" s="35" customFormat="1" ht="15" customHeight="1" x14ac:dyDescent="0.2">
      <c r="A138" s="210" t="s">
        <v>104</v>
      </c>
      <c r="B138" s="301"/>
      <c r="C138" s="301"/>
      <c r="D138" s="301"/>
      <c r="E138" s="302"/>
      <c r="G138" s="149"/>
    </row>
    <row r="139" spans="1:7" s="35" customFormat="1" x14ac:dyDescent="0.2">
      <c r="A139" s="110" t="s">
        <v>158</v>
      </c>
      <c r="B139" s="319" t="s">
        <v>93</v>
      </c>
      <c r="C139" s="322"/>
      <c r="D139" s="313"/>
      <c r="E139" s="314"/>
      <c r="G139" s="42">
        <v>3</v>
      </c>
    </row>
    <row r="140" spans="1:7" s="42" customFormat="1" ht="12.75" customHeight="1" x14ac:dyDescent="0.25">
      <c r="A140" s="112"/>
      <c r="B140" s="320"/>
      <c r="C140" s="323"/>
      <c r="D140" s="315"/>
      <c r="E140" s="316"/>
      <c r="G140" s="42">
        <v>1</v>
      </c>
    </row>
    <row r="141" spans="1:7" s="42" customFormat="1" ht="25.5" x14ac:dyDescent="0.2">
      <c r="A141" s="56" t="s">
        <v>94</v>
      </c>
      <c r="B141" s="320"/>
      <c r="C141" s="323"/>
      <c r="D141" s="315"/>
      <c r="E141" s="316"/>
      <c r="G141" s="144">
        <v>0</v>
      </c>
    </row>
    <row r="142" spans="1:7" s="42" customFormat="1" ht="24" customHeight="1" x14ac:dyDescent="0.2">
      <c r="A142" s="36" t="s">
        <v>70</v>
      </c>
      <c r="B142" s="320"/>
      <c r="C142" s="323"/>
      <c r="D142" s="315"/>
      <c r="E142" s="316"/>
      <c r="G142" s="144"/>
    </row>
    <row r="143" spans="1:7" ht="25.5" x14ac:dyDescent="0.2">
      <c r="A143" s="37" t="s">
        <v>71</v>
      </c>
      <c r="B143" s="321"/>
      <c r="C143" s="324"/>
      <c r="D143" s="317"/>
      <c r="E143" s="318"/>
    </row>
    <row r="144" spans="1:7" x14ac:dyDescent="0.2">
      <c r="A144" s="38"/>
      <c r="B144" s="68"/>
      <c r="C144" s="69"/>
      <c r="D144" s="69"/>
      <c r="E144" s="67"/>
    </row>
    <row r="145" spans="1:8" x14ac:dyDescent="0.2">
      <c r="A145" s="210" t="s">
        <v>131</v>
      </c>
      <c r="B145" s="211"/>
      <c r="C145" s="211"/>
      <c r="D145" s="211"/>
      <c r="E145" s="212"/>
    </row>
    <row r="146" spans="1:8" x14ac:dyDescent="0.2">
      <c r="A146" s="102" t="s">
        <v>159</v>
      </c>
      <c r="B146" s="293" t="s">
        <v>16</v>
      </c>
      <c r="C146" s="294"/>
      <c r="D146" s="215"/>
      <c r="E146" s="216"/>
    </row>
    <row r="147" spans="1:8" x14ac:dyDescent="0.2">
      <c r="A147" s="104"/>
      <c r="B147" s="294"/>
      <c r="C147" s="294"/>
      <c r="D147" s="215"/>
      <c r="E147" s="216"/>
      <c r="G147" s="144">
        <v>2</v>
      </c>
    </row>
    <row r="148" spans="1:8" ht="25.5" x14ac:dyDescent="0.2">
      <c r="A148" s="82" t="s">
        <v>132</v>
      </c>
      <c r="B148" s="294"/>
      <c r="C148" s="294"/>
      <c r="D148" s="215"/>
      <c r="E148" s="216"/>
      <c r="G148" s="144">
        <v>1</v>
      </c>
    </row>
    <row r="149" spans="1:8" ht="25.5" x14ac:dyDescent="0.2">
      <c r="A149" s="82" t="s">
        <v>133</v>
      </c>
      <c r="B149" s="294"/>
      <c r="C149" s="294"/>
      <c r="D149" s="215"/>
      <c r="E149" s="216"/>
      <c r="G149" s="144">
        <v>0</v>
      </c>
    </row>
    <row r="150" spans="1:8" ht="13.5" customHeight="1" x14ac:dyDescent="0.2">
      <c r="A150" s="82" t="s">
        <v>134</v>
      </c>
      <c r="B150" s="294"/>
      <c r="C150" s="294"/>
      <c r="D150" s="215"/>
      <c r="E150" s="216"/>
    </row>
    <row r="151" spans="1:8" x14ac:dyDescent="0.2">
      <c r="A151" s="117"/>
      <c r="B151" s="294"/>
      <c r="C151" s="294"/>
      <c r="D151" s="215"/>
      <c r="E151" s="216"/>
    </row>
    <row r="152" spans="1:8" x14ac:dyDescent="0.2">
      <c r="A152" s="210" t="s">
        <v>135</v>
      </c>
      <c r="B152" s="211"/>
      <c r="C152" s="211"/>
      <c r="D152" s="211"/>
      <c r="E152" s="212"/>
    </row>
    <row r="153" spans="1:8" x14ac:dyDescent="0.2">
      <c r="A153" s="120" t="s">
        <v>160</v>
      </c>
      <c r="B153" s="284" t="s">
        <v>16</v>
      </c>
      <c r="C153" s="285"/>
      <c r="D153" s="213"/>
      <c r="E153" s="214"/>
    </row>
    <row r="154" spans="1:8" x14ac:dyDescent="0.2">
      <c r="A154" s="116"/>
      <c r="B154" s="295"/>
      <c r="C154" s="269"/>
      <c r="D154" s="215"/>
      <c r="E154" s="216"/>
      <c r="G154" s="144">
        <v>2</v>
      </c>
      <c r="H154" s="79"/>
    </row>
    <row r="155" spans="1:8" ht="51" x14ac:dyDescent="0.2">
      <c r="A155" s="105" t="s">
        <v>140</v>
      </c>
      <c r="B155" s="295"/>
      <c r="C155" s="269"/>
      <c r="D155" s="215"/>
      <c r="E155" s="216"/>
      <c r="G155" s="144">
        <v>1</v>
      </c>
      <c r="H155" s="78"/>
    </row>
    <row r="156" spans="1:8" ht="25.5" x14ac:dyDescent="0.2">
      <c r="A156" s="105" t="s">
        <v>141</v>
      </c>
      <c r="B156" s="295"/>
      <c r="C156" s="269"/>
      <c r="D156" s="215"/>
      <c r="E156" s="216"/>
      <c r="G156" s="144">
        <v>0</v>
      </c>
    </row>
    <row r="157" spans="1:8" ht="51" x14ac:dyDescent="0.2">
      <c r="A157" s="105" t="s">
        <v>142</v>
      </c>
      <c r="B157" s="295"/>
      <c r="C157" s="269"/>
      <c r="D157" s="215"/>
      <c r="E157" s="216"/>
    </row>
    <row r="158" spans="1:8" x14ac:dyDescent="0.2">
      <c r="A158" s="121"/>
      <c r="B158" s="118"/>
      <c r="C158" s="118"/>
      <c r="D158" s="122"/>
      <c r="E158" s="123"/>
    </row>
    <row r="159" spans="1:8" ht="38.25" x14ac:dyDescent="0.2">
      <c r="A159" s="16" t="s">
        <v>62</v>
      </c>
      <c r="B159" s="17" t="s">
        <v>9</v>
      </c>
      <c r="C159" s="28" t="s">
        <v>10</v>
      </c>
      <c r="D159" s="233"/>
      <c r="E159" s="234"/>
    </row>
    <row r="160" spans="1:8" x14ac:dyDescent="0.2">
      <c r="A160" s="33" t="s">
        <v>61</v>
      </c>
      <c r="B160" s="24">
        <f>2+3+2+2</f>
        <v>9</v>
      </c>
      <c r="C160" s="24">
        <f>C132+C139+C146+C153</f>
        <v>0</v>
      </c>
      <c r="D160" s="227"/>
      <c r="E160" s="228"/>
    </row>
    <row r="161" spans="1:8" x14ac:dyDescent="0.2">
      <c r="A161" s="205"/>
      <c r="B161" s="206"/>
      <c r="C161" s="206"/>
      <c r="D161" s="206"/>
      <c r="E161" s="207"/>
    </row>
    <row r="162" spans="1:8" x14ac:dyDescent="0.2">
      <c r="A162" s="189" t="s">
        <v>161</v>
      </c>
      <c r="B162" s="190"/>
      <c r="C162" s="190"/>
      <c r="D162" s="190"/>
      <c r="E162" s="191"/>
    </row>
    <row r="163" spans="1:8" x14ac:dyDescent="0.2">
      <c r="A163" s="291" t="s">
        <v>190</v>
      </c>
      <c r="B163" s="291"/>
      <c r="C163" s="291"/>
      <c r="D163" s="291"/>
      <c r="E163" s="291"/>
    </row>
    <row r="164" spans="1:8" ht="25.5" x14ac:dyDescent="0.2">
      <c r="A164" s="162" t="s">
        <v>216</v>
      </c>
      <c r="B164" s="292" t="s">
        <v>39</v>
      </c>
      <c r="C164" s="169"/>
      <c r="D164" s="286"/>
      <c r="E164" s="230"/>
      <c r="G164" s="144">
        <v>10</v>
      </c>
    </row>
    <row r="165" spans="1:8" ht="25.5" x14ac:dyDescent="0.2">
      <c r="A165" s="162" t="s">
        <v>37</v>
      </c>
      <c r="B165" s="170"/>
      <c r="C165" s="170"/>
      <c r="D165" s="231"/>
      <c r="E165" s="232"/>
      <c r="G165" s="144">
        <v>6</v>
      </c>
    </row>
    <row r="166" spans="1:8" ht="25.5" x14ac:dyDescent="0.2">
      <c r="A166" s="162" t="s">
        <v>38</v>
      </c>
      <c r="B166" s="170"/>
      <c r="C166" s="170"/>
      <c r="D166" s="231"/>
      <c r="E166" s="232"/>
      <c r="G166" s="144">
        <v>0</v>
      </c>
    </row>
    <row r="167" spans="1:8" x14ac:dyDescent="0.2">
      <c r="A167" s="15"/>
      <c r="B167" s="170"/>
      <c r="C167" s="170"/>
      <c r="D167" s="231"/>
      <c r="E167" s="232"/>
    </row>
    <row r="168" spans="1:8" x14ac:dyDescent="0.2">
      <c r="A168" s="184" t="s">
        <v>191</v>
      </c>
      <c r="B168" s="185"/>
      <c r="C168" s="185"/>
      <c r="D168" s="185"/>
      <c r="E168" s="186"/>
    </row>
    <row r="169" spans="1:8" ht="25.5" x14ac:dyDescent="0.2">
      <c r="A169" s="99" t="s">
        <v>143</v>
      </c>
      <c r="B169" s="169" t="s">
        <v>41</v>
      </c>
      <c r="C169" s="285"/>
      <c r="D169" s="286"/>
      <c r="E169" s="230"/>
      <c r="G169" s="144">
        <v>5</v>
      </c>
    </row>
    <row r="170" spans="1:8" ht="27.75" customHeight="1" x14ac:dyDescent="0.2">
      <c r="A170" s="99" t="s">
        <v>144</v>
      </c>
      <c r="B170" s="170"/>
      <c r="C170" s="269"/>
      <c r="D170" s="231"/>
      <c r="E170" s="232"/>
      <c r="G170" s="144">
        <v>3</v>
      </c>
    </row>
    <row r="171" spans="1:8" ht="24.75" customHeight="1" x14ac:dyDescent="0.2">
      <c r="A171" s="99" t="s">
        <v>145</v>
      </c>
      <c r="B171" s="170"/>
      <c r="C171" s="269"/>
      <c r="D171" s="231"/>
      <c r="E171" s="232"/>
      <c r="G171" s="144">
        <v>1</v>
      </c>
    </row>
    <row r="172" spans="1:8" x14ac:dyDescent="0.2">
      <c r="A172" s="127" t="s">
        <v>40</v>
      </c>
      <c r="B172" s="170"/>
      <c r="C172" s="269"/>
      <c r="D172" s="231"/>
      <c r="E172" s="232"/>
      <c r="G172" s="144">
        <v>0</v>
      </c>
    </row>
    <row r="173" spans="1:8" x14ac:dyDescent="0.2">
      <c r="A173" s="15"/>
      <c r="B173" s="170"/>
      <c r="C173" s="269"/>
      <c r="D173" s="231"/>
      <c r="E173" s="232"/>
    </row>
    <row r="174" spans="1:8" ht="40.5" customHeight="1" x14ac:dyDescent="0.2">
      <c r="A174" s="184" t="s">
        <v>197</v>
      </c>
      <c r="B174" s="185"/>
      <c r="C174" s="185"/>
      <c r="D174" s="185"/>
      <c r="E174" s="186"/>
      <c r="F174" s="143"/>
    </row>
    <row r="175" spans="1:8" ht="63.75" x14ac:dyDescent="0.2">
      <c r="A175" s="154" t="s">
        <v>198</v>
      </c>
      <c r="B175" s="284" t="s">
        <v>41</v>
      </c>
      <c r="C175" s="285"/>
      <c r="D175" s="287"/>
      <c r="E175" s="288"/>
      <c r="G175" s="144">
        <v>5</v>
      </c>
      <c r="H175" s="63"/>
    </row>
    <row r="176" spans="1:8" ht="63.75" x14ac:dyDescent="0.2">
      <c r="A176" s="154" t="s">
        <v>199</v>
      </c>
      <c r="B176" s="269"/>
      <c r="C176" s="269"/>
      <c r="D176" s="289"/>
      <c r="E176" s="290"/>
      <c r="G176" s="144">
        <v>0</v>
      </c>
    </row>
    <row r="177" spans="1:8" x14ac:dyDescent="0.2">
      <c r="A177" s="155"/>
      <c r="B177" s="269"/>
      <c r="C177" s="269"/>
      <c r="D177" s="289"/>
      <c r="E177" s="290"/>
    </row>
    <row r="178" spans="1:8" ht="28.5" customHeight="1" x14ac:dyDescent="0.2">
      <c r="A178" s="184" t="s">
        <v>192</v>
      </c>
      <c r="B178" s="185"/>
      <c r="C178" s="185"/>
      <c r="D178" s="185"/>
      <c r="E178" s="186"/>
      <c r="H178" s="78"/>
    </row>
    <row r="179" spans="1:8" ht="36" customHeight="1" x14ac:dyDescent="0.2">
      <c r="A179" s="96" t="s">
        <v>167</v>
      </c>
      <c r="B179" s="172" t="s">
        <v>16</v>
      </c>
      <c r="C179" s="169"/>
      <c r="D179" s="163"/>
      <c r="E179" s="164"/>
      <c r="G179" s="150">
        <v>2</v>
      </c>
      <c r="H179" s="79"/>
    </row>
    <row r="180" spans="1:8" x14ac:dyDescent="0.2">
      <c r="A180" s="77" t="s">
        <v>107</v>
      </c>
      <c r="B180" s="173"/>
      <c r="C180" s="170"/>
      <c r="D180" s="165"/>
      <c r="E180" s="166"/>
      <c r="G180" s="150">
        <v>0</v>
      </c>
    </row>
    <row r="181" spans="1:8" x14ac:dyDescent="0.2">
      <c r="A181" s="15"/>
      <c r="B181" s="174"/>
      <c r="C181" s="171"/>
      <c r="D181" s="167"/>
      <c r="E181" s="168"/>
      <c r="G181" s="150"/>
    </row>
    <row r="182" spans="1:8" x14ac:dyDescent="0.2">
      <c r="A182" s="184" t="s">
        <v>193</v>
      </c>
      <c r="B182" s="185"/>
      <c r="C182" s="185"/>
      <c r="D182" s="185"/>
      <c r="E182" s="186"/>
    </row>
    <row r="183" spans="1:8" ht="25.5" x14ac:dyDescent="0.2">
      <c r="A183" s="103" t="s">
        <v>168</v>
      </c>
      <c r="B183" s="181" t="s">
        <v>41</v>
      </c>
      <c r="C183" s="181"/>
      <c r="D183" s="175"/>
      <c r="E183" s="176"/>
      <c r="G183" s="144">
        <v>5</v>
      </c>
      <c r="H183" s="63"/>
    </row>
    <row r="184" spans="1:8" ht="25.5" x14ac:dyDescent="0.2">
      <c r="A184" s="103" t="s">
        <v>169</v>
      </c>
      <c r="B184" s="182"/>
      <c r="C184" s="182"/>
      <c r="D184" s="177"/>
      <c r="E184" s="178"/>
      <c r="G184" s="144">
        <v>0</v>
      </c>
    </row>
    <row r="185" spans="1:8" x14ac:dyDescent="0.2">
      <c r="A185" s="81"/>
      <c r="B185" s="183"/>
      <c r="C185" s="183"/>
      <c r="D185" s="179"/>
      <c r="E185" s="180"/>
    </row>
    <row r="186" spans="1:8" x14ac:dyDescent="0.2">
      <c r="A186" s="184" t="s">
        <v>194</v>
      </c>
      <c r="B186" s="185"/>
      <c r="C186" s="185"/>
      <c r="D186" s="185"/>
      <c r="E186" s="186"/>
      <c r="G186" s="150"/>
    </row>
    <row r="187" spans="1:8" ht="25.5" x14ac:dyDescent="0.2">
      <c r="A187" s="104" t="s">
        <v>42</v>
      </c>
      <c r="B187" s="169" t="s">
        <v>36</v>
      </c>
      <c r="C187" s="169"/>
      <c r="D187" s="194"/>
      <c r="E187" s="195"/>
    </row>
    <row r="188" spans="1:8" ht="25.5" x14ac:dyDescent="0.2">
      <c r="A188" s="104" t="s">
        <v>43</v>
      </c>
      <c r="B188" s="170"/>
      <c r="C188" s="170"/>
      <c r="D188" s="192"/>
      <c r="E188" s="193"/>
      <c r="G188" s="144">
        <v>6</v>
      </c>
    </row>
    <row r="189" spans="1:8" ht="25.5" x14ac:dyDescent="0.2">
      <c r="A189" s="104" t="s">
        <v>44</v>
      </c>
      <c r="B189" s="170"/>
      <c r="C189" s="170"/>
      <c r="D189" s="192"/>
      <c r="E189" s="193"/>
      <c r="G189" s="144">
        <v>4</v>
      </c>
    </row>
    <row r="190" spans="1:8" ht="25.5" x14ac:dyDescent="0.2">
      <c r="A190" s="104" t="s">
        <v>45</v>
      </c>
      <c r="B190" s="170"/>
      <c r="C190" s="170"/>
      <c r="D190" s="192"/>
      <c r="E190" s="193"/>
      <c r="G190" s="144">
        <v>2</v>
      </c>
    </row>
    <row r="191" spans="1:8" x14ac:dyDescent="0.2">
      <c r="A191" s="15"/>
      <c r="B191" s="170"/>
      <c r="C191" s="170"/>
      <c r="D191" s="192"/>
      <c r="E191" s="193"/>
      <c r="G191" s="144">
        <v>0</v>
      </c>
    </row>
    <row r="192" spans="1:8" x14ac:dyDescent="0.2">
      <c r="A192" s="184" t="s">
        <v>195</v>
      </c>
      <c r="B192" s="185"/>
      <c r="C192" s="185"/>
      <c r="D192" s="185"/>
      <c r="E192" s="186"/>
    </row>
    <row r="193" spans="1:7" ht="25.5" x14ac:dyDescent="0.2">
      <c r="A193" s="128" t="s">
        <v>117</v>
      </c>
      <c r="B193" s="169" t="s">
        <v>46</v>
      </c>
      <c r="C193" s="169"/>
      <c r="D193" s="229"/>
      <c r="E193" s="230"/>
    </row>
    <row r="194" spans="1:7" ht="25.5" x14ac:dyDescent="0.2">
      <c r="A194" s="128" t="s">
        <v>118</v>
      </c>
      <c r="B194" s="170"/>
      <c r="C194" s="170"/>
      <c r="D194" s="231"/>
      <c r="E194" s="232"/>
      <c r="G194" s="144">
        <v>3</v>
      </c>
    </row>
    <row r="195" spans="1:7" x14ac:dyDescent="0.2">
      <c r="A195" s="15"/>
      <c r="B195" s="170"/>
      <c r="C195" s="170"/>
      <c r="D195" s="231"/>
      <c r="E195" s="232"/>
      <c r="G195" s="144">
        <v>0</v>
      </c>
    </row>
    <row r="196" spans="1:7" x14ac:dyDescent="0.2">
      <c r="A196" s="95" t="s">
        <v>196</v>
      </c>
      <c r="B196" s="51"/>
      <c r="C196" s="51"/>
      <c r="D196" s="51"/>
      <c r="E196" s="52"/>
    </row>
    <row r="197" spans="1:7" x14ac:dyDescent="0.2">
      <c r="A197" s="128" t="s">
        <v>119</v>
      </c>
      <c r="B197" s="247" t="s">
        <v>86</v>
      </c>
      <c r="C197" s="169"/>
      <c r="D197" s="337"/>
      <c r="E197" s="338"/>
    </row>
    <row r="198" spans="1:7" x14ac:dyDescent="0.2">
      <c r="A198" s="128" t="s">
        <v>120</v>
      </c>
      <c r="B198" s="248"/>
      <c r="C198" s="170"/>
      <c r="D198" s="339"/>
      <c r="E198" s="340"/>
      <c r="G198" s="144">
        <v>1</v>
      </c>
    </row>
    <row r="199" spans="1:7" x14ac:dyDescent="0.2">
      <c r="A199" s="15"/>
      <c r="B199" s="249"/>
      <c r="C199" s="171"/>
      <c r="D199" s="341"/>
      <c r="E199" s="342"/>
      <c r="G199" s="144">
        <v>0</v>
      </c>
    </row>
    <row r="200" spans="1:7" ht="38.25" x14ac:dyDescent="0.2">
      <c r="A200" s="11" t="s">
        <v>62</v>
      </c>
      <c r="B200" s="12" t="s">
        <v>9</v>
      </c>
      <c r="C200" s="12" t="s">
        <v>10</v>
      </c>
      <c r="D200" s="201"/>
      <c r="E200" s="202"/>
    </row>
    <row r="201" spans="1:7" x14ac:dyDescent="0.2">
      <c r="A201" s="33" t="s">
        <v>61</v>
      </c>
      <c r="B201" s="24">
        <f>10+5+5+2+5+6+3+1</f>
        <v>37</v>
      </c>
      <c r="C201" s="24">
        <f>C164+C169+C175++C179+C183+C187+C193+C197</f>
        <v>0</v>
      </c>
      <c r="D201" s="203"/>
      <c r="E201" s="204"/>
    </row>
    <row r="202" spans="1:7" x14ac:dyDescent="0.2">
      <c r="A202" s="205"/>
      <c r="B202" s="206"/>
      <c r="C202" s="206"/>
      <c r="D202" s="206"/>
      <c r="E202" s="207"/>
    </row>
    <row r="203" spans="1:7" x14ac:dyDescent="0.2">
      <c r="A203" s="189" t="s">
        <v>163</v>
      </c>
      <c r="B203" s="190"/>
      <c r="C203" s="190"/>
      <c r="D203" s="190"/>
      <c r="E203" s="191"/>
    </row>
    <row r="204" spans="1:7" x14ac:dyDescent="0.2">
      <c r="A204" s="184" t="s">
        <v>200</v>
      </c>
      <c r="B204" s="185"/>
      <c r="C204" s="185"/>
      <c r="D204" s="185"/>
      <c r="E204" s="186"/>
    </row>
    <row r="205" spans="1:7" x14ac:dyDescent="0.2">
      <c r="A205" s="102" t="s">
        <v>74</v>
      </c>
      <c r="B205" s="170" t="s">
        <v>47</v>
      </c>
      <c r="C205" s="170"/>
      <c r="D205" s="192"/>
      <c r="E205" s="193"/>
    </row>
    <row r="206" spans="1:7" x14ac:dyDescent="0.2">
      <c r="A206" s="104"/>
      <c r="B206" s="170"/>
      <c r="C206" s="170"/>
      <c r="D206" s="192"/>
      <c r="E206" s="193"/>
    </row>
    <row r="207" spans="1:7" ht="25.5" x14ac:dyDescent="0.2">
      <c r="A207" s="100" t="s">
        <v>81</v>
      </c>
      <c r="B207" s="170"/>
      <c r="C207" s="170"/>
      <c r="D207" s="192"/>
      <c r="E207" s="193"/>
    </row>
    <row r="208" spans="1:7" ht="25.5" x14ac:dyDescent="0.2">
      <c r="A208" s="100" t="s">
        <v>82</v>
      </c>
      <c r="B208" s="170"/>
      <c r="C208" s="170"/>
      <c r="D208" s="192"/>
      <c r="E208" s="193"/>
      <c r="G208" s="144">
        <v>4</v>
      </c>
    </row>
    <row r="209" spans="1:8" ht="25.5" x14ac:dyDescent="0.2">
      <c r="A209" s="100" t="s">
        <v>83</v>
      </c>
      <c r="B209" s="170"/>
      <c r="C209" s="170"/>
      <c r="D209" s="192"/>
      <c r="E209" s="193"/>
      <c r="G209" s="144">
        <v>2</v>
      </c>
    </row>
    <row r="210" spans="1:8" x14ac:dyDescent="0.2">
      <c r="A210" s="15"/>
      <c r="B210" s="170"/>
      <c r="C210" s="170"/>
      <c r="D210" s="192"/>
      <c r="E210" s="193"/>
      <c r="G210" s="144">
        <v>0</v>
      </c>
    </row>
    <row r="211" spans="1:8" ht="30" customHeight="1" x14ac:dyDescent="0.2">
      <c r="A211" s="184" t="s">
        <v>201</v>
      </c>
      <c r="B211" s="185"/>
      <c r="C211" s="185"/>
      <c r="D211" s="185"/>
      <c r="E211" s="186"/>
    </row>
    <row r="212" spans="1:8" x14ac:dyDescent="0.2">
      <c r="A212" s="102" t="s">
        <v>48</v>
      </c>
      <c r="B212" s="284" t="s">
        <v>41</v>
      </c>
      <c r="C212" s="285"/>
      <c r="D212" s="194"/>
      <c r="E212" s="195"/>
      <c r="H212" s="79"/>
    </row>
    <row r="213" spans="1:8" x14ac:dyDescent="0.2">
      <c r="A213" s="104"/>
      <c r="B213" s="269"/>
      <c r="C213" s="269"/>
      <c r="D213" s="192"/>
      <c r="E213" s="193"/>
    </row>
    <row r="214" spans="1:8" ht="25.5" x14ac:dyDescent="0.2">
      <c r="A214" s="82" t="s">
        <v>136</v>
      </c>
      <c r="B214" s="269"/>
      <c r="C214" s="269"/>
      <c r="D214" s="192"/>
      <c r="E214" s="193"/>
      <c r="H214" s="79"/>
    </row>
    <row r="215" spans="1:8" ht="25.5" x14ac:dyDescent="0.2">
      <c r="A215" s="82" t="s">
        <v>146</v>
      </c>
      <c r="B215" s="269"/>
      <c r="C215" s="269"/>
      <c r="D215" s="192"/>
      <c r="E215" s="193"/>
      <c r="G215" s="144">
        <v>5</v>
      </c>
    </row>
    <row r="216" spans="1:8" ht="25.5" x14ac:dyDescent="0.2">
      <c r="A216" s="82" t="s">
        <v>121</v>
      </c>
      <c r="B216" s="269"/>
      <c r="C216" s="269"/>
      <c r="D216" s="192"/>
      <c r="E216" s="193"/>
      <c r="G216" s="144">
        <v>1</v>
      </c>
    </row>
    <row r="217" spans="1:8" x14ac:dyDescent="0.2">
      <c r="A217" s="15"/>
      <c r="B217" s="269"/>
      <c r="C217" s="269"/>
      <c r="D217" s="192"/>
      <c r="E217" s="193"/>
      <c r="G217" s="144">
        <v>0</v>
      </c>
    </row>
    <row r="218" spans="1:8" ht="26.25" customHeight="1" x14ac:dyDescent="0.2">
      <c r="A218" s="184" t="s">
        <v>202</v>
      </c>
      <c r="B218" s="185"/>
      <c r="C218" s="185"/>
      <c r="D218" s="185"/>
      <c r="E218" s="186"/>
    </row>
    <row r="219" spans="1:8" x14ac:dyDescent="0.2">
      <c r="A219" s="102" t="s">
        <v>48</v>
      </c>
      <c r="B219" s="284" t="s">
        <v>16</v>
      </c>
      <c r="C219" s="285"/>
      <c r="D219" s="196"/>
      <c r="E219" s="197"/>
    </row>
    <row r="220" spans="1:8" x14ac:dyDescent="0.2">
      <c r="A220" s="104"/>
      <c r="B220" s="269"/>
      <c r="C220" s="269"/>
      <c r="D220" s="198"/>
      <c r="E220" s="199"/>
    </row>
    <row r="221" spans="1:8" ht="25.5" x14ac:dyDescent="0.2">
      <c r="A221" s="103" t="s">
        <v>157</v>
      </c>
      <c r="B221" s="269"/>
      <c r="C221" s="269"/>
      <c r="D221" s="198"/>
      <c r="E221" s="199"/>
    </row>
    <row r="222" spans="1:8" ht="25.5" x14ac:dyDescent="0.2">
      <c r="A222" s="103" t="s">
        <v>156</v>
      </c>
      <c r="B222" s="269"/>
      <c r="C222" s="269"/>
      <c r="D222" s="198"/>
      <c r="E222" s="199"/>
      <c r="G222" s="144">
        <v>2</v>
      </c>
    </row>
    <row r="223" spans="1:8" ht="25.5" x14ac:dyDescent="0.2">
      <c r="A223" s="128" t="s">
        <v>122</v>
      </c>
      <c r="B223" s="269"/>
      <c r="C223" s="269"/>
      <c r="D223" s="198"/>
      <c r="E223" s="199"/>
      <c r="G223" s="144">
        <v>1</v>
      </c>
    </row>
    <row r="224" spans="1:8" x14ac:dyDescent="0.2">
      <c r="A224" s="15"/>
      <c r="B224" s="269"/>
      <c r="C224" s="269"/>
      <c r="D224" s="198"/>
      <c r="E224" s="199"/>
      <c r="G224" s="144">
        <v>0</v>
      </c>
    </row>
    <row r="225" spans="1:7" ht="38.25" x14ac:dyDescent="0.2">
      <c r="A225" s="11" t="s">
        <v>62</v>
      </c>
      <c r="B225" s="12" t="s">
        <v>9</v>
      </c>
      <c r="C225" s="12" t="s">
        <v>10</v>
      </c>
      <c r="D225" s="233"/>
      <c r="E225" s="234"/>
    </row>
    <row r="226" spans="1:7" x14ac:dyDescent="0.2">
      <c r="A226" s="33" t="s">
        <v>61</v>
      </c>
      <c r="B226" s="24">
        <f>4+5+2</f>
        <v>11</v>
      </c>
      <c r="C226" s="24">
        <f>C205+C212+C219</f>
        <v>0</v>
      </c>
      <c r="D226" s="227"/>
      <c r="E226" s="228"/>
    </row>
    <row r="227" spans="1:7" x14ac:dyDescent="0.2">
      <c r="A227" s="304"/>
      <c r="B227" s="305"/>
      <c r="C227" s="305"/>
      <c r="D227" s="305"/>
      <c r="E227" s="306"/>
    </row>
    <row r="228" spans="1:7" s="35" customFormat="1" x14ac:dyDescent="0.2">
      <c r="A228" s="189" t="s">
        <v>203</v>
      </c>
      <c r="B228" s="190"/>
      <c r="C228" s="190"/>
      <c r="D228" s="190"/>
      <c r="E228" s="191"/>
      <c r="G228" s="144"/>
    </row>
    <row r="229" spans="1:7" s="35" customFormat="1" x14ac:dyDescent="0.2">
      <c r="A229" s="210" t="s">
        <v>72</v>
      </c>
      <c r="B229" s="211"/>
      <c r="C229" s="211"/>
      <c r="D229" s="211"/>
      <c r="E229" s="212"/>
      <c r="G229" s="149"/>
    </row>
    <row r="230" spans="1:7" s="35" customFormat="1" x14ac:dyDescent="0.2">
      <c r="A230" s="119" t="s">
        <v>147</v>
      </c>
      <c r="B230" s="200" t="s">
        <v>87</v>
      </c>
      <c r="C230" s="241"/>
      <c r="D230" s="229"/>
      <c r="E230" s="242"/>
      <c r="G230" s="149"/>
    </row>
    <row r="231" spans="1:7" s="35" customFormat="1" x14ac:dyDescent="0.2">
      <c r="A231" s="129"/>
      <c r="B231" s="239"/>
      <c r="C231" s="239"/>
      <c r="D231" s="243"/>
      <c r="E231" s="244"/>
      <c r="G231" s="149"/>
    </row>
    <row r="232" spans="1:7" s="35" customFormat="1" ht="25.5" x14ac:dyDescent="0.2">
      <c r="A232" s="130" t="s">
        <v>109</v>
      </c>
      <c r="B232" s="239"/>
      <c r="C232" s="239"/>
      <c r="D232" s="243"/>
      <c r="E232" s="244"/>
      <c r="G232" s="149">
        <v>4</v>
      </c>
    </row>
    <row r="233" spans="1:7" s="35" customFormat="1" ht="25.5" x14ac:dyDescent="0.2">
      <c r="A233" s="130" t="s">
        <v>110</v>
      </c>
      <c r="B233" s="239"/>
      <c r="C233" s="239"/>
      <c r="D233" s="243"/>
      <c r="E233" s="244"/>
      <c r="G233" s="149">
        <v>2</v>
      </c>
    </row>
    <row r="234" spans="1:7" s="35" customFormat="1" ht="27" customHeight="1" x14ac:dyDescent="0.2">
      <c r="A234" s="131" t="s">
        <v>105</v>
      </c>
      <c r="B234" s="239"/>
      <c r="C234" s="239"/>
      <c r="D234" s="243"/>
      <c r="E234" s="244"/>
      <c r="G234" s="149">
        <v>0</v>
      </c>
    </row>
    <row r="235" spans="1:7" ht="12.75" customHeight="1" x14ac:dyDescent="0.2">
      <c r="A235" s="43"/>
      <c r="B235" s="240"/>
      <c r="C235" s="240"/>
      <c r="D235" s="245"/>
      <c r="E235" s="246"/>
      <c r="G235" s="149"/>
    </row>
    <row r="236" spans="1:7" x14ac:dyDescent="0.2">
      <c r="A236" s="184" t="s">
        <v>63</v>
      </c>
      <c r="B236" s="185"/>
      <c r="C236" s="185"/>
      <c r="D236" s="185"/>
      <c r="E236" s="186"/>
    </row>
    <row r="237" spans="1:7" x14ac:dyDescent="0.2">
      <c r="A237" s="102" t="s">
        <v>162</v>
      </c>
      <c r="B237" s="200" t="s">
        <v>47</v>
      </c>
      <c r="C237" s="169"/>
      <c r="D237" s="194"/>
      <c r="E237" s="195"/>
    </row>
    <row r="238" spans="1:7" x14ac:dyDescent="0.2">
      <c r="A238" s="104"/>
      <c r="B238" s="170"/>
      <c r="C238" s="170"/>
      <c r="D238" s="192"/>
      <c r="E238" s="193"/>
    </row>
    <row r="239" spans="1:7" ht="51" x14ac:dyDescent="0.2">
      <c r="A239" s="82" t="s">
        <v>106</v>
      </c>
      <c r="B239" s="170"/>
      <c r="C239" s="170"/>
      <c r="D239" s="192"/>
      <c r="E239" s="193"/>
      <c r="G239" s="144">
        <v>4</v>
      </c>
    </row>
    <row r="240" spans="1:7" x14ac:dyDescent="0.2">
      <c r="A240" s="104"/>
      <c r="B240" s="170"/>
      <c r="C240" s="170"/>
      <c r="D240" s="192"/>
      <c r="E240" s="193"/>
      <c r="G240" s="144">
        <v>0</v>
      </c>
    </row>
    <row r="241" spans="1:7" x14ac:dyDescent="0.2">
      <c r="A241" s="130" t="s">
        <v>111</v>
      </c>
      <c r="B241" s="170"/>
      <c r="C241" s="170"/>
      <c r="D241" s="192"/>
      <c r="E241" s="193"/>
    </row>
    <row r="242" spans="1:7" x14ac:dyDescent="0.2">
      <c r="A242" s="104" t="s">
        <v>49</v>
      </c>
      <c r="B242" s="170"/>
      <c r="C242" s="170"/>
      <c r="D242" s="192"/>
      <c r="E242" s="193"/>
    </row>
    <row r="243" spans="1:7" ht="12.75" customHeight="1" x14ac:dyDescent="0.2">
      <c r="A243" s="15"/>
      <c r="B243" s="170"/>
      <c r="C243" s="170"/>
      <c r="D243" s="192"/>
      <c r="E243" s="193"/>
    </row>
    <row r="244" spans="1:7" ht="38.25" x14ac:dyDescent="0.2">
      <c r="A244" s="11" t="s">
        <v>62</v>
      </c>
      <c r="B244" s="12" t="s">
        <v>9</v>
      </c>
      <c r="C244" s="12" t="s">
        <v>10</v>
      </c>
      <c r="D244" s="233"/>
      <c r="E244" s="234"/>
    </row>
    <row r="245" spans="1:7" x14ac:dyDescent="0.2">
      <c r="A245" s="33" t="s">
        <v>61</v>
      </c>
      <c r="B245" s="24">
        <f>4+4</f>
        <v>8</v>
      </c>
      <c r="C245" s="24">
        <f>C230+C237</f>
        <v>0</v>
      </c>
      <c r="D245" s="227"/>
      <c r="E245" s="228"/>
    </row>
    <row r="246" spans="1:7" x14ac:dyDescent="0.2">
      <c r="A246" s="235"/>
      <c r="B246" s="236"/>
      <c r="C246" s="236"/>
      <c r="D246" s="237"/>
      <c r="E246" s="238"/>
    </row>
    <row r="247" spans="1:7" x14ac:dyDescent="0.2">
      <c r="A247" s="189" t="s">
        <v>204</v>
      </c>
      <c r="B247" s="190"/>
      <c r="C247" s="190"/>
      <c r="D247" s="190"/>
      <c r="E247" s="191"/>
    </row>
    <row r="248" spans="1:7" x14ac:dyDescent="0.2">
      <c r="A248" s="184" t="s">
        <v>50</v>
      </c>
      <c r="B248" s="185"/>
      <c r="C248" s="185"/>
      <c r="D248" s="185"/>
      <c r="E248" s="186"/>
    </row>
    <row r="249" spans="1:7" x14ac:dyDescent="0.2">
      <c r="A249" s="132" t="s">
        <v>139</v>
      </c>
      <c r="B249" s="325" t="s">
        <v>87</v>
      </c>
      <c r="C249" s="170"/>
      <c r="D249" s="192"/>
      <c r="E249" s="193"/>
    </row>
    <row r="250" spans="1:7" x14ac:dyDescent="0.2">
      <c r="A250" s="104"/>
      <c r="B250" s="170"/>
      <c r="C250" s="170"/>
      <c r="D250" s="192"/>
      <c r="E250" s="193"/>
    </row>
    <row r="251" spans="1:7" ht="25.5" x14ac:dyDescent="0.2">
      <c r="A251" s="130" t="s">
        <v>112</v>
      </c>
      <c r="B251" s="170"/>
      <c r="C251" s="170"/>
      <c r="D251" s="192"/>
      <c r="E251" s="193"/>
      <c r="G251" s="144">
        <v>4</v>
      </c>
    </row>
    <row r="252" spans="1:7" ht="25.5" x14ac:dyDescent="0.2">
      <c r="A252" s="130" t="s">
        <v>113</v>
      </c>
      <c r="B252" s="170"/>
      <c r="C252" s="170"/>
      <c r="D252" s="192"/>
      <c r="E252" s="193"/>
      <c r="G252" s="144">
        <v>2</v>
      </c>
    </row>
    <row r="253" spans="1:7" ht="25.5" x14ac:dyDescent="0.2">
      <c r="A253" s="104" t="s">
        <v>51</v>
      </c>
      <c r="B253" s="170"/>
      <c r="C253" s="170"/>
      <c r="D253" s="192"/>
      <c r="E253" s="193"/>
      <c r="G253" s="144">
        <v>0</v>
      </c>
    </row>
    <row r="254" spans="1:7" ht="15" customHeight="1" x14ac:dyDescent="0.2">
      <c r="A254" s="15"/>
      <c r="B254" s="170"/>
      <c r="C254" s="170"/>
      <c r="D254" s="192"/>
      <c r="E254" s="193"/>
    </row>
    <row r="255" spans="1:7" x14ac:dyDescent="0.2">
      <c r="A255" s="184" t="s">
        <v>137</v>
      </c>
      <c r="B255" s="185"/>
      <c r="C255" s="185"/>
      <c r="D255" s="185"/>
      <c r="E255" s="186"/>
    </row>
    <row r="256" spans="1:7" x14ac:dyDescent="0.2">
      <c r="A256" s="18" t="s">
        <v>148</v>
      </c>
      <c r="B256" s="200" t="s">
        <v>16</v>
      </c>
      <c r="C256" s="285"/>
      <c r="D256" s="194"/>
      <c r="E256" s="195"/>
    </row>
    <row r="257" spans="1:7" x14ac:dyDescent="0.2">
      <c r="A257" s="18"/>
      <c r="B257" s="303"/>
      <c r="C257" s="269"/>
      <c r="D257" s="192"/>
      <c r="E257" s="193"/>
    </row>
    <row r="258" spans="1:7" ht="38.25" x14ac:dyDescent="0.2">
      <c r="A258" s="133" t="s">
        <v>78</v>
      </c>
      <c r="B258" s="303"/>
      <c r="C258" s="269"/>
      <c r="D258" s="192"/>
      <c r="E258" s="193"/>
      <c r="G258" s="144">
        <v>2</v>
      </c>
    </row>
    <row r="259" spans="1:7" x14ac:dyDescent="0.2">
      <c r="A259" s="19"/>
      <c r="B259" s="170"/>
      <c r="C259" s="269"/>
      <c r="D259" s="192"/>
      <c r="E259" s="193"/>
      <c r="G259" s="144">
        <v>0</v>
      </c>
    </row>
    <row r="260" spans="1:7" x14ac:dyDescent="0.2">
      <c r="A260" s="101" t="s">
        <v>114</v>
      </c>
      <c r="B260" s="170"/>
      <c r="C260" s="269"/>
      <c r="D260" s="192"/>
      <c r="E260" s="193"/>
    </row>
    <row r="261" spans="1:7" x14ac:dyDescent="0.2">
      <c r="A261" s="134" t="s">
        <v>64</v>
      </c>
      <c r="B261" s="170"/>
      <c r="C261" s="269"/>
      <c r="D261" s="192"/>
      <c r="E261" s="193"/>
    </row>
    <row r="262" spans="1:7" x14ac:dyDescent="0.2">
      <c r="A262" s="15"/>
      <c r="B262" s="170"/>
      <c r="C262" s="269"/>
      <c r="D262" s="192"/>
      <c r="E262" s="193"/>
    </row>
    <row r="263" spans="1:7" x14ac:dyDescent="0.2">
      <c r="A263" s="184" t="s">
        <v>52</v>
      </c>
      <c r="B263" s="185"/>
      <c r="C263" s="185"/>
      <c r="D263" s="185"/>
      <c r="E263" s="186"/>
    </row>
    <row r="264" spans="1:7" ht="12.75" customHeight="1" x14ac:dyDescent="0.2">
      <c r="A264" s="102" t="s">
        <v>128</v>
      </c>
      <c r="B264" s="292" t="s">
        <v>16</v>
      </c>
      <c r="C264" s="285"/>
      <c r="D264" s="194"/>
      <c r="E264" s="195"/>
    </row>
    <row r="265" spans="1:7" x14ac:dyDescent="0.2">
      <c r="A265" s="104"/>
      <c r="B265" s="170"/>
      <c r="C265" s="269"/>
      <c r="D265" s="192"/>
      <c r="E265" s="193"/>
    </row>
    <row r="266" spans="1:7" ht="25.5" x14ac:dyDescent="0.2">
      <c r="A266" s="130" t="s">
        <v>115</v>
      </c>
      <c r="B266" s="170"/>
      <c r="C266" s="269"/>
      <c r="D266" s="192"/>
      <c r="E266" s="193"/>
      <c r="G266" s="144">
        <v>2</v>
      </c>
    </row>
    <row r="267" spans="1:7" ht="25.5" x14ac:dyDescent="0.2">
      <c r="A267" s="104" t="s">
        <v>53</v>
      </c>
      <c r="B267" s="170"/>
      <c r="C267" s="269"/>
      <c r="D267" s="192"/>
      <c r="E267" s="193"/>
      <c r="G267" s="144">
        <v>0</v>
      </c>
    </row>
    <row r="268" spans="1:7" x14ac:dyDescent="0.2">
      <c r="A268" s="15"/>
      <c r="B268" s="170"/>
      <c r="C268" s="269"/>
      <c r="D268" s="192"/>
      <c r="E268" s="193"/>
    </row>
    <row r="269" spans="1:7" ht="38.25" x14ac:dyDescent="0.2">
      <c r="A269" s="11" t="s">
        <v>62</v>
      </c>
      <c r="B269" s="12" t="s">
        <v>9</v>
      </c>
      <c r="C269" s="12" t="s">
        <v>10</v>
      </c>
      <c r="D269" s="233"/>
      <c r="E269" s="234"/>
    </row>
    <row r="270" spans="1:7" x14ac:dyDescent="0.2">
      <c r="A270" s="33" t="s">
        <v>61</v>
      </c>
      <c r="B270" s="24">
        <f>4+2+2</f>
        <v>8</v>
      </c>
      <c r="C270" s="24">
        <f>C249+C256+C264</f>
        <v>0</v>
      </c>
      <c r="D270" s="227"/>
      <c r="E270" s="228"/>
    </row>
    <row r="271" spans="1:7" s="35" customFormat="1" ht="26.25" customHeight="1" x14ac:dyDescent="0.2">
      <c r="A271" s="220"/>
      <c r="B271" s="221"/>
      <c r="C271" s="221"/>
      <c r="D271" s="221"/>
      <c r="E271" s="222"/>
      <c r="G271" s="144"/>
    </row>
    <row r="272" spans="1:7" s="35" customFormat="1" x14ac:dyDescent="0.2">
      <c r="A272" s="189" t="s">
        <v>205</v>
      </c>
      <c r="B272" s="190"/>
      <c r="C272" s="190"/>
      <c r="D272" s="190"/>
      <c r="E272" s="191"/>
      <c r="G272" s="145"/>
    </row>
    <row r="273" spans="1:8" s="35" customFormat="1" ht="15" customHeight="1" x14ac:dyDescent="0.2">
      <c r="A273" s="210" t="s">
        <v>73</v>
      </c>
      <c r="B273" s="211"/>
      <c r="C273" s="211"/>
      <c r="D273" s="211"/>
      <c r="E273" s="212"/>
      <c r="G273" s="149"/>
    </row>
    <row r="274" spans="1:8" s="35" customFormat="1" ht="145.5" customHeight="1" x14ac:dyDescent="0.2">
      <c r="A274" s="281" t="s">
        <v>108</v>
      </c>
      <c r="B274" s="281"/>
      <c r="C274" s="281"/>
      <c r="D274" s="281"/>
      <c r="E274" s="281"/>
      <c r="G274" s="149"/>
    </row>
    <row r="275" spans="1:8" s="35" customFormat="1" x14ac:dyDescent="0.2">
      <c r="A275" s="132" t="s">
        <v>149</v>
      </c>
      <c r="B275" s="181" t="s">
        <v>24</v>
      </c>
      <c r="C275" s="181"/>
      <c r="D275" s="196"/>
      <c r="E275" s="197"/>
      <c r="G275" s="149"/>
    </row>
    <row r="276" spans="1:8" s="35" customFormat="1" x14ac:dyDescent="0.2">
      <c r="A276" s="105"/>
      <c r="B276" s="182"/>
      <c r="C276" s="182"/>
      <c r="D276" s="198"/>
      <c r="E276" s="199"/>
      <c r="G276" s="149"/>
    </row>
    <row r="277" spans="1:8" s="35" customFormat="1" x14ac:dyDescent="0.2">
      <c r="A277" s="156" t="s">
        <v>206</v>
      </c>
      <c r="B277" s="182"/>
      <c r="C277" s="182"/>
      <c r="D277" s="198"/>
      <c r="E277" s="199"/>
      <c r="G277" s="149">
        <v>3</v>
      </c>
    </row>
    <row r="278" spans="1:8" s="35" customFormat="1" x14ac:dyDescent="0.2">
      <c r="A278" s="156" t="s">
        <v>207</v>
      </c>
      <c r="B278" s="182"/>
      <c r="C278" s="182"/>
      <c r="D278" s="198"/>
      <c r="E278" s="199"/>
      <c r="G278" s="149">
        <v>1</v>
      </c>
    </row>
    <row r="279" spans="1:8" s="35" customFormat="1" x14ac:dyDescent="0.2">
      <c r="A279" s="156" t="s">
        <v>208</v>
      </c>
      <c r="B279" s="182"/>
      <c r="C279" s="182"/>
      <c r="D279" s="198"/>
      <c r="E279" s="199"/>
      <c r="G279" s="149">
        <v>0</v>
      </c>
    </row>
    <row r="280" spans="1:8" s="35" customFormat="1" x14ac:dyDescent="0.2">
      <c r="A280" s="45"/>
      <c r="B280" s="182"/>
      <c r="C280" s="182"/>
      <c r="D280" s="198"/>
      <c r="E280" s="199"/>
      <c r="G280" s="149"/>
    </row>
    <row r="281" spans="1:8" s="35" customFormat="1" ht="38.25" x14ac:dyDescent="0.2">
      <c r="A281" s="11" t="s">
        <v>62</v>
      </c>
      <c r="B281" s="24" t="s">
        <v>9</v>
      </c>
      <c r="C281" s="24" t="s">
        <v>10</v>
      </c>
      <c r="D281" s="331"/>
      <c r="E281" s="332"/>
      <c r="G281" s="149"/>
    </row>
    <row r="282" spans="1:8" x14ac:dyDescent="0.2">
      <c r="A282" s="46" t="s">
        <v>61</v>
      </c>
      <c r="B282" s="47">
        <v>3</v>
      </c>
      <c r="C282" s="24">
        <f>C275</f>
        <v>0</v>
      </c>
      <c r="D282" s="187"/>
      <c r="E282" s="188"/>
      <c r="G282" s="149"/>
    </row>
    <row r="283" spans="1:8" s="54" customFormat="1" ht="15" customHeight="1" x14ac:dyDescent="0.2">
      <c r="A283" s="220"/>
      <c r="B283" s="221"/>
      <c r="C283" s="221"/>
      <c r="D283" s="221"/>
      <c r="E283" s="222"/>
      <c r="G283" s="144"/>
    </row>
    <row r="284" spans="1:8" s="55" customFormat="1" x14ac:dyDescent="0.2">
      <c r="A284" s="87"/>
      <c r="B284" s="88"/>
      <c r="C284" s="72"/>
      <c r="D284" s="89"/>
      <c r="E284" s="90"/>
      <c r="G284" s="152"/>
    </row>
    <row r="285" spans="1:8" s="54" customFormat="1" x14ac:dyDescent="0.2">
      <c r="A285" s="328" t="s">
        <v>213</v>
      </c>
      <c r="B285" s="329"/>
      <c r="C285" s="329"/>
      <c r="D285" s="329"/>
      <c r="E285" s="330"/>
      <c r="G285" s="151"/>
      <c r="H285" s="79"/>
    </row>
    <row r="286" spans="1:8" x14ac:dyDescent="0.2">
      <c r="A286" s="85" t="s">
        <v>214</v>
      </c>
      <c r="B286" s="86"/>
      <c r="C286" s="86"/>
      <c r="D286" s="86"/>
      <c r="E286" s="92"/>
      <c r="F286" s="80"/>
      <c r="G286" s="151"/>
      <c r="H286" s="79"/>
    </row>
    <row r="287" spans="1:8" s="35" customFormat="1" ht="126.75" customHeight="1" x14ac:dyDescent="0.2">
      <c r="A287" s="225" t="s">
        <v>217</v>
      </c>
      <c r="B287" s="225"/>
      <c r="C287" s="225"/>
      <c r="D287" s="225"/>
      <c r="E287" s="225"/>
      <c r="F287" s="80"/>
      <c r="G287" s="149"/>
    </row>
    <row r="288" spans="1:8" s="80" customFormat="1" ht="25.5" x14ac:dyDescent="0.2">
      <c r="A288" s="44" t="s">
        <v>155</v>
      </c>
      <c r="B288" s="226" t="s">
        <v>39</v>
      </c>
      <c r="C288" s="226"/>
      <c r="D288" s="335"/>
      <c r="E288" s="336"/>
      <c r="G288" s="153"/>
      <c r="H288" s="84"/>
    </row>
    <row r="289" spans="1:9" s="80" customFormat="1" ht="15" customHeight="1" x14ac:dyDescent="0.2">
      <c r="A289" s="83"/>
      <c r="B289" s="226"/>
      <c r="C289" s="226"/>
      <c r="D289" s="335"/>
      <c r="E289" s="336"/>
      <c r="G289" s="153"/>
      <c r="H289" s="84"/>
    </row>
    <row r="290" spans="1:9" s="80" customFormat="1" x14ac:dyDescent="0.2">
      <c r="A290" s="135" t="s">
        <v>164</v>
      </c>
      <c r="B290" s="226"/>
      <c r="C290" s="226"/>
      <c r="D290" s="336"/>
      <c r="E290" s="336"/>
      <c r="G290" s="153"/>
      <c r="H290" s="84"/>
    </row>
    <row r="291" spans="1:9" x14ac:dyDescent="0.2">
      <c r="A291" s="91"/>
      <c r="B291" s="76"/>
      <c r="C291" s="75"/>
      <c r="D291" s="75"/>
      <c r="E291" s="93"/>
      <c r="G291" s="151"/>
      <c r="H291" s="79"/>
    </row>
    <row r="292" spans="1:9" s="54" customFormat="1" ht="38.25" x14ac:dyDescent="0.2">
      <c r="A292" s="11" t="s">
        <v>62</v>
      </c>
      <c r="B292" s="24" t="s">
        <v>9</v>
      </c>
      <c r="C292" s="24" t="s">
        <v>10</v>
      </c>
      <c r="D292" s="210"/>
      <c r="E292" s="212"/>
      <c r="G292" s="144"/>
    </row>
    <row r="293" spans="1:9" s="54" customFormat="1" x14ac:dyDescent="0.2">
      <c r="A293" s="57" t="s">
        <v>61</v>
      </c>
      <c r="B293" s="47">
        <v>10</v>
      </c>
      <c r="C293" s="24">
        <f>C288</f>
        <v>0</v>
      </c>
      <c r="D293" s="223"/>
      <c r="E293" s="224"/>
      <c r="G293" s="151"/>
    </row>
    <row r="294" spans="1:9" s="55" customFormat="1" ht="15" customHeight="1" x14ac:dyDescent="0.2">
      <c r="A294" s="217"/>
      <c r="B294" s="218"/>
      <c r="C294" s="218"/>
      <c r="D294" s="218"/>
      <c r="E294" s="219"/>
      <c r="G294" s="152"/>
    </row>
    <row r="295" spans="1:9" ht="38.25" x14ac:dyDescent="0.2">
      <c r="A295" s="29" t="s">
        <v>209</v>
      </c>
      <c r="B295" s="66" t="s">
        <v>54</v>
      </c>
      <c r="C295" s="30" t="s">
        <v>55</v>
      </c>
      <c r="D295" s="296" t="s">
        <v>56</v>
      </c>
      <c r="E295" s="296"/>
      <c r="G295" s="145"/>
    </row>
    <row r="296" spans="1:9" x14ac:dyDescent="0.2">
      <c r="A296" s="7"/>
      <c r="B296" s="7"/>
      <c r="C296" s="31"/>
      <c r="D296" s="297"/>
      <c r="E296" s="298"/>
    </row>
    <row r="297" spans="1:9" x14ac:dyDescent="0.2">
      <c r="A297" s="20" t="s">
        <v>60</v>
      </c>
      <c r="B297" s="70">
        <f>B40+B116+B128+B160+B201+B226+B245+B270+B282+B293</f>
        <v>116</v>
      </c>
      <c r="C297" s="70">
        <f>C40+C116+C128+C160+C201+C226+C245+C270+C282+C293</f>
        <v>0</v>
      </c>
      <c r="D297" s="299"/>
      <c r="E297" s="300"/>
    </row>
    <row r="298" spans="1:9" x14ac:dyDescent="0.2">
      <c r="A298" s="22"/>
      <c r="B298" s="13"/>
      <c r="C298" s="21"/>
      <c r="D298" s="333"/>
      <c r="E298" s="334"/>
    </row>
    <row r="299" spans="1:9" x14ac:dyDescent="0.2">
      <c r="A299" s="4" t="s">
        <v>57</v>
      </c>
      <c r="B299" s="5"/>
      <c r="C299" s="65"/>
      <c r="D299" s="326"/>
      <c r="E299" s="327"/>
    </row>
    <row r="300" spans="1:9" x14ac:dyDescent="0.2">
      <c r="A300" s="1"/>
    </row>
    <row r="301" spans="1:9" x14ac:dyDescent="0.2">
      <c r="A301" s="1"/>
    </row>
    <row r="302" spans="1:9" ht="25.5" x14ac:dyDescent="0.2">
      <c r="A302" s="73" t="s">
        <v>58</v>
      </c>
      <c r="B302" s="74" t="s">
        <v>75</v>
      </c>
      <c r="C302" s="74" t="s">
        <v>76</v>
      </c>
      <c r="E302" s="32"/>
      <c r="H302" s="59"/>
    </row>
    <row r="303" spans="1:9" x14ac:dyDescent="0.2">
      <c r="A303" s="71" t="s">
        <v>116</v>
      </c>
      <c r="B303" s="48">
        <f>B40+B116+B128+B160</f>
        <v>39</v>
      </c>
      <c r="C303" s="48">
        <f>C40+C116+C128+C160</f>
        <v>0</v>
      </c>
      <c r="I303" s="59"/>
    </row>
    <row r="304" spans="1:9" x14ac:dyDescent="0.2">
      <c r="A304" s="138" t="s">
        <v>59</v>
      </c>
      <c r="B304" s="48">
        <f>B201</f>
        <v>37</v>
      </c>
      <c r="C304" s="48">
        <f>C201</f>
        <v>0</v>
      </c>
      <c r="I304" s="59"/>
    </row>
    <row r="305" spans="1:9" x14ac:dyDescent="0.2">
      <c r="A305" s="138" t="s">
        <v>165</v>
      </c>
      <c r="B305" s="48">
        <f>B226</f>
        <v>11</v>
      </c>
      <c r="C305" s="48">
        <f>C226</f>
        <v>0</v>
      </c>
      <c r="H305" s="59"/>
      <c r="I305" s="59"/>
    </row>
    <row r="306" spans="1:9" x14ac:dyDescent="0.2">
      <c r="A306" s="138" t="s">
        <v>166</v>
      </c>
      <c r="B306" s="48">
        <f>B245+B270+B282</f>
        <v>19</v>
      </c>
      <c r="C306" s="48">
        <f>C245+C270+C282</f>
        <v>0</v>
      </c>
      <c r="I306" s="59"/>
    </row>
    <row r="307" spans="1:9" x14ac:dyDescent="0.2">
      <c r="A307" s="136" t="s">
        <v>215</v>
      </c>
      <c r="B307" s="137">
        <f>10</f>
        <v>10</v>
      </c>
      <c r="C307" s="137">
        <f>C288</f>
        <v>0</v>
      </c>
      <c r="H307" s="59"/>
      <c r="I307" s="59"/>
    </row>
    <row r="308" spans="1:9" x14ac:dyDescent="0.2">
      <c r="B308" s="58">
        <f>B303+B304+B305+B306+B307</f>
        <v>116</v>
      </c>
      <c r="C308" s="58">
        <f>C303+C304+C305+C306+C307</f>
        <v>0</v>
      </c>
      <c r="H308" s="59"/>
      <c r="I308" s="59"/>
    </row>
    <row r="309" spans="1:9" x14ac:dyDescent="0.2">
      <c r="E309" s="159"/>
      <c r="H309" s="60"/>
      <c r="I309" s="59"/>
    </row>
    <row r="310" spans="1:9" x14ac:dyDescent="0.2">
      <c r="A310" s="160" t="s">
        <v>211</v>
      </c>
      <c r="B310" s="161">
        <v>100</v>
      </c>
      <c r="C310" s="161">
        <f>C308*B310/B308</f>
        <v>0</v>
      </c>
    </row>
    <row r="311" spans="1:9" ht="25.5" x14ac:dyDescent="0.2">
      <c r="A311" s="157" t="s">
        <v>212</v>
      </c>
      <c r="B311" s="158"/>
      <c r="C311" s="158"/>
    </row>
  </sheetData>
  <customSheetViews>
    <customSheetView guid="{C7CBEBBB-74F6-4A9D-B2C7-E3C2101400D3}" showPageBreaks="1" printArea="1" topLeftCell="A190">
      <selection activeCell="A203" sqref="A203"/>
      <pageMargins left="0.70866141732283472" right="0.70866141732283472" top="0.74803149606299213" bottom="0.74803149606299213" header="0.31496062992125984" footer="0.31496062992125984"/>
      <pageSetup paperSize="9" scale="80" orientation="landscape" horizontalDpi="4294967293" verticalDpi="4294967293" r:id="rId1"/>
    </customSheetView>
    <customSheetView guid="{C0C99D40-F52D-470D-80F8-C08563BE690F}" showPageBreaks="1" printArea="1" hiddenColumns="1" topLeftCell="A4">
      <selection activeCell="C28" sqref="C28"/>
      <pageMargins left="0.70866141732283472" right="0.70866141732283472" top="0.74803149606299213" bottom="0.74803149606299213" header="0.31496062992125984" footer="0.31496062992125984"/>
      <pageSetup paperSize="9" scale="80" orientation="landscape" horizontalDpi="4294967293" verticalDpi="4294967293" r:id="rId2"/>
    </customSheetView>
    <customSheetView guid="{389EA62E-5F1B-4EF1-95D6-BE6EF9321E01}" showPageBreaks="1" printArea="1" hiddenColumns="1" topLeftCell="A19">
      <selection activeCell="A231" sqref="A231:E231"/>
      <pageMargins left="0.70866141732283472" right="0.70866141732283472" top="0.74803149606299213" bottom="0.74803149606299213" header="0.31496062992125984" footer="0.31496062992125984"/>
      <pageSetup paperSize="9" scale="80" orientation="landscape" horizontalDpi="4294967293" verticalDpi="4294967293" r:id="rId3"/>
    </customSheetView>
  </customSheetViews>
  <mergeCells count="187">
    <mergeCell ref="D299:E299"/>
    <mergeCell ref="C187:C191"/>
    <mergeCell ref="B193:B195"/>
    <mergeCell ref="D270:E270"/>
    <mergeCell ref="D269:E269"/>
    <mergeCell ref="A271:E271"/>
    <mergeCell ref="A285:E285"/>
    <mergeCell ref="D281:E281"/>
    <mergeCell ref="A263:E263"/>
    <mergeCell ref="C193:C195"/>
    <mergeCell ref="A274:E274"/>
    <mergeCell ref="A273:E273"/>
    <mergeCell ref="D298:E298"/>
    <mergeCell ref="C288:C290"/>
    <mergeCell ref="D288:E290"/>
    <mergeCell ref="C197:C199"/>
    <mergeCell ref="D197:E199"/>
    <mergeCell ref="D226:E226"/>
    <mergeCell ref="D225:E225"/>
    <mergeCell ref="B205:B210"/>
    <mergeCell ref="C205:C210"/>
    <mergeCell ref="D201:E201"/>
    <mergeCell ref="D256:E262"/>
    <mergeCell ref="D264:E268"/>
    <mergeCell ref="B212:B217"/>
    <mergeCell ref="C212:C217"/>
    <mergeCell ref="C219:C224"/>
    <mergeCell ref="A255:E255"/>
    <mergeCell ref="B249:B254"/>
    <mergeCell ref="C249:C254"/>
    <mergeCell ref="D200:E200"/>
    <mergeCell ref="A202:E202"/>
    <mergeCell ref="A203:E203"/>
    <mergeCell ref="A204:E204"/>
    <mergeCell ref="D237:E243"/>
    <mergeCell ref="A248:E248"/>
    <mergeCell ref="D295:E295"/>
    <mergeCell ref="D296:E296"/>
    <mergeCell ref="D297:E297"/>
    <mergeCell ref="D121:E126"/>
    <mergeCell ref="A131:E131"/>
    <mergeCell ref="A120:E120"/>
    <mergeCell ref="B256:B262"/>
    <mergeCell ref="C256:C262"/>
    <mergeCell ref="B264:B268"/>
    <mergeCell ref="C264:C268"/>
    <mergeCell ref="A227:E227"/>
    <mergeCell ref="A228:E228"/>
    <mergeCell ref="A236:E236"/>
    <mergeCell ref="D245:E245"/>
    <mergeCell ref="B132:B136"/>
    <mergeCell ref="C132:C136"/>
    <mergeCell ref="D132:E136"/>
    <mergeCell ref="A138:E138"/>
    <mergeCell ref="B139:B143"/>
    <mergeCell ref="C139:C143"/>
    <mergeCell ref="D139:E143"/>
    <mergeCell ref="D187:E191"/>
    <mergeCell ref="A178:E178"/>
    <mergeCell ref="C237:C243"/>
    <mergeCell ref="C69:C75"/>
    <mergeCell ref="D69:E75"/>
    <mergeCell ref="D159:E159"/>
    <mergeCell ref="B175:B177"/>
    <mergeCell ref="C175:C177"/>
    <mergeCell ref="D164:E167"/>
    <mergeCell ref="D175:E177"/>
    <mergeCell ref="D169:E173"/>
    <mergeCell ref="A163:E163"/>
    <mergeCell ref="A168:E168"/>
    <mergeCell ref="A174:E174"/>
    <mergeCell ref="B164:B167"/>
    <mergeCell ref="C164:C167"/>
    <mergeCell ref="B169:B173"/>
    <mergeCell ref="C169:C173"/>
    <mergeCell ref="B146:B151"/>
    <mergeCell ref="C146:C151"/>
    <mergeCell ref="D146:E151"/>
    <mergeCell ref="B121:B126"/>
    <mergeCell ref="C121:C126"/>
    <mergeCell ref="B153:B157"/>
    <mergeCell ref="C153:C157"/>
    <mergeCell ref="C106:C113"/>
    <mergeCell ref="A104:E104"/>
    <mergeCell ref="A85:E85"/>
    <mergeCell ref="A94:E94"/>
    <mergeCell ref="A105:E105"/>
    <mergeCell ref="D103:E103"/>
    <mergeCell ref="D95:E102"/>
    <mergeCell ref="B86:B93"/>
    <mergeCell ref="A119:E119"/>
    <mergeCell ref="D106:E113"/>
    <mergeCell ref="D114:E114"/>
    <mergeCell ref="D115:E115"/>
    <mergeCell ref="D116:E116"/>
    <mergeCell ref="A117:E117"/>
    <mergeCell ref="D86:E93"/>
    <mergeCell ref="A10:E10"/>
    <mergeCell ref="A12:E12"/>
    <mergeCell ref="B14:E14"/>
    <mergeCell ref="B15:E15"/>
    <mergeCell ref="B16:E16"/>
    <mergeCell ref="D39:E39"/>
    <mergeCell ref="D40:E40"/>
    <mergeCell ref="A42:E42"/>
    <mergeCell ref="A43:E43"/>
    <mergeCell ref="D32:E32"/>
    <mergeCell ref="A33:E33"/>
    <mergeCell ref="B34:B38"/>
    <mergeCell ref="C34:C38"/>
    <mergeCell ref="D34:E38"/>
    <mergeCell ref="B17:E17"/>
    <mergeCell ref="B18:E18"/>
    <mergeCell ref="A20:E20"/>
    <mergeCell ref="A31:E31"/>
    <mergeCell ref="B44:B51"/>
    <mergeCell ref="C44:C51"/>
    <mergeCell ref="D44:E51"/>
    <mergeCell ref="A118:E118"/>
    <mergeCell ref="D76:E76"/>
    <mergeCell ref="A78:E78"/>
    <mergeCell ref="D79:E84"/>
    <mergeCell ref="A52:E52"/>
    <mergeCell ref="D53:E58"/>
    <mergeCell ref="A59:E59"/>
    <mergeCell ref="B79:B84"/>
    <mergeCell ref="C79:C84"/>
    <mergeCell ref="A77:E77"/>
    <mergeCell ref="B60:B67"/>
    <mergeCell ref="C60:C67"/>
    <mergeCell ref="D60:E67"/>
    <mergeCell ref="B53:B58"/>
    <mergeCell ref="C53:C58"/>
    <mergeCell ref="A68:E68"/>
    <mergeCell ref="B69:B75"/>
    <mergeCell ref="B95:B102"/>
    <mergeCell ref="C95:C102"/>
    <mergeCell ref="B106:B113"/>
    <mergeCell ref="C86:C93"/>
    <mergeCell ref="D127:E127"/>
    <mergeCell ref="D128:E128"/>
    <mergeCell ref="A129:E129"/>
    <mergeCell ref="A130:E130"/>
    <mergeCell ref="A145:E145"/>
    <mergeCell ref="A152:E152"/>
    <mergeCell ref="D153:E157"/>
    <mergeCell ref="A294:E294"/>
    <mergeCell ref="A283:E283"/>
    <mergeCell ref="D292:E292"/>
    <mergeCell ref="D293:E293"/>
    <mergeCell ref="A287:E287"/>
    <mergeCell ref="B288:B290"/>
    <mergeCell ref="D160:E160"/>
    <mergeCell ref="A162:E162"/>
    <mergeCell ref="A161:E161"/>
    <mergeCell ref="B275:B280"/>
    <mergeCell ref="C275:C280"/>
    <mergeCell ref="D275:E280"/>
    <mergeCell ref="D193:E195"/>
    <mergeCell ref="B187:B191"/>
    <mergeCell ref="A186:E186"/>
    <mergeCell ref="D244:E244"/>
    <mergeCell ref="D249:E254"/>
    <mergeCell ref="D179:E181"/>
    <mergeCell ref="C179:C181"/>
    <mergeCell ref="B179:B181"/>
    <mergeCell ref="D183:E185"/>
    <mergeCell ref="C183:C185"/>
    <mergeCell ref="B183:B185"/>
    <mergeCell ref="A182:E182"/>
    <mergeCell ref="D282:E282"/>
    <mergeCell ref="A272:E272"/>
    <mergeCell ref="D205:E210"/>
    <mergeCell ref="D212:E217"/>
    <mergeCell ref="D219:E224"/>
    <mergeCell ref="A192:E192"/>
    <mergeCell ref="A211:E211"/>
    <mergeCell ref="A218:E218"/>
    <mergeCell ref="B237:B243"/>
    <mergeCell ref="A246:E246"/>
    <mergeCell ref="A247:E247"/>
    <mergeCell ref="A229:E229"/>
    <mergeCell ref="B230:B235"/>
    <mergeCell ref="C230:C235"/>
    <mergeCell ref="D230:E235"/>
    <mergeCell ref="B197:B199"/>
    <mergeCell ref="B219:B224"/>
  </mergeCells>
  <dataValidations disablePrompts="1" count="30">
    <dataValidation type="list" allowBlank="1" showInputMessage="1" showErrorMessage="1" sqref="C79:C84">
      <formula1>$G$81:$G$83</formula1>
    </dataValidation>
    <dataValidation type="list" allowBlank="1" showInputMessage="1" showErrorMessage="1" sqref="C44:C51">
      <formula1>$G$45:$G$47</formula1>
    </dataValidation>
    <dataValidation type="list" allowBlank="1" showInputMessage="1" showErrorMessage="1" sqref="C53:C58">
      <formula1>$G$54:$G$56</formula1>
    </dataValidation>
    <dataValidation type="list" allowBlank="1" showInputMessage="1" showErrorMessage="1" sqref="C60:C67">
      <formula1>$G$63:$G$65</formula1>
    </dataValidation>
    <dataValidation type="list" allowBlank="1" showInputMessage="1" showErrorMessage="1" sqref="C86:C93">
      <formula1>$G$89:$G$91</formula1>
    </dataValidation>
    <dataValidation type="list" allowBlank="1" showInputMessage="1" showErrorMessage="1" sqref="C95:C102">
      <formula1>$G$98:$G$100</formula1>
    </dataValidation>
    <dataValidation type="list" allowBlank="1" showInputMessage="1" showErrorMessage="1" sqref="C106:C113">
      <formula1>$G$109:$G$111</formula1>
    </dataValidation>
    <dataValidation type="list" allowBlank="1" showInputMessage="1" showErrorMessage="1" sqref="C34:C38">
      <formula1>$G$35:$G$36</formula1>
    </dataValidation>
    <dataValidation type="list" allowBlank="1" showInputMessage="1" showErrorMessage="1" sqref="C121:C126">
      <formula1>$G$122:$G$124</formula1>
    </dataValidation>
    <dataValidation type="list" allowBlank="1" showInputMessage="1" showErrorMessage="1" sqref="C132:C136">
      <formula1>$G$133:$G$135</formula1>
    </dataValidation>
    <dataValidation type="list" allowBlank="1" showInputMessage="1" showErrorMessage="1" sqref="C139:C144">
      <formula1>$G$139:$G$141</formula1>
    </dataValidation>
    <dataValidation type="list" allowBlank="1" showInputMessage="1" showErrorMessage="1" sqref="C146:C151">
      <formula1>$G$147:$G$149</formula1>
    </dataValidation>
    <dataValidation type="list" allowBlank="1" showInputMessage="1" showErrorMessage="1" sqref="C153 C158">
      <formula1>$G$154:$G$156</formula1>
    </dataValidation>
    <dataValidation type="list" allowBlank="1" showInputMessage="1" showErrorMessage="1" sqref="C164:C167">
      <formula1>$G$164:$G$166</formula1>
    </dataValidation>
    <dataValidation type="list" allowBlank="1" showInputMessage="1" showErrorMessage="1" sqref="C169:C173">
      <formula1>$G$169:$G$172</formula1>
    </dataValidation>
    <dataValidation type="list" allowBlank="1" showInputMessage="1" showErrorMessage="1" sqref="C264:C268">
      <formula1>$G$266:$G$267</formula1>
    </dataValidation>
    <dataValidation type="list" allowBlank="1" showInputMessage="1" showErrorMessage="1" sqref="C175:C177 C183:C185">
      <formula1>$G$175:$G$176</formula1>
    </dataValidation>
    <dataValidation type="list" allowBlank="1" showInputMessage="1" showErrorMessage="1" sqref="C187:C191">
      <formula1>$G$188:$G$191</formula1>
    </dataValidation>
    <dataValidation type="list" allowBlank="1" showInputMessage="1" showErrorMessage="1" sqref="C219:C224">
      <formula1>$G$222:$G$224</formula1>
    </dataValidation>
    <dataValidation type="list" allowBlank="1" showInputMessage="1" showErrorMessage="1" sqref="C205:C210">
      <formula1>$G$208:$G$210</formula1>
    </dataValidation>
    <dataValidation type="list" allowBlank="1" showInputMessage="1" showErrorMessage="1" sqref="C212:C217">
      <formula1>$G$215:$G$217</formula1>
    </dataValidation>
    <dataValidation type="list" allowBlank="1" showInputMessage="1" showErrorMessage="1" sqref="C249:C254">
      <formula1>$G$251:$G$253</formula1>
    </dataValidation>
    <dataValidation type="list" allowBlank="1" showInputMessage="1" showErrorMessage="1" sqref="C230:C235">
      <formula1>$G$232:$G$234</formula1>
    </dataValidation>
    <dataValidation type="list" allowBlank="1" showInputMessage="1" showErrorMessage="1" sqref="C275:C280">
      <formula1>$G$277:$G$279</formula1>
    </dataValidation>
    <dataValidation type="list" allowBlank="1" showInputMessage="1" showErrorMessage="1" sqref="C193:C196">
      <formula1>$G$194:$G$195</formula1>
    </dataValidation>
    <dataValidation type="list" allowBlank="1" showInputMessage="1" showErrorMessage="1" sqref="C197:C199">
      <formula1>$G$198:$G$199</formula1>
    </dataValidation>
    <dataValidation type="list" allowBlank="1" showInputMessage="1" showErrorMessage="1" sqref="C179:C181">
      <formula1>$G$179:$G$180</formula1>
    </dataValidation>
    <dataValidation type="list" allowBlank="1" showInputMessage="1" showErrorMessage="1" sqref="C237:C243">
      <formula1>$G$239:$G$240</formula1>
    </dataValidation>
    <dataValidation type="list" allowBlank="1" showInputMessage="1" showErrorMessage="1" sqref="C256:C262">
      <formula1>$G$258:$G$259</formula1>
    </dataValidation>
    <dataValidation type="list" allowBlank="1" showInputMessage="1" showErrorMessage="1" sqref="C69:C75">
      <formula1>$G$71:$G$73</formula1>
    </dataValidation>
  </dataValidations>
  <pageMargins left="0.70866141732283472" right="0.70866141732283472" top="0.74803149606299213" bottom="0.74803149606299213" header="0.31496062992125984" footer="0.31496062992125984"/>
  <pageSetup paperSize="9" scale="80" orientation="landscape" r:id="rId4"/>
  <headerFooter>
    <oddFooter>&amp;C&amp;P / &amp;N</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Merila za ocenjevanje vlog</vt:lpstr>
      <vt:lpstr>'Merila za ocenjevanje vlog'!Print_Area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Brigita Smole</dc:creator>
  <cp:lastModifiedBy>Daša Windischer</cp:lastModifiedBy>
  <cp:lastPrinted>2025-04-22T11:58:31Z</cp:lastPrinted>
  <dcterms:created xsi:type="dcterms:W3CDTF">2019-09-03T12:57:47Z</dcterms:created>
  <dcterms:modified xsi:type="dcterms:W3CDTF">2025-04-28T11:40:32Z</dcterms:modified>
</cp:coreProperties>
</file>