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mzz\Desktop\New folder\"/>
    </mc:Choice>
  </mc:AlternateContent>
  <xr:revisionPtr revIDLastSave="0" documentId="13_ncr:1_{555BD53E-BAA1-4613-91EA-54100276659A}" xr6:coauthVersionLast="47" xr6:coauthVersionMax="47" xr10:uidLastSave="{00000000-0000-0000-0000-000000000000}"/>
  <bookViews>
    <workbookView xWindow="-120" yWindow="-120" windowWidth="29040" windowHeight="15720" xr2:uid="{00000000-000D-0000-FFFF-FFFF00000000}"/>
  </bookViews>
  <sheets>
    <sheet name="Merila za ocenjevanje vlog" sheetId="1" r:id="rId1"/>
  </sheets>
  <definedNames>
    <definedName name="_xlnm.Print_Area" localSheetId="0">'Merila za ocenjevanje vlog'!$A$1:$E$325</definedName>
    <definedName name="Z_389EA62E_5F1B_4EF1_95D6_BE6EF9321E01_.wvu.Cols" localSheetId="0" hidden="1">'Merila za ocenjevanje vlog'!$G:$G</definedName>
    <definedName name="Z_389EA62E_5F1B_4EF1_95D6_BE6EF9321E01_.wvu.PrintArea" localSheetId="0" hidden="1">'Merila za ocenjevanje vlog'!$A$1:$E$323</definedName>
    <definedName name="Z_C0C99D40_F52D_470D_80F8_C08563BE690F_.wvu.Cols" localSheetId="0" hidden="1">'Merila za ocenjevanje vlog'!$G:$G</definedName>
    <definedName name="Z_C0C99D40_F52D_470D_80F8_C08563BE690F_.wvu.PrintArea" localSheetId="0" hidden="1">'Merila za ocenjevanje vlog'!$A$1:$E$323</definedName>
    <definedName name="Z_C7CBEBBB_74F6_4A9D_B2C7_E3C2101400D3_.wvu.PrintArea" localSheetId="0" hidden="1">'Merila za ocenjevanje vlog'!$A$1:$E$323</definedName>
  </definedNames>
  <calcPr calcId="191029"/>
  <customWorkbookViews>
    <customWorkbookView name="Brigita Smole - Personal View" guid="{C7CBEBBB-74F6-4A9D-B2C7-E3C2101400D3}" mergeInterval="0" personalView="1" maximized="1" xWindow="-8" yWindow="-8" windowWidth="1696" windowHeight="1026" activeSheetId="1"/>
    <customWorkbookView name="Polonca Mrvar - Personal View" guid="{C0C99D40-F52D-470D-80F8-C08563BE690F}" mergeInterval="0" personalView="1" maximized="1" xWindow="-8" yWindow="-8" windowWidth="1696" windowHeight="1026" activeSheetId="1" showComments="commIndAndComment"/>
    <customWorkbookView name="V. Čuber - Personal View" guid="{389EA62E-5F1B-4EF1-95D6-BE6EF9321E01}" mergeInterval="0" personalView="1" maximized="1" xWindow="-8" yWindow="-8" windowWidth="1696" windowHeight="102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11" i="1" l="1"/>
  <c r="C319" i="1"/>
  <c r="B319" i="1"/>
  <c r="C239" i="1"/>
  <c r="B239" i="1"/>
  <c r="C214" i="1"/>
  <c r="B214" i="1" l="1"/>
  <c r="C321" i="1"/>
  <c r="B321" i="1"/>
  <c r="C307" i="1"/>
  <c r="B318" i="1" l="1"/>
  <c r="B162" i="1"/>
  <c r="B284" i="1" l="1"/>
  <c r="C296" i="1"/>
  <c r="B259" i="1"/>
  <c r="B104" i="1"/>
  <c r="B118" i="1" s="1"/>
  <c r="B311" i="1" s="1"/>
  <c r="C104" i="1"/>
  <c r="B317" i="1" l="1"/>
  <c r="B320" i="1"/>
  <c r="B322" i="1" l="1"/>
  <c r="C318" i="1"/>
  <c r="C41" i="1" l="1"/>
  <c r="C116" i="1" l="1"/>
  <c r="C259" i="1" l="1"/>
  <c r="C162" i="1"/>
  <c r="C77" i="1" l="1"/>
  <c r="C130" i="1" l="1"/>
  <c r="C284" i="1" l="1"/>
  <c r="C118" i="1"/>
  <c r="C320" i="1" l="1"/>
  <c r="C317" i="1"/>
  <c r="C322" i="1" l="1"/>
  <c r="C324" i="1" s="1"/>
</calcChain>
</file>

<file path=xl/sharedStrings.xml><?xml version="1.0" encoding="utf-8"?>
<sst xmlns="http://schemas.openxmlformats.org/spreadsheetml/2006/main" count="298" uniqueCount="230">
  <si>
    <t>Naslov projekta</t>
  </si>
  <si>
    <t>Država</t>
  </si>
  <si>
    <t>Ocenjevalec</t>
  </si>
  <si>
    <t>Datum ocenjevanja</t>
  </si>
  <si>
    <t>DA</t>
  </si>
  <si>
    <t>NE</t>
  </si>
  <si>
    <t>Opomba/komentar/utemeljitev</t>
  </si>
  <si>
    <t>Opis merila</t>
  </si>
  <si>
    <t xml:space="preserve">MERILA </t>
  </si>
  <si>
    <t>Število možnih točk</t>
  </si>
  <si>
    <t>Število dodeljenih točk</t>
  </si>
  <si>
    <t>Opomba/komentar/utemeljitev ocenjevalca</t>
  </si>
  <si>
    <t>13. točka v Vsebinskem načrtu</t>
  </si>
  <si>
    <t>2.1. Opredelitev problema</t>
  </si>
  <si>
    <t>1 točka: Problem je pomanjkljivo opredeljen.</t>
  </si>
  <si>
    <t>0 točk: Problem ni opredeljen oziroma opredeljeni problem ni skladen z vsebino razpisa.</t>
  </si>
  <si>
    <t>0–2</t>
  </si>
  <si>
    <t>12. točka v Vsebinskem načrtu</t>
  </si>
  <si>
    <t>0 točk: Specifični cilj ni opredeljen in ni dosegljiv.</t>
  </si>
  <si>
    <t>2 točki: Specifični cilj ima opredeljene kazalnike, ki so merljivi.</t>
  </si>
  <si>
    <t>1 točka: Specifični cilj ima pomanjkljivo opredeljene kazalnike, ki so delno merljivi.</t>
  </si>
  <si>
    <t>0 točk: Specifični cilj nima opredeljenih kazalnikov.</t>
  </si>
  <si>
    <t>Rezultati so konkretni, jasni in prispevajo k doseganju specifičnega cilja projekta</t>
  </si>
  <si>
    <t>0 točk: Rezultati niso konkretni in jasni ter ne prispevajo k doseganju specifičnega cilja projekta.</t>
  </si>
  <si>
    <t>0–3</t>
  </si>
  <si>
    <t>Kazalniki za dosego rezultatov so ustrezni in številčno opredeljeni</t>
  </si>
  <si>
    <t>2 točki: Kazalniki so ustrezni in številčno opredeljeni.</t>
  </si>
  <si>
    <t>1 točka: Kazalniki so delno ustrezni in številčno opredeljeni.</t>
  </si>
  <si>
    <t>0 točk: Kazalniki niso ustrezni.</t>
  </si>
  <si>
    <t>Viri za kazalnike so ustrezni</t>
  </si>
  <si>
    <t>2 točki: Viri so ustrezni.</t>
  </si>
  <si>
    <t>1 točka: Viri so delno ustrezni.</t>
  </si>
  <si>
    <t>0 točk: Viri niso ustrezni.</t>
  </si>
  <si>
    <t>0 točk: Aktivnosti niso opredeljene.</t>
  </si>
  <si>
    <t>0 točk: Tveganja niso opredeljena ali niso realna.</t>
  </si>
  <si>
    <t>0–6</t>
  </si>
  <si>
    <t>6 točk: Stroški so delno razdelani in ovrednoteni po posameznih postavkah v okviru kategorij. Pojavljajo se manjše nepravilnosti.</t>
  </si>
  <si>
    <t>0 točk: Stroški niso ustrezno razdelani in ovrednoteni po posameznih postavkah v okviru kategorij. Pojavljajo se večje nepravilnosti.</t>
  </si>
  <si>
    <t>0–10</t>
  </si>
  <si>
    <t>0 točk: Projekt nima sofinancerja.</t>
  </si>
  <si>
    <t>0–5</t>
  </si>
  <si>
    <t xml:space="preserve">6 točk: Projekt v celoti zagotavlja najvišje možne rezultate glede na vložena finančna sredstva. </t>
  </si>
  <si>
    <t>4 točke: Projekt v večji meri zagotavlja najvišje možne rezultate glede na vložena finančna sredstva.</t>
  </si>
  <si>
    <t xml:space="preserve">2 točki: Projekt delno zagotavlja najvišje možne rezultate glede na vložena finančna sredstva. </t>
  </si>
  <si>
    <t>0 točk: Projekt ne zagotavlja najvišjih možnih rezultatov glede na vložena finančna sredstva.</t>
  </si>
  <si>
    <t>0–4</t>
  </si>
  <si>
    <t>19. točka v Vsebinskem načrtu</t>
  </si>
  <si>
    <t>0 točk: Vidik enakosti spolov ni vključen.</t>
  </si>
  <si>
    <t>8.1. V okviru projekta se izvajajo aktivnosti, ki vplivajo na varovanje okolja</t>
  </si>
  <si>
    <t>Največje število možnih točk</t>
  </si>
  <si>
    <t>Doseženo število točk</t>
  </si>
  <si>
    <t>Končna pisna ocena ocenjevalca (komentar, opažanja, pomanjkljivosti itd.)</t>
  </si>
  <si>
    <t>PODPIS OCENJEVALCA</t>
  </si>
  <si>
    <t>Pregled točk po merilih:</t>
  </si>
  <si>
    <t>Finančna zasnova (5)</t>
  </si>
  <si>
    <t>SKUPAJ</t>
  </si>
  <si>
    <t>Skupaj</t>
  </si>
  <si>
    <t>Število točk</t>
  </si>
  <si>
    <t>7.2. Vidik enakosti spolov je vključen v načrtovanje, izvajanje in spremljanje projekta</t>
  </si>
  <si>
    <t>4.1. Pozitivni učinki na ciljno skupino</t>
  </si>
  <si>
    <t>0-2</t>
  </si>
  <si>
    <t>2 točki: Ciljna skupina bo občutila pozitivne učinke projekta tudi po zaključku projekta.</t>
  </si>
  <si>
    <t>0 točk: Ciljna skupina ne bo občutila pozitivnih učinkov projekta po zaključku projekta.</t>
  </si>
  <si>
    <t>1 točka: Projekt delno spodbuja lastništvo lokalne skupnosti in odgovornost lokalnih oblasti/države nad projektom.</t>
  </si>
  <si>
    <t>0 točk: Projekt ne spodbuja lastništva lokalne skupnosti in odgovornost lokalnih oblasti/države nad projektom.</t>
  </si>
  <si>
    <t>7.1. V okviru projekta se izvajajo aktivnosti, namenjene enakosti spolov</t>
  </si>
  <si>
    <t>9.1. Spoštovanje pristopa, ki temelji na človekovih pravicah</t>
  </si>
  <si>
    <t>20. točka v Vsebinskem načrtu</t>
  </si>
  <si>
    <t>Možno število točk</t>
  </si>
  <si>
    <t>Dodeljeno število točk</t>
  </si>
  <si>
    <t>Tveganja so zunanji faktorji, medtem ko so slabosti notranji faktorji, ki lahko vplivajo na izvedbo projekta.</t>
  </si>
  <si>
    <t>Upošteva se, kako je varovanje okolja vključeno v načrtovanje, izvajanje in spremljanje projekta ter na kakšen način bo projekt spodbujal varovanje okolja, opredeljeno s kazalniki in aktivnostimi.</t>
  </si>
  <si>
    <r>
      <t>Kazalniki so ustrezni in omogočajo presojo doseganja rezultatov. So opisno in številčno opredeljeni. Določena je izhodiščna in končna vrednost</t>
    </r>
    <r>
      <rPr>
        <i/>
        <sz val="10"/>
        <rFont val="Arial"/>
        <family val="2"/>
        <charset val="238"/>
      </rPr>
      <t>. S kazalniki je mogoče preveriti, kaj je bilo doseženo na podlagi izvedenih aktivnosti in niso zgolj seštevek aktivnosti.</t>
    </r>
  </si>
  <si>
    <t>Aktivnosti so opredeljene, si smiselno sledijo in so zadostne</t>
  </si>
  <si>
    <r>
      <t xml:space="preserve">4 točke: Izkazano je </t>
    </r>
    <r>
      <rPr>
        <sz val="10"/>
        <color theme="1"/>
        <rFont val="Arial"/>
        <family val="2"/>
        <charset val="238"/>
      </rPr>
      <t>delovanje v partnerski državi in na vsebinskem področju.</t>
    </r>
  </si>
  <si>
    <r>
      <t xml:space="preserve">2 točki: Izkazano je </t>
    </r>
    <r>
      <rPr>
        <sz val="10"/>
        <color theme="1"/>
        <rFont val="Arial"/>
        <family val="2"/>
        <charset val="238"/>
      </rPr>
      <t>delovanje ali v partnerski državi ali na vsebinskem področju.</t>
    </r>
  </si>
  <si>
    <r>
      <t xml:space="preserve">0 točk: </t>
    </r>
    <r>
      <rPr>
        <sz val="10"/>
        <color theme="1"/>
        <rFont val="Arial"/>
        <family val="2"/>
        <charset val="238"/>
      </rPr>
      <t>Delovanje ni izkazano niti v partnerski državi niti na vsebinskem področju.</t>
    </r>
  </si>
  <si>
    <t xml:space="preserve">OSNOVNI POGOJI </t>
  </si>
  <si>
    <t>OBVEZNA MERILA (UREDBA, 8. ČLEN, 2. in 3. ODSTAVEK)</t>
  </si>
  <si>
    <t>0-1</t>
  </si>
  <si>
    <t>0-4</t>
  </si>
  <si>
    <t xml:space="preserve">3 točke: Problem je natančno opredeljen. </t>
  </si>
  <si>
    <t>6 točk: Vsi rezultati so konkretni, jasni in prispevajo k doseganju specifičnega cilja projekta.</t>
  </si>
  <si>
    <t>3 točke: Nekateri rezultati so konkretni, jasni in prispevajo k doseganju specifičnega cilja projekta, ne pa vsi.</t>
  </si>
  <si>
    <t>3 točke: Specifični cilj je pomanjkljivo opredeljen in/ali ni dosegljiv.</t>
  </si>
  <si>
    <t xml:space="preserve">0–3 </t>
  </si>
  <si>
    <t>3 točke: Projekt spodbuja lastništvo lokalne skupnosti in odgovornost lokalnih oblasti/države nad projektom.</t>
  </si>
  <si>
    <t>1.     SKLADNOST PROJEKTA Z IZHODIŠČI MZEZ (UREDBA, 8. ČLEN, 1. ODSTAVEK)</t>
  </si>
  <si>
    <t>Metodologija je bila sprejeta na podlagi 8. člena Uredbe o izvajanju mednarodnega razvojnega sodelovanja in humanitarne pomoči Republike Slovenije (Ur. l. RS, št. 74/18)2, ki opredeljuje pogoje in merila za financiranje ali sofinanciranje posameznih programov ali projektov, ki so financirani ali sofinancirani iz proračuna RS (24. junij 2019).
Vsi izrazi, zapisani v slovnični obliki moškega spola, so uporabljeni kot nevtralni in veljajo enakovredno za oba spola.</t>
  </si>
  <si>
    <t>6 točk: Specifični cilj je jasno opredeljen in dosegljiv ter prispeva k reševanju problema.</t>
  </si>
  <si>
    <t xml:space="preserve">Kazalniki so ustrezni in omogočajo presojo doseganja cilja ter so preverljivi tudi po treh letih po zaključku projekta. So opisno in številčno opredeljeni. Določena je izhodiščna in končna vrednost. </t>
  </si>
  <si>
    <t>2 točki: Tveganja za dosego specifičnega cilja so realno opredeljena. Navedeni so načini za njihovo zmanjšanje oz. odpravljanje.</t>
  </si>
  <si>
    <t>3.1. Opredeljena so morebitna tveganja za doseganje specifičnega cilja in načini za njihovo zmanjševanje oziroma odpravljanje</t>
  </si>
  <si>
    <t>1 točka: Tveganja za dosego specifičnega cilja so realno opredeljena. Načini za njihovo zmanjšanje oziroma odpravljanje niso navedeni.</t>
  </si>
  <si>
    <t xml:space="preserve">4.2. Spodbujanje lokalnega lastništva </t>
  </si>
  <si>
    <t>Z oceno na podlagi spola je prikazano, kako je vidik enakosti spolov vključen v načrtovanje, izvajanje in spremljanje projekta ter na kakšen način bo projekt spodbujal enakost spolov, opredeljeno s kazalniki in aktivnostimi.</t>
  </si>
  <si>
    <t>Vsebinska zasnova (1, 2, 3, 4)</t>
  </si>
  <si>
    <t>1 točka: Prijaviteljica je v izvedbo projekta vključila prostovoljno delo.</t>
  </si>
  <si>
    <t>10.b točka v Vsebinskem načrtu</t>
  </si>
  <si>
    <t>10.a točka v Vsebinskem načrtu projekta</t>
  </si>
  <si>
    <t>Opisano je stanje v partnerski državi, jasno je opredeljen problem, njegov vpliv, na koga se problem nanaša, zemljepisno območje problema, posledice, če se problema ne rešuje. Vključene so ugotovitve vezane na enakost spolov in varstvo okolja, ki so podrobneje opredeljene v obrazcih.</t>
  </si>
  <si>
    <t>14. točka v Vsebinskem načrtu</t>
  </si>
  <si>
    <t>4.3. Krepitev zmogljivosti ter razvoj in prenos tehnologij</t>
  </si>
  <si>
    <t>0 točk: Projekt ne vključuje niti krepitve zmogljivosti niti prenosa tehnologij.</t>
  </si>
  <si>
    <t>4.4. Trajnost projekta</t>
  </si>
  <si>
    <t>8.2. Varovanje okolja je vključeno v načrtovanje, izvajanje in spremljanje projekta</t>
  </si>
  <si>
    <t>Viri informacij za kazalnike so dokazila, s katerim prijaviteljica dokaže končno vrednost kazalnika (na primer: poročila, fotografije, seznam prisotnih itd.). Viri so ustrezni, realni glede na pričakovane rezultate in preverljivi.</t>
  </si>
  <si>
    <t>Ocena vpliva na okolje, 12. in 14. točka v Vsebinskem načrtu</t>
  </si>
  <si>
    <t>2 točki: Trajnost projekta je jasno opredeljena. Predvideno je nadaljevanje projekta po zaključku. Jasno je opredeljen vir finančnih sredstev za vzdrževanje nove infrastrukture in/ali vir finančnih sredstev za ohranitev zaposlitve vsaj dela lokalno zaposlenih.</t>
  </si>
  <si>
    <t>1 točka: Trajnost projekta je deloma opredeljena. Projekt se bo lahko delno nadaljeval, viri finančnih sredstev niso jasno opredeljeni.</t>
  </si>
  <si>
    <t>0 točk: Pričakovani rezultati niso trajnostni, saj se aktivnosti ne bodo mogle nadaljevati po preteku financiranja. Finančni viri za vzdrževanje pridobljene infrastrukture in zaposlitev lokalno zaposlenih niso zagotovljeni.</t>
  </si>
  <si>
    <t>5 točk: Projekt ima sofinancerja/-e, ki ni/niso povezana/e pravna/e oseba/e prijaviteljice, kar je pravilno prikazano v finančnem načrtu.</t>
  </si>
  <si>
    <t>3 točke: Projekt ima sofinancerja/-e, ki ni/niso povezana/e pravna/e oseba/e prijaviteljice. Pojavljajo se manjše nepravilnosti pri prikazu v finančnem načrtu.</t>
  </si>
  <si>
    <t>1 točka: Projekt ima sofinancerja/-e, ki ni/niso povezana pravna/e oseba/e prijaviteljice. Pojavljajo se večje nepravilnosti pri prikazu v finančnem načrtu.</t>
  </si>
  <si>
    <r>
      <t>Ocena na podlagi spola</t>
    </r>
    <r>
      <rPr>
        <i/>
        <sz val="10"/>
        <rFont val="Arial"/>
        <family val="2"/>
        <charset val="238"/>
      </rPr>
      <t>, 12. in 14. točka v Vsebinskem načrtu</t>
    </r>
  </si>
  <si>
    <r>
      <t>Ocen</t>
    </r>
    <r>
      <rPr>
        <i/>
        <sz val="10"/>
        <rFont val="Arial"/>
        <family val="2"/>
        <charset val="238"/>
      </rPr>
      <t>a vpliva na okolje</t>
    </r>
    <r>
      <rPr>
        <i/>
        <sz val="10"/>
        <color theme="1"/>
        <rFont val="Arial"/>
        <family val="2"/>
        <charset val="238"/>
      </rPr>
      <t>, 14. točka v Vsebinskem načrtu</t>
    </r>
  </si>
  <si>
    <t>16. točka v Vsebinskem načrtu</t>
  </si>
  <si>
    <t>2.2. Specifični cilj projekta - specifičen, merljiv, dosegljiv, upošteven (relevanten), geografsko in časovno opredeljen (SMART)</t>
  </si>
  <si>
    <t>2.3. Specifični cilj ima opredeljene merljive kazalnike</t>
  </si>
  <si>
    <t>2.4. Viri informacij za kazalnike pri specifičnem cilju</t>
  </si>
  <si>
    <t>2.5. Ustreznost pričakovanih rezultatov</t>
  </si>
  <si>
    <t>2.6. Aktivnosti za dosego rezultatov</t>
  </si>
  <si>
    <t>Vsebinski in finančni načrt, Ocena na podlagi spola, Ocena vpliva na okolje, pridobljeno mnenje DKP</t>
  </si>
  <si>
    <t>17.a točka Vsebinskega načrta</t>
  </si>
  <si>
    <t>17.b točka Vsebinskega načrta</t>
  </si>
  <si>
    <r>
      <t xml:space="preserve">5.     USTREZNOST FINANČNE ZASNOVE PROJEKTA </t>
    </r>
    <r>
      <rPr>
        <sz val="10"/>
        <color theme="1"/>
        <rFont val="Arial"/>
        <family val="2"/>
        <charset val="238"/>
      </rPr>
      <t>– Finančni načrt projekta</t>
    </r>
  </si>
  <si>
    <t>Ocena na podlagi spola, 14. točka v Vsebinskem načrtu</t>
  </si>
  <si>
    <t>6.     USPOSOBLJENOST PRIJAVITELJICE IN NJENIH PARTNERJEV TER PROMOCIJA PROJEKTA</t>
  </si>
  <si>
    <t>Ocenjevalec ročno vpiše št. točk in pisno opredeli izbor ocene.</t>
  </si>
  <si>
    <t>Reference in promocija (6)</t>
  </si>
  <si>
    <t>Presečni temi (enakost spolov, okolje), HRBA (7, 8, 9)</t>
  </si>
  <si>
    <t xml:space="preserve">5 točk: V projektu kot partner sodeluje zasebni ali javni sektor, ki izkazuje družbeno odgovorno delovanje. </t>
  </si>
  <si>
    <t xml:space="preserve">0 točk: V projektu kot partner sodeluje zasebni ali javni sektor, ki ne izkazuje družbeno odgovornega delovanja. </t>
  </si>
  <si>
    <t>1.1. Projekt se izvaja v eni od partnerskih držav oziroma regij.</t>
  </si>
  <si>
    <t>V obrazcu št. 1 Vsebinski načrt je v 1. točki navedena ustrezna partnerska država ali regija.</t>
  </si>
  <si>
    <t>V obrazcu št. 1 Vsebinski načrt je v 11. točki opredeljno, kako projekt prispeva k odpravi revščine in posledično k zmanjševanju neenakosti.</t>
  </si>
  <si>
    <t xml:space="preserve">1.5. Vsebinskemu načrtu je priložena Ocena na podlagi spola. </t>
  </si>
  <si>
    <t>K obrazcu št. 1 Vsebinski načrt projekta je priložena Ocena na podlagi spola.</t>
  </si>
  <si>
    <t>1.6. Vsebinskemu načrtu je priložena Ocena vpliva na okolja.</t>
  </si>
  <si>
    <t>K obrazcu št. 1 Vsebinski načrt projekta je priložena Ocena vpliva na okolja.</t>
  </si>
  <si>
    <r>
      <t>1.3. Projekt izkazuje usklajenost specifičnega cilja projekta s potrebami partnerske države, regije ali lokalne skupnosti.</t>
    </r>
    <r>
      <rPr>
        <b/>
        <sz val="10"/>
        <color theme="1"/>
        <rFont val="Arial"/>
        <family val="2"/>
        <charset val="238"/>
      </rPr>
      <t xml:space="preserve">
</t>
    </r>
  </si>
  <si>
    <r>
      <t>1.7.</t>
    </r>
    <r>
      <rPr>
        <b/>
        <sz val="10"/>
        <color indexed="36"/>
        <rFont val="Arial"/>
        <family val="2"/>
        <charset val="238"/>
      </rPr>
      <t xml:space="preserve"> </t>
    </r>
    <r>
      <rPr>
        <b/>
        <sz val="10"/>
        <rFont val="Arial"/>
        <family val="2"/>
        <charset val="238"/>
      </rPr>
      <t>Z izvajalcem v zadnjih petih letih ni bila prekinjena nobena pogodba iz krivdnih razlogov za program/projekt, (so)financiran s strani Vlade RS.</t>
    </r>
  </si>
  <si>
    <r>
      <rPr>
        <sz val="10"/>
        <rFont val="Arial"/>
        <family val="2"/>
        <charset val="238"/>
      </rPr>
      <t>V obrazcu št. 1 Vsebinski načrt je v 20</t>
    </r>
    <r>
      <rPr>
        <sz val="10"/>
        <color theme="1"/>
        <rFont val="Arial"/>
        <family val="2"/>
        <charset val="238"/>
      </rPr>
      <t>. točki navedeno, da iz krivdnih razlogov ni bila prekinjena katerakoli pogodba, ki je bila (so)financirana s strani Vlade RS v zadnjih petih letih.</t>
    </r>
  </si>
  <si>
    <t>1.8. Cilj projekta ne prispeva k povečani rabi fosilnih goriv ali povečanju ogljičnega odtisa.</t>
  </si>
  <si>
    <t>V obrazcu št. 1 Vsebinski načrt je v 21. točki pojasnjeno, da projekt ne prispeva k povečani rabi fosilnih goriv ali povečanju ogljičnega odtisa.</t>
  </si>
  <si>
    <t>1.     UMEŠČENOST PROJEKTA V DONATORSKO OKOLJE V PARTNERSKI DRŽAVI ALI REGIJI</t>
  </si>
  <si>
    <t>2.     CILJ, REZULTATI IN AKTIVNOSTI PROJEKTA</t>
  </si>
  <si>
    <t>3.     OPREDELITEV TVEGANJ IN ODZIVI NA TVEGANJA</t>
  </si>
  <si>
    <t>4.     TRAJNOST UČINKOV PROJEKTA IN SPODBUJANJE LOKALNEGA LASTNIŠTVA</t>
  </si>
  <si>
    <t>5.1. Ustrezno so navedeni, razdelani in ovrednoteni vsi stroški</t>
  </si>
  <si>
    <t>5.2. Sofinanciranje projekta</t>
  </si>
  <si>
    <r>
      <t xml:space="preserve">5.5. Partner iz </t>
    </r>
    <r>
      <rPr>
        <b/>
        <sz val="10"/>
        <rFont val="Arial"/>
        <family val="2"/>
        <charset val="238"/>
      </rPr>
      <t>zasebnega ali javnega sektorja izkazuje družbeno odgovorno delovanje</t>
    </r>
  </si>
  <si>
    <t>5.6. Stroškovna učinkovitost</t>
  </si>
  <si>
    <t>5.8. Prostovoljno delo</t>
  </si>
  <si>
    <t>5.3. Partnerstvo z zasebnim ali javnim sektorjem, ki je lahko v materialni, finančni ali storitveni obliki v skupni višini vsaj deset (10) odstotkov od višine zneska financiranja ministrstva za projekte na Zahodnem Blakanu, vsaj osem (8) odstotkov od višine zneska financiranja ministrstva za projekte v Evropskem sosedstvu oziroma vsaj pet (5) odstotkov od višine zneska financiranja ministrstva za projekte v Podsaharski Afriki</t>
  </si>
  <si>
    <r>
      <t>5 točk: V projektu kot partner sodeluje zasebni</t>
    </r>
    <r>
      <rPr>
        <sz val="10"/>
        <color rgb="FF9900FF"/>
        <rFont val="Arial"/>
        <family val="2"/>
        <charset val="238"/>
      </rPr>
      <t xml:space="preserve"> </t>
    </r>
    <r>
      <rPr>
        <sz val="10"/>
        <rFont val="Arial"/>
        <family val="2"/>
        <charset val="238"/>
      </rPr>
      <t>ali javni sektor, ki prispeva v materialni, finančni ali storitveni obliki v višini vsaj deset (10) odstotkov od višine zneska financiranja ministrstva za projekte na ZB, vsaj osem (8) odstotkov za projekte v Evropskem sosedstvu oziroma vsaj pet (5) odstotkov za projekte v Podsaharski Afriki.</t>
    </r>
  </si>
  <si>
    <r>
      <t>0 točk: V projektu kot partner sodeluje</t>
    </r>
    <r>
      <rPr>
        <sz val="10"/>
        <color rgb="FF9900FF"/>
        <rFont val="Arial"/>
        <family val="2"/>
        <charset val="238"/>
      </rPr>
      <t xml:space="preserve"> </t>
    </r>
    <r>
      <rPr>
        <sz val="10"/>
        <rFont val="Arial"/>
        <family val="2"/>
        <charset val="238"/>
      </rPr>
      <t>zasebni</t>
    </r>
    <r>
      <rPr>
        <sz val="10"/>
        <color rgb="FF9900FF"/>
        <rFont val="Arial"/>
        <family val="2"/>
        <charset val="238"/>
      </rPr>
      <t xml:space="preserve"> </t>
    </r>
    <r>
      <rPr>
        <sz val="10"/>
        <rFont val="Arial"/>
        <family val="2"/>
        <charset val="238"/>
      </rPr>
      <t>ali javni sektor, ki ne prispeva v materialni, finančni ali storitveni obliki v višini vsaj deset (10) odstotkov od višine zneska financiranja ministrstva za projekte na ZB, vsaj osem (8) odstotkov za projekte v Evropskem sosedstvu oziroma vsaj pet (5) odstotkov za projekte v Podsaharski Afriki.</t>
    </r>
  </si>
  <si>
    <r>
      <t>6.1. Prijaviteljica izkazuje delovanje v partnerski državi</t>
    </r>
    <r>
      <rPr>
        <b/>
        <sz val="10"/>
        <color rgb="FFFF0000"/>
        <rFont val="Arial"/>
        <family val="2"/>
        <charset val="238"/>
      </rPr>
      <t xml:space="preserve"> </t>
    </r>
    <r>
      <rPr>
        <b/>
        <sz val="10"/>
        <color theme="1"/>
        <rFont val="Arial"/>
        <family val="2"/>
        <charset val="238"/>
      </rPr>
      <t>in na vsebinskem področju, ki ga prijavlja, v obdobju zadnjih petih letih</t>
    </r>
  </si>
  <si>
    <t>7.     VPLIV PROJEKTA NA ENAKOST SPOLOV</t>
  </si>
  <si>
    <t>8.     VPLIV PROJEKTA NA VAROVANJE OKOLJA</t>
  </si>
  <si>
    <t>9.     SPOŠTOVANJE PRISTOPA, KI TEMELJI NA ČLOVEKOVIH PRAVICAH</t>
  </si>
  <si>
    <t>3 točke: Izvajalec izpolnjuje vse navedene kriterije.</t>
  </si>
  <si>
    <t>1 točka: Izvajalec izpolnjuje vsaj 3 kriterije.</t>
  </si>
  <si>
    <t>0 točk: Izvajalec izpolnjuje manj kot 3 kriterije.</t>
  </si>
  <si>
    <t>SKUPNO ŠTEVILO TOČK</t>
  </si>
  <si>
    <t>METODOLOGIJA – POGOJI IN MERILA ZA OCENJEVANJE PROJEKTNIH PREDLOGOV USTANOV</t>
  </si>
  <si>
    <t>Dosežen odstotek točk pri ocenjevanju</t>
  </si>
  <si>
    <t>V okviru razpoložljivih sredstev bodo za financiranje predlagani le tisti projekti, ki bodo pri ocenjevanju dosegli vsaj 75 % vseh točk.</t>
  </si>
  <si>
    <t>10.    CELOVITA OCENA PROJEKTA</t>
  </si>
  <si>
    <t xml:space="preserve">10. 1. Celovita ocena projekta </t>
  </si>
  <si>
    <t>Celovita ocena projekta (10.1)</t>
  </si>
  <si>
    <t>10 točk: Vsi stroški so razdelani in ovrednoteni po posameznih postavkah v okviru kategorij.</t>
  </si>
  <si>
    <t xml:space="preserve">1.9. Izvajalec je v vsebinskem načrtu predvidel izvedbo zunanje evalvacije in v finančnem načrtu strošek načrtoval v višini do 5 odstokov celotne vrednosti projekta. </t>
  </si>
  <si>
    <r>
      <t xml:space="preserve">V obrazcu št. 1 Vsebinski načrt je v  </t>
    </r>
    <r>
      <rPr>
        <sz val="10"/>
        <rFont val="Arial"/>
        <family val="2"/>
        <charset val="238"/>
      </rPr>
      <t xml:space="preserve">6. </t>
    </r>
    <r>
      <rPr>
        <sz val="10"/>
        <color theme="1"/>
        <rFont val="Arial"/>
        <family val="2"/>
        <charset val="238"/>
      </rPr>
      <t>točki navedeno, da je v projekt vključen najmanj en lokalni partner v partnerski državi.</t>
    </r>
  </si>
  <si>
    <t>6. in 10.a točka Vsebinskega načrta</t>
  </si>
  <si>
    <t>4 točke: Enakost spolov je specifični cilj projekta, kateremu so namenjene vsaj 3 aktivnosti (označevalec 2 v Finančnem načrtu).</t>
  </si>
  <si>
    <t>0 točk: Enakosti spolov ni namenjena nobena aktivnosti (označevalec 0 v Finančnem načrtu), kar je bilo ugotovljeno pri oceni na podlagi spola.</t>
  </si>
  <si>
    <t>0-6</t>
  </si>
  <si>
    <t>2 točki: Vidik enakosti spolov je vključen.</t>
  </si>
  <si>
    <t xml:space="preserve">2 točki: Prispevek k varovanju okolja se meri in spremlja, kar se odraža tudi v vrsti aktivnosti in v kazalnikih. </t>
  </si>
  <si>
    <t>0 točk: Prispevek k varovanju okolja se ne meri in spremlja.</t>
  </si>
  <si>
    <r>
      <rPr>
        <u/>
        <sz val="10"/>
        <rFont val="Arial"/>
        <family val="2"/>
        <charset val="238"/>
      </rPr>
      <t>Pristop, ki temelji na človekovih pravicah,</t>
    </r>
    <r>
      <rPr>
        <sz val="10"/>
        <rFont val="Arial"/>
        <family val="2"/>
        <charset val="238"/>
      </rPr>
      <t xml:space="preserve"> je spoštovanje, varstvo in spodbujanje človekovih pravic, posebej pravic žensk in najbolj občutljivih skupin, kot so otroci in starejši. Je vodilno načelo politike, programov in projektov razvojnega sodelovanja Republike Slovenije. Temelji na univerzalnosti človekovih pravic, vsebovanih v Splošni deklaraciji človekovih pravic in drugih instrumentih o človekovih pravicah. Usmerjen je v krepitev moči imetnikov pravic, da se svojih pravic zavejo in so sposobni delovati za njihovo uresničevanje in varstvo, kot tudi v ozaveščanje in razvoj zmogljivosti nosilcev odgovornosti, kako uresničevati, spoštovati in varovati človekove pravice.
Kriteriji:
- Projekt prispeva k uresničevanju človekovih pravic.
- Projekt identificira in spodbuja odločevalce (na lokalni, regionalni ali nacionalni ravni) k zagotavljanju pravic, ki so predmet projekta.
- Projekt obravnava ranljive skupine prebivalstva. 
- Ciljna skupina je aktivno vključena v projekt (načrtovanje, izvajanje in spremljanje). 
- Projekt spodbuja zavedanje o pravicah ciljne skupine projekta oz. ranljivih skupin.</t>
    </r>
  </si>
  <si>
    <t xml:space="preserve">Celovita ocena projekta zajema skladnost vseh elementov projektne prijave, s poudarkom na skladnosti vsebinskega in finančnega načrta. Projektni predlog predvideva celovitost rešitev glede na navedene potrebe v partnerski državi. 
Kriteriji: 
- Celovitost predlagane rešitve (do 5 točk).
- Skladnost vsebinskega in finančnega načrta, ostale skladnosti (do 5 točk).
Pri kriteriju Celovitost predlagane rešitve se mora upoštevati pridobljeno mnenje DKP. Mnenje DKP, glede skladnosti predlaganih aktivnosti z dejanskimi potrebami partnerske države, pridobi sektor pristojen za izvajanje mednarodnega razvojnega sodelovanja in humanitarne pomoči in z njim seznani člane komisije. Če mnenja DKP ni mogoče pridobiti, ta kriterij ocenjevalec oceni zgolj na podlagi informacij, izhajajočih iz projektne dokumentacije. </t>
  </si>
  <si>
    <t>10.a in 12. točka v Vsebinskem načrtu</t>
  </si>
  <si>
    <t>6 točk: Vse aktivnosti so jasno in smiselno opredeljene, si sledijo in so zadostne za dosego vseh rezultatov. Vključena je evalvacija (če je relevantno)</t>
  </si>
  <si>
    <t>2 točki: Aktivnosti so naštete in delno opredeljene. Vrstni red ali namen nista jasna.</t>
  </si>
  <si>
    <t>10.a in 17.b točka Vsebinskega načrta</t>
  </si>
  <si>
    <t>4 točke: Projekt predvideva krepitev zmogljivosti lokalnih partnerjev in/ali ciljne skupine. Projekt vključuje prenos tehnologij.</t>
  </si>
  <si>
    <t>5.7. Lastna finančna udeležba</t>
  </si>
  <si>
    <t>1 točka: Prijaviteljica sodeluje z lastno finančno udeležbo, ki je vsaj 1 % od višine zneska financiranja ministrstva.</t>
  </si>
  <si>
    <t>0 točk: Prijaviteljica ne sodeluje z lastno finančno udeležbo.</t>
  </si>
  <si>
    <t>2 točki: Projekt vključuje zgolj enega izmed elementov: krepitev zmogljivosti ali prenos tehnologij.</t>
  </si>
  <si>
    <t>0-5</t>
  </si>
  <si>
    <t>1.2. Projekt prispeva k odpravi revščine in posledično k zmanjšanju neenakosti.</t>
  </si>
  <si>
    <t xml:space="preserve">V obrazcu št. 1 Vsebinski načrt je pri 14. točki načrtovana aktivnost za izvedbo zunanje evalvacije in v obraczu št. 2 Finančni načrt v kategoriji Produkcijski stroški načrtovan strošek v višini do 5 odstotkov celotne vrednosti projekta. </t>
  </si>
  <si>
    <t>5 točk: Prijaviteljica sodeluje z lastno finančno udeležbo, ki je vsaj 5 % od višine zneska financiranja ministrstva.</t>
  </si>
  <si>
    <t>3 točke: Prijaviteljica sodeluje z lastno finančno udeležbo, ki je vsaj 3 % od višine zneska financiranja ministrstva.</t>
  </si>
  <si>
    <t>Polno ime ustanove</t>
  </si>
  <si>
    <r>
      <t xml:space="preserve">1.4. V projektni predlog je vključen vsaj </t>
    </r>
    <r>
      <rPr>
        <b/>
        <sz val="10"/>
        <rFont val="Arial"/>
        <family val="2"/>
        <charset val="238"/>
      </rPr>
      <t>en lokalni partner</t>
    </r>
    <r>
      <rPr>
        <b/>
        <sz val="10"/>
        <color rgb="FF9900FF"/>
        <rFont val="Arial"/>
        <family val="2"/>
        <charset val="238"/>
      </rPr>
      <t xml:space="preserve"> </t>
    </r>
    <r>
      <rPr>
        <b/>
        <sz val="10"/>
        <color theme="1"/>
        <rFont val="Arial"/>
        <family val="2"/>
        <charset val="238"/>
      </rPr>
      <t>v partnerski državi, s katerim so usklajene aktivnosti in cilj projekta.</t>
    </r>
  </si>
  <si>
    <r>
      <t xml:space="preserve">V obrazcu št. 1 Vsebinski načrt so v 14. točki opisane aktivnosti, ki se navezujejo na navedene potrebe države iz </t>
    </r>
    <r>
      <rPr>
        <sz val="10"/>
        <rFont val="Arial"/>
        <family val="2"/>
        <charset val="238"/>
      </rPr>
      <t>10.a t</t>
    </r>
    <r>
      <rPr>
        <sz val="10"/>
        <color theme="1"/>
        <rFont val="Arial"/>
        <family val="2"/>
        <charset val="238"/>
      </rPr>
      <t>očke in specifičen cilj projekta, ki je naveden v 12. točki.</t>
    </r>
  </si>
  <si>
    <t>1 točka: Ciljna skupina bo delno občutila pozitivne učinke projekta tudi po zaključku projekta ali pa bo pozitivne učinke občutil samo del ciljne skupine.</t>
  </si>
  <si>
    <t>0 točk: Prijaviteljica v izvedbo projekta ni vključila prostovoljnega dela.</t>
  </si>
  <si>
    <t>6 točk: Enakost spolov je specifični cilj projekta (označevalec 2 v finančnem načrtu) in je podlaga za zasnovo in pričakovane rezultate; enakosti spolov je namenjenih večino aktivnosti</t>
  </si>
  <si>
    <t>8. točka Vsebinskega načrta</t>
  </si>
  <si>
    <t>Viri informacij za kazalnike so verodostojna dokazila, s katerimi prijaviteljica dokaže končno vrednost kazalnika (na primer: dokazilo lokalne organizacije/lokalnih oblasti, ki na podlagi preverljivih podatkov potrjuje doseganje cilja, analiza preverljivih podatkov itd.).</t>
  </si>
  <si>
    <t>6. točka Vsebinskega načrta</t>
  </si>
  <si>
    <t>0 točk: V projektu ne sodeluje partner iz partnerske države.</t>
  </si>
  <si>
    <r>
      <t>5 točk: V projektu sodeluje vsaj en partner iz zasebnega</t>
    </r>
    <r>
      <rPr>
        <sz val="10"/>
        <color rgb="FF9900FF"/>
        <rFont val="Arial"/>
        <family val="2"/>
        <charset val="238"/>
      </rPr>
      <t xml:space="preserve"> </t>
    </r>
    <r>
      <rPr>
        <sz val="10"/>
        <rFont val="Arial"/>
        <family val="2"/>
        <charset val="238"/>
      </rPr>
      <t>ali javnega sektorja iz partnerske države, ki prispeva v materialni, finančni ali storitveni obliki. Partnerjev prispevek je vsaj 10 % višine vrednosti financiranja ministrstva.</t>
    </r>
  </si>
  <si>
    <t>2 točki: V projektu sodeluje vsaj en partner iz zasebnega ali javnega sektorja iz partnerske države, ki prispeva v materialni, finančni ali storitveni obliki. Partner prispeva vsaj 5 % višine vrednosti financiranja ministrstva,</t>
  </si>
  <si>
    <t>6. in/ali 8. točka Vsebinskega načrta (opomba: izvajalec ne dobi točk, če je sofinancer povezana pravna oseba izvajalca).</t>
  </si>
  <si>
    <r>
      <t>5 točk: Prijaviteljica načrtuje tri ali več</t>
    </r>
    <r>
      <rPr>
        <sz val="10"/>
        <color rgb="FFFF0000"/>
        <rFont val="Arial"/>
        <family val="2"/>
        <charset val="238"/>
      </rPr>
      <t xml:space="preserve"> </t>
    </r>
    <r>
      <rPr>
        <sz val="10"/>
        <rFont val="Arial"/>
        <family val="2"/>
        <charset val="238"/>
      </rPr>
      <t>inovativnih</t>
    </r>
    <r>
      <rPr>
        <sz val="10"/>
        <color theme="1"/>
        <rFont val="Arial"/>
        <family val="2"/>
        <charset val="238"/>
      </rPr>
      <t xml:space="preserve"> načinov komuniciranja z javnostjo in mediji v Sloveniji.</t>
    </r>
  </si>
  <si>
    <t>2 točki: Enakost spolov ni specifični cilj (označevalec 1 v Finančnem načrtu), je pa vsaj ena aktivnost projekta namenjena enakosti spolov.</t>
  </si>
  <si>
    <t>2 točki: Navedeno in kratko opisano je, da se vsebina predlaganega projekta dopolnjuje s projekti drugih donatorjev.</t>
  </si>
  <si>
    <t>0 točk: Ni navedeno, da se vsebina predlaganega projekta dopolnjuje s projekti drugih donatorjev.</t>
  </si>
  <si>
    <r>
      <t>Pri vsakem rezultatu je navedena vsaj ena aktivnost. Aktivnosti so jasno opredeljene in si smiselno sledijo. Aktivnosti so časovno opredeljene, obdobje izvajanja aktivnosti je realno in primerno glede na predviden posamezni rezultat</t>
    </r>
    <r>
      <rPr>
        <i/>
        <sz val="10"/>
        <rFont val="Arial"/>
        <family val="2"/>
        <charset val="238"/>
      </rPr>
      <t xml:space="preserve"> (kot aktivnosti se ne upošteva vodenje, administracija, koordiniranje projekta ipd.)</t>
    </r>
  </si>
  <si>
    <t xml:space="preserve">4 točke: Večina aktivnosti je jasno opredeljenih. Ni popolnoma jasno sosledje aktivnosti in/ali zakaj so aktivnosti potrebne. </t>
  </si>
  <si>
    <r>
      <t xml:space="preserve">5.4. Partnerstvo z vsaj enim </t>
    </r>
    <r>
      <rPr>
        <b/>
        <sz val="10"/>
        <rFont val="Arial"/>
        <family val="2"/>
        <charset val="238"/>
      </rPr>
      <t xml:space="preserve">partnerjem iz zasebnega ali javnega sektorja iz </t>
    </r>
    <r>
      <rPr>
        <b/>
        <u/>
        <sz val="10"/>
        <rFont val="Arial"/>
        <family val="2"/>
        <charset val="238"/>
      </rPr>
      <t>partnerske države</t>
    </r>
    <r>
      <rPr>
        <b/>
        <sz val="10"/>
        <rFont val="Arial"/>
        <family val="2"/>
        <charset val="238"/>
      </rPr>
      <t>, ki prispeva v materialni, finančni ali storitveni obliki</t>
    </r>
  </si>
  <si>
    <t>4 točke: Varovanje okolje je specifični cilj projekta (označevalec 2 v finančnem načrtu) in je podlaga za zasnovo in pričakovane rezultate; varovanju okolja je namenjenih večino aktivnosti.</t>
  </si>
  <si>
    <t>2 točki: Varovanje okolja ni specifični cilj (označevalec 1 v Finančnem načrtu), je pa vsaj ena aktivnost projekta namenjena varovanju okolja.</t>
  </si>
  <si>
    <t xml:space="preserve">0 točk: Varovanje okolja ni specifični cilj projekta, prijavitelj ni navedel nobene aktivnosti, namenjene varovanju okolja. </t>
  </si>
  <si>
    <t>1 točka: Prijaviteljica načrtuje do vključno dva inovativna načina komuniciranja z javnostjo in mediji v Sloveniji.</t>
  </si>
  <si>
    <r>
      <t>0 točk: Prijaviteljica ne načrtuje</t>
    </r>
    <r>
      <rPr>
        <sz val="10"/>
        <rFont val="Arial"/>
        <family val="2"/>
        <charset val="238"/>
      </rPr>
      <t xml:space="preserve"> inovativnih načinov</t>
    </r>
    <r>
      <rPr>
        <sz val="10"/>
        <color theme="1"/>
        <rFont val="Arial"/>
        <family val="2"/>
        <charset val="238"/>
      </rPr>
      <t xml:space="preserve"> komuniciranja z javnostjo in mediji v Sloveniji.</t>
    </r>
  </si>
  <si>
    <t>6.2. Projektni predlog vključuje vsaj tri inovativne načine komuniciranja: video produkcije, celovite kampanje na družbenih omrežjih, inovativni javni dogodki itd.) z javnostjo in mediji v Sloveniji</t>
  </si>
  <si>
    <t>5 točki: Prijaviteljica načrtuje tri ali več inovativnih načinov komuniciranja z javnostjo in mediji v partnerski državi.</t>
  </si>
  <si>
    <t>1 točka: Prijaviteljica načrtuje do dva inovativna načina komuniciranja z javnostjo in mediji v partnerski državi.</t>
  </si>
  <si>
    <t>0 točk: Prijaviteljica ne načrtuje inovativnih načinov komuniciranja z javnostjo in mediji v partnerski državi.</t>
  </si>
  <si>
    <t>8.3. Aktivnosti namenjene blaženju podnebnih sprememb in prilagajanju nanje</t>
  </si>
  <si>
    <t>2 točki: Izvaja se vsaj ena aktivnost, namenjena blaženju podnebnih sprememb ali prilagajanju nanje.</t>
  </si>
  <si>
    <t>0 točka: Nobena aktivnost ni namenjena blaženju podnebnih sprememb ali prilagajanju nanje.</t>
  </si>
  <si>
    <t>6.3. Projektni predlog vključuje vsaj tri različne inovativne načine komuniciranja: video produkcije, celovite kampanje na družbenih omrežjih, inovativni javni dogodki itd.) z javnostjo in mediji v partnerski državi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</si>
</sst>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2" x14ac:knownFonts="1">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b/>
      <sz val="10"/>
      <color theme="1"/>
      <name val="Arial"/>
      <family val="2"/>
      <charset val="238"/>
    </font>
    <font>
      <i/>
      <sz val="10"/>
      <color theme="1"/>
      <name val="Arial"/>
      <family val="2"/>
      <charset val="238"/>
    </font>
    <font>
      <sz val="10"/>
      <color rgb="FFFF0000"/>
      <name val="Arial"/>
      <family val="2"/>
      <charset val="238"/>
    </font>
    <font>
      <b/>
      <sz val="10"/>
      <name val="Arial"/>
      <family val="2"/>
      <charset val="238"/>
    </font>
    <font>
      <sz val="10"/>
      <name val="Arial"/>
      <family val="2"/>
      <charset val="238"/>
    </font>
    <font>
      <i/>
      <sz val="10"/>
      <name val="Arial"/>
      <family val="2"/>
      <charset val="238"/>
    </font>
    <font>
      <b/>
      <sz val="10"/>
      <color rgb="FF0070C0"/>
      <name val="Arial"/>
      <family val="2"/>
      <charset val="238"/>
    </font>
    <font>
      <b/>
      <sz val="10"/>
      <color rgb="FFFF0000"/>
      <name val="Arial"/>
      <family val="2"/>
      <charset val="238"/>
    </font>
    <font>
      <b/>
      <sz val="10"/>
      <color indexed="36"/>
      <name val="Arial"/>
      <family val="2"/>
      <charset val="238"/>
    </font>
    <font>
      <u/>
      <sz val="10"/>
      <name val="Arial"/>
      <family val="2"/>
      <charset val="238"/>
    </font>
    <font>
      <sz val="10"/>
      <color rgb="FF9900FF"/>
      <name val="Arial"/>
      <family val="2"/>
      <charset val="238"/>
    </font>
    <font>
      <b/>
      <sz val="10"/>
      <color rgb="FF9900FF"/>
      <name val="Arial"/>
      <family val="2"/>
      <charset val="238"/>
    </font>
    <font>
      <i/>
      <sz val="10"/>
      <color rgb="FF9900FF"/>
      <name val="Arial"/>
      <family val="2"/>
      <charset val="238"/>
    </font>
    <font>
      <sz val="11"/>
      <color theme="1"/>
      <name val="Calibri"/>
      <family val="2"/>
      <charset val="238"/>
      <scheme val="minor"/>
    </font>
    <font>
      <sz val="10"/>
      <color theme="9" tint="-0.249977111117893"/>
      <name val="Arial"/>
      <family val="2"/>
      <charset val="238"/>
    </font>
    <font>
      <b/>
      <sz val="10"/>
      <color theme="9" tint="-0.249977111117893"/>
      <name val="Arial"/>
      <family val="2"/>
      <charset val="238"/>
    </font>
    <font>
      <b/>
      <u/>
      <sz val="10"/>
      <name val="Arial"/>
      <family val="2"/>
      <charset val="238"/>
    </font>
  </fonts>
  <fills count="14">
    <fill>
      <patternFill patternType="none"/>
    </fill>
    <fill>
      <patternFill patternType="gray125"/>
    </fill>
    <fill>
      <patternFill patternType="solid">
        <fgColor rgb="FF92D050"/>
        <bgColor indexed="64"/>
      </patternFill>
    </fill>
    <fill>
      <patternFill patternType="solid">
        <fgColor rgb="FFD9D9D9"/>
        <bgColor indexed="64"/>
      </patternFill>
    </fill>
    <fill>
      <patternFill patternType="solid">
        <fgColor rgb="FF00B0F0"/>
        <bgColor indexed="64"/>
      </patternFill>
    </fill>
    <fill>
      <patternFill patternType="solid">
        <fgColor rgb="FFBFBFBF"/>
        <bgColor indexed="64"/>
      </patternFill>
    </fill>
    <fill>
      <patternFill patternType="solid">
        <fgColor rgb="FFDBE5F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9ACA3C"/>
        <bgColor indexed="64"/>
      </patternFill>
    </fill>
    <fill>
      <patternFill patternType="solid">
        <fgColor theme="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0" fontId="22" fillId="0" borderId="0"/>
    <xf numFmtId="43" fontId="38" fillId="0" borderId="0" applyFont="0" applyFill="0" applyBorder="0" applyAlignment="0" applyProtection="0"/>
  </cellStyleXfs>
  <cellXfs count="396">
    <xf numFmtId="0" fontId="0" fillId="0" borderId="0" xfId="0"/>
    <xf numFmtId="0" fontId="24" fillId="0" borderId="0" xfId="0" applyFont="1" applyAlignment="1">
      <alignment vertical="center"/>
    </xf>
    <xf numFmtId="0" fontId="24" fillId="0" borderId="0" xfId="0" applyFont="1"/>
    <xf numFmtId="0" fontId="25" fillId="0" borderId="0" xfId="0" applyFont="1" applyAlignment="1">
      <alignment vertical="center"/>
    </xf>
    <xf numFmtId="0" fontId="25" fillId="0" borderId="1" xfId="0" applyFont="1" applyBorder="1" applyAlignment="1">
      <alignment vertical="center" wrapText="1"/>
    </xf>
    <xf numFmtId="0" fontId="24" fillId="0" borderId="1" xfId="0" applyFont="1" applyBorder="1" applyAlignment="1">
      <alignment vertical="center" wrapText="1"/>
    </xf>
    <xf numFmtId="0" fontId="25" fillId="0" borderId="1" xfId="0" applyFont="1" applyBorder="1" applyAlignment="1">
      <alignment horizontal="center" vertical="center" wrapText="1"/>
    </xf>
    <xf numFmtId="0" fontId="25" fillId="2" borderId="1" xfId="0" applyFont="1" applyFill="1" applyBorder="1" applyAlignment="1">
      <alignment vertical="center" wrapText="1"/>
    </xf>
    <xf numFmtId="0" fontId="25" fillId="3" borderId="1" xfId="0" applyFont="1" applyFill="1" applyBorder="1" applyAlignment="1">
      <alignment vertical="center" wrapText="1"/>
    </xf>
    <xf numFmtId="0" fontId="24" fillId="0" borderId="1" xfId="0" applyFont="1" applyBorder="1" applyAlignment="1">
      <alignment horizontal="justify" vertical="center" wrapText="1"/>
    </xf>
    <xf numFmtId="0" fontId="25" fillId="3" borderId="1" xfId="0" applyFont="1" applyFill="1" applyBorder="1" applyAlignment="1">
      <alignment horizontal="center" vertical="center" wrapText="1"/>
    </xf>
    <xf numFmtId="0" fontId="25" fillId="4" borderId="1" xfId="0" applyFont="1" applyFill="1" applyBorder="1" applyAlignment="1">
      <alignment horizontal="justify" vertical="center" wrapText="1"/>
    </xf>
    <xf numFmtId="0" fontId="25" fillId="4" borderId="1" xfId="0" applyFont="1" applyFill="1" applyBorder="1" applyAlignment="1">
      <alignment horizontal="center" vertical="center" wrapText="1"/>
    </xf>
    <xf numFmtId="0" fontId="24" fillId="0" borderId="6" xfId="0" applyFont="1" applyBorder="1" applyAlignment="1">
      <alignment vertical="center" wrapText="1"/>
    </xf>
    <xf numFmtId="0" fontId="24" fillId="0" borderId="8" xfId="0" applyFont="1" applyBorder="1" applyAlignment="1">
      <alignment horizontal="justify" vertical="center" wrapText="1"/>
    </xf>
    <xf numFmtId="0" fontId="24" fillId="0" borderId="2" xfId="0" applyFont="1" applyBorder="1" applyAlignment="1">
      <alignment horizontal="justify" vertical="center" wrapText="1"/>
    </xf>
    <xf numFmtId="0" fontId="25" fillId="4" borderId="6" xfId="0" applyFont="1" applyFill="1" applyBorder="1" applyAlignment="1">
      <alignment horizontal="justify" vertical="center" wrapText="1"/>
    </xf>
    <xf numFmtId="0" fontId="25" fillId="4" borderId="6" xfId="0" applyFont="1" applyFill="1" applyBorder="1" applyAlignment="1">
      <alignment horizontal="center" vertical="center" wrapText="1"/>
    </xf>
    <xf numFmtId="0" fontId="26" fillId="0" borderId="2" xfId="0" applyFont="1" applyBorder="1" applyAlignment="1">
      <alignment vertical="center" wrapText="1"/>
    </xf>
    <xf numFmtId="0" fontId="24" fillId="0" borderId="2" xfId="0" applyFont="1" applyBorder="1" applyAlignment="1">
      <alignment vertical="center" wrapText="1"/>
    </xf>
    <xf numFmtId="0" fontId="25" fillId="2" borderId="6" xfId="0" applyFont="1" applyFill="1" applyBorder="1" applyAlignment="1">
      <alignment vertical="center" wrapText="1"/>
    </xf>
    <xf numFmtId="0" fontId="24" fillId="0" borderId="5" xfId="0" applyFont="1" applyBorder="1" applyAlignment="1">
      <alignment vertical="center" wrapText="1"/>
    </xf>
    <xf numFmtId="0" fontId="25" fillId="0" borderId="4" xfId="0" applyFont="1" applyBorder="1" applyAlignment="1">
      <alignment vertical="center" wrapText="1"/>
    </xf>
    <xf numFmtId="0" fontId="24" fillId="0" borderId="7" xfId="0" applyFont="1" applyBorder="1" applyAlignment="1">
      <alignment horizontal="justify" vertical="center" wrapText="1"/>
    </xf>
    <xf numFmtId="0" fontId="25" fillId="4" borderId="1" xfId="0" applyFont="1" applyFill="1" applyBorder="1" applyAlignment="1">
      <alignment horizontal="center" vertical="center" wrapText="1"/>
    </xf>
    <xf numFmtId="0" fontId="25" fillId="5" borderId="8" xfId="0" applyFont="1" applyFill="1" applyBorder="1" applyAlignment="1">
      <alignment vertical="center" wrapText="1"/>
    </xf>
    <xf numFmtId="0" fontId="25" fillId="5" borderId="9" xfId="0" applyFont="1" applyFill="1" applyBorder="1" applyAlignment="1">
      <alignment vertical="center" wrapText="1"/>
    </xf>
    <xf numFmtId="0" fontId="25" fillId="5" borderId="10" xfId="0" applyFont="1" applyFill="1" applyBorder="1" applyAlignment="1">
      <alignment vertical="center" wrapText="1"/>
    </xf>
    <xf numFmtId="0" fontId="25" fillId="4" borderId="4" xfId="0" applyFont="1" applyFill="1" applyBorder="1" applyAlignment="1">
      <alignment horizontal="center" vertical="center" wrapText="1"/>
    </xf>
    <xf numFmtId="0" fontId="25" fillId="2" borderId="3" xfId="0" applyFont="1" applyFill="1" applyBorder="1" applyAlignment="1">
      <alignment vertical="center" wrapText="1"/>
    </xf>
    <xf numFmtId="0" fontId="28" fillId="2" borderId="3" xfId="0" applyFont="1" applyFill="1" applyBorder="1" applyAlignment="1">
      <alignment horizontal="center" vertical="center" wrapText="1"/>
    </xf>
    <xf numFmtId="0" fontId="28" fillId="2" borderId="1" xfId="0" applyFont="1" applyFill="1" applyBorder="1" applyAlignment="1">
      <alignment vertical="center" wrapText="1"/>
    </xf>
    <xf numFmtId="0" fontId="24" fillId="0" borderId="0" xfId="0" applyFont="1" applyAlignment="1">
      <alignment horizontal="center"/>
    </xf>
    <xf numFmtId="0" fontId="23" fillId="4" borderId="1" xfId="0" applyFont="1" applyFill="1" applyBorder="1" applyAlignment="1">
      <alignment horizontal="justify" vertical="center" wrapText="1"/>
    </xf>
    <xf numFmtId="0" fontId="25" fillId="0" borderId="1" xfId="0" applyFont="1" applyFill="1" applyBorder="1" applyAlignment="1">
      <alignment horizontal="center" vertical="center" wrapText="1"/>
    </xf>
    <xf numFmtId="0" fontId="22" fillId="0" borderId="0" xfId="0" applyFont="1"/>
    <xf numFmtId="0" fontId="22" fillId="0" borderId="7" xfId="1" applyBorder="1" applyAlignment="1">
      <alignment horizontal="left" vertical="center" wrapText="1"/>
    </xf>
    <xf numFmtId="0" fontId="22" fillId="0" borderId="3" xfId="1" applyBorder="1" applyAlignment="1">
      <alignment horizontal="left" vertical="center" wrapText="1"/>
    </xf>
    <xf numFmtId="0" fontId="22" fillId="0" borderId="13" xfId="1" applyBorder="1" applyAlignment="1">
      <alignment horizontal="left" vertical="center" wrapText="1"/>
    </xf>
    <xf numFmtId="0" fontId="22" fillId="0" borderId="15" xfId="1" applyBorder="1" applyAlignment="1">
      <alignment horizontal="center" vertical="center" wrapText="1"/>
    </xf>
    <xf numFmtId="0" fontId="25" fillId="0" borderId="15" xfId="0" applyFont="1" applyBorder="1" applyAlignment="1">
      <alignment horizontal="center" vertical="center" wrapText="1"/>
    </xf>
    <xf numFmtId="0" fontId="25" fillId="0" borderId="14" xfId="0" applyFont="1" applyBorder="1" applyAlignment="1">
      <alignment horizontal="center" vertical="center" wrapText="1"/>
    </xf>
    <xf numFmtId="0" fontId="22" fillId="0" borderId="0" xfId="1" applyAlignment="1">
      <alignment vertical="center"/>
    </xf>
    <xf numFmtId="0" fontId="22" fillId="0" borderId="2" xfId="0" applyFont="1" applyBorder="1" applyAlignment="1">
      <alignment horizontal="justify" vertical="center" wrapText="1"/>
    </xf>
    <xf numFmtId="0" fontId="30" fillId="0" borderId="2" xfId="0" applyFont="1" applyBorder="1" applyAlignment="1">
      <alignment horizontal="justify" vertical="center" wrapText="1"/>
    </xf>
    <xf numFmtId="0" fontId="29" fillId="0" borderId="2" xfId="0" applyFont="1" applyBorder="1" applyAlignment="1">
      <alignment horizontal="justify" vertical="center" wrapText="1"/>
    </xf>
    <xf numFmtId="0" fontId="22" fillId="4" borderId="1" xfId="0" applyFont="1" applyFill="1" applyBorder="1" applyAlignment="1">
      <alignment horizontal="justify" vertical="center" wrapText="1"/>
    </xf>
    <xf numFmtId="0" fontId="28" fillId="4" borderId="1" xfId="0" applyFont="1" applyFill="1" applyBorder="1" applyAlignment="1">
      <alignment horizontal="center" vertical="center" wrapText="1"/>
    </xf>
    <xf numFmtId="0" fontId="25" fillId="0" borderId="1" xfId="0" applyFont="1" applyFill="1" applyBorder="1" applyAlignment="1">
      <alignment horizontal="center" vertical="center"/>
    </xf>
    <xf numFmtId="0" fontId="21" fillId="0" borderId="0" xfId="0" applyFont="1"/>
    <xf numFmtId="0" fontId="29" fillId="0" borderId="0" xfId="0" applyFont="1"/>
    <xf numFmtId="0" fontId="28" fillId="0" borderId="0" xfId="0" applyFont="1" applyAlignment="1">
      <alignment vertical="center"/>
    </xf>
    <xf numFmtId="0" fontId="17" fillId="0" borderId="0" xfId="0" applyFont="1"/>
    <xf numFmtId="0" fontId="17" fillId="0" borderId="0" xfId="0" applyFont="1" applyFill="1"/>
    <xf numFmtId="0" fontId="15" fillId="0" borderId="7" xfId="1" applyFont="1" applyBorder="1" applyAlignment="1">
      <alignment horizontal="left" vertical="center" wrapText="1"/>
    </xf>
    <xf numFmtId="0" fontId="17" fillId="4" borderId="1" xfId="0" applyFont="1" applyFill="1" applyBorder="1" applyAlignment="1">
      <alignment horizontal="justify" vertical="center" wrapText="1"/>
    </xf>
    <xf numFmtId="0" fontId="31" fillId="11" borderId="3" xfId="0" applyFont="1" applyFill="1" applyBorder="1" applyAlignment="1">
      <alignment horizontal="center"/>
    </xf>
    <xf numFmtId="0" fontId="14" fillId="0" borderId="0" xfId="0" applyFont="1"/>
    <xf numFmtId="16" fontId="14" fillId="0" borderId="0" xfId="0" applyNumberFormat="1" applyFont="1"/>
    <xf numFmtId="0" fontId="24" fillId="8" borderId="0" xfId="0" applyFont="1" applyFill="1"/>
    <xf numFmtId="0" fontId="13" fillId="8" borderId="0" xfId="0" applyFont="1" applyFill="1"/>
    <xf numFmtId="0" fontId="27" fillId="0" borderId="0" xfId="0" applyFont="1"/>
    <xf numFmtId="0" fontId="11" fillId="0" borderId="0" xfId="0" applyFont="1" applyAlignment="1">
      <alignment vertical="center"/>
    </xf>
    <xf numFmtId="0" fontId="24" fillId="0" borderId="8" xfId="0" applyFont="1" applyBorder="1" applyAlignment="1">
      <alignment vertical="center" wrapText="1"/>
    </xf>
    <xf numFmtId="0" fontId="25" fillId="2" borderId="3" xfId="0" applyFont="1" applyFill="1" applyBorder="1" applyAlignment="1">
      <alignment horizontal="center" vertical="center" wrapText="1"/>
    </xf>
    <xf numFmtId="0" fontId="25" fillId="0" borderId="11" xfId="0" applyFont="1" applyBorder="1" applyAlignment="1">
      <alignment horizontal="center" vertical="center" wrapText="1"/>
    </xf>
    <xf numFmtId="0" fontId="15" fillId="0" borderId="0" xfId="1" applyFont="1" applyBorder="1" applyAlignment="1">
      <alignment horizontal="center" vertical="center" wrapText="1"/>
    </xf>
    <xf numFmtId="0" fontId="25" fillId="0" borderId="0" xfId="0" applyFont="1" applyBorder="1" applyAlignment="1">
      <alignment horizontal="center" vertical="center" wrapText="1"/>
    </xf>
    <xf numFmtId="0" fontId="28" fillId="2" borderId="6" xfId="0" applyFont="1" applyFill="1" applyBorder="1" applyAlignment="1">
      <alignment horizontal="center" vertical="center" wrapText="1"/>
    </xf>
    <xf numFmtId="0" fontId="10" fillId="0" borderId="8" xfId="0" applyFont="1" applyBorder="1" applyAlignment="1">
      <alignment vertical="center"/>
    </xf>
    <xf numFmtId="0" fontId="25" fillId="0" borderId="9" xfId="0" applyFont="1" applyFill="1" applyBorder="1" applyAlignment="1">
      <alignment horizontal="center" vertical="center" wrapText="1"/>
    </xf>
    <xf numFmtId="0" fontId="24" fillId="13" borderId="8" xfId="0" applyFont="1" applyFill="1" applyBorder="1" applyAlignment="1">
      <alignment vertical="center"/>
    </xf>
    <xf numFmtId="0" fontId="21" fillId="13" borderId="1" xfId="0" applyFont="1" applyFill="1" applyBorder="1" applyAlignment="1">
      <alignment horizontal="center" wrapText="1"/>
    </xf>
    <xf numFmtId="0" fontId="24" fillId="0" borderId="15" xfId="0" applyFont="1" applyBorder="1" applyAlignment="1">
      <alignment horizontal="center" vertical="center"/>
    </xf>
    <xf numFmtId="0" fontId="8" fillId="0" borderId="15" xfId="0" applyFont="1" applyBorder="1" applyAlignment="1">
      <alignment horizontal="center" vertical="center"/>
    </xf>
    <xf numFmtId="0" fontId="35" fillId="0" borderId="0" xfId="0" applyFont="1"/>
    <xf numFmtId="0" fontId="36" fillId="0" borderId="0" xfId="0" applyFont="1"/>
    <xf numFmtId="0" fontId="8" fillId="0" borderId="0" xfId="0" applyFont="1"/>
    <xf numFmtId="0" fontId="35" fillId="0" borderId="2" xfId="0" applyFont="1" applyBorder="1" applyAlignment="1">
      <alignment horizontal="justify" vertical="center" wrapText="1"/>
    </xf>
    <xf numFmtId="0" fontId="8" fillId="0" borderId="2" xfId="0" applyFont="1" applyBorder="1" applyAlignment="1">
      <alignment horizontal="left" vertical="center" wrapText="1"/>
    </xf>
    <xf numFmtId="0" fontId="37" fillId="0" borderId="2" xfId="0" applyFont="1" applyBorder="1" applyAlignment="1">
      <alignment horizontal="justify" vertical="center" wrapText="1"/>
    </xf>
    <xf numFmtId="0" fontId="8" fillId="0" borderId="0" xfId="0" applyFont="1" applyFill="1"/>
    <xf numFmtId="0" fontId="25" fillId="9" borderId="9" xfId="0" applyFont="1" applyFill="1" applyBorder="1" applyAlignment="1">
      <alignment horizontal="left" vertical="center"/>
    </xf>
    <xf numFmtId="0" fontId="24" fillId="9" borderId="15" xfId="0" applyFont="1" applyFill="1" applyBorder="1" applyAlignment="1">
      <alignment horizontal="center" vertical="center"/>
    </xf>
    <xf numFmtId="0" fontId="17" fillId="0" borderId="8" xfId="0" applyFont="1" applyFill="1" applyBorder="1" applyAlignment="1">
      <alignment horizontal="justify" vertical="center" wrapText="1"/>
    </xf>
    <xf numFmtId="0" fontId="28" fillId="0" borderId="9"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35" fillId="0" borderId="9" xfId="0" applyFont="1" applyFill="1" applyBorder="1" applyAlignment="1">
      <alignment horizontal="center" vertical="center"/>
    </xf>
    <xf numFmtId="0" fontId="24" fillId="9" borderId="14" xfId="0" applyFont="1" applyFill="1" applyBorder="1" applyAlignment="1">
      <alignment horizontal="center" vertical="center"/>
    </xf>
    <xf numFmtId="0" fontId="24" fillId="0" borderId="14" xfId="0" applyFont="1" applyBorder="1" applyAlignment="1">
      <alignment horizontal="center" vertical="center"/>
    </xf>
    <xf numFmtId="0" fontId="7" fillId="0" borderId="7" xfId="0" applyFont="1" applyBorder="1" applyAlignment="1">
      <alignment horizontal="left" vertical="center" wrapText="1"/>
    </xf>
    <xf numFmtId="0" fontId="29" fillId="0" borderId="2" xfId="0" applyFont="1" applyBorder="1" applyAlignment="1">
      <alignment horizontal="left" vertical="center" wrapText="1"/>
    </xf>
    <xf numFmtId="0" fontId="24" fillId="0" borderId="7" xfId="0" applyFont="1" applyBorder="1" applyAlignment="1">
      <alignment horizontal="left" vertical="center" wrapText="1"/>
    </xf>
    <xf numFmtId="0" fontId="12" fillId="0" borderId="2" xfId="0" applyFont="1" applyBorder="1" applyAlignment="1">
      <alignment horizontal="left" vertical="center" wrapText="1"/>
    </xf>
    <xf numFmtId="0" fontId="8" fillId="0" borderId="2" xfId="0" applyFont="1" applyFill="1" applyBorder="1" applyAlignment="1">
      <alignment horizontal="left" vertical="center" wrapText="1"/>
    </xf>
    <xf numFmtId="0" fontId="19" fillId="0" borderId="2" xfId="0" applyFont="1" applyBorder="1" applyAlignment="1">
      <alignment horizontal="left" vertical="center" wrapText="1"/>
    </xf>
    <xf numFmtId="0" fontId="26" fillId="0" borderId="2" xfId="0" applyFont="1" applyBorder="1" applyAlignment="1">
      <alignment horizontal="left" vertical="center" wrapText="1"/>
    </xf>
    <xf numFmtId="0" fontId="29" fillId="0" borderId="2" xfId="0" applyFont="1" applyFill="1" applyBorder="1" applyAlignment="1">
      <alignment horizontal="left" vertical="center" wrapText="1"/>
    </xf>
    <xf numFmtId="0" fontId="24" fillId="0" borderId="2" xfId="0" applyFont="1" applyBorder="1" applyAlignment="1">
      <alignment horizontal="left" vertical="center" wrapText="1"/>
    </xf>
    <xf numFmtId="0" fontId="29" fillId="0" borderId="2" xfId="0" applyFont="1" applyBorder="1" applyAlignment="1">
      <alignment horizontal="left" vertical="center" wrapText="1"/>
    </xf>
    <xf numFmtId="0" fontId="25" fillId="0" borderId="1" xfId="0" applyFont="1" applyBorder="1" applyAlignment="1">
      <alignment horizontal="left" vertical="center" wrapText="1"/>
    </xf>
    <xf numFmtId="0" fontId="28" fillId="0" borderId="1" xfId="0" applyFont="1" applyBorder="1" applyAlignment="1">
      <alignment horizontal="left" vertical="center" wrapText="1"/>
    </xf>
    <xf numFmtId="0" fontId="28" fillId="8" borderId="1" xfId="0" applyFont="1" applyFill="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15" fillId="0" borderId="7" xfId="0" applyFont="1" applyBorder="1" applyAlignment="1">
      <alignment horizontal="left" vertical="center" wrapText="1"/>
    </xf>
    <xf numFmtId="0" fontId="23" fillId="0" borderId="7" xfId="0" applyFont="1" applyBorder="1" applyAlignment="1">
      <alignment horizontal="left" vertical="center" wrapText="1"/>
    </xf>
    <xf numFmtId="0" fontId="15" fillId="0" borderId="2" xfId="0" applyFont="1" applyBorder="1" applyAlignment="1">
      <alignment horizontal="left" vertical="center" wrapText="1"/>
    </xf>
    <xf numFmtId="0" fontId="24" fillId="0" borderId="2" xfId="0" applyFont="1" applyBorder="1" applyAlignment="1">
      <alignment horizontal="left" vertical="center"/>
    </xf>
    <xf numFmtId="0" fontId="24" fillId="0" borderId="2" xfId="0" applyFont="1" applyBorder="1" applyAlignment="1">
      <alignment vertical="center"/>
    </xf>
    <xf numFmtId="0" fontId="24" fillId="0" borderId="7" xfId="0" applyFont="1" applyFill="1" applyBorder="1" applyAlignment="1">
      <alignment vertical="center"/>
    </xf>
    <xf numFmtId="0" fontId="26" fillId="8" borderId="2" xfId="0" applyFont="1" applyFill="1" applyBorder="1" applyAlignment="1">
      <alignment horizontal="left" vertical="center" wrapText="1"/>
    </xf>
    <xf numFmtId="0" fontId="26" fillId="8" borderId="2" xfId="0" applyFont="1" applyFill="1" applyBorder="1" applyAlignment="1">
      <alignment horizontal="left" vertical="center"/>
    </xf>
    <xf numFmtId="0" fontId="24" fillId="0" borderId="2" xfId="0" applyFont="1" applyBorder="1" applyAlignment="1">
      <alignment horizontal="justify" vertical="center"/>
    </xf>
    <xf numFmtId="0" fontId="24" fillId="0" borderId="13" xfId="0" applyFont="1" applyBorder="1" applyAlignment="1">
      <alignment vertical="center"/>
    </xf>
    <xf numFmtId="0" fontId="24" fillId="0" borderId="14" xfId="0" applyFont="1" applyBorder="1" applyAlignment="1">
      <alignment vertical="center"/>
    </xf>
    <xf numFmtId="0" fontId="24" fillId="0" borderId="1" xfId="0" applyFont="1" applyBorder="1" applyAlignment="1">
      <alignment horizontal="left" vertical="center" wrapText="1"/>
    </xf>
    <xf numFmtId="0" fontId="24" fillId="8" borderId="1" xfId="0" applyFont="1" applyFill="1" applyBorder="1" applyAlignment="1">
      <alignment horizontal="left" vertical="center" wrapText="1"/>
    </xf>
    <xf numFmtId="0" fontId="16" fillId="0" borderId="1" xfId="0" applyFont="1" applyBorder="1" applyAlignment="1">
      <alignment horizontal="left" vertical="center" wrapText="1"/>
    </xf>
    <xf numFmtId="0" fontId="24"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22" fillId="0" borderId="2" xfId="0" applyFont="1" applyBorder="1" applyAlignment="1">
      <alignment horizontal="left" vertical="center" wrapText="1"/>
    </xf>
    <xf numFmtId="0" fontId="30" fillId="0" borderId="2" xfId="0" applyFont="1" applyBorder="1" applyAlignment="1">
      <alignment horizontal="left" vertical="center" wrapText="1"/>
    </xf>
    <xf numFmtId="0" fontId="30" fillId="0" borderId="2" xfId="0" applyFont="1" applyBorder="1" applyAlignment="1">
      <alignment vertical="center" wrapText="1"/>
    </xf>
    <xf numFmtId="0" fontId="30" fillId="0" borderId="2" xfId="0" applyFont="1" applyFill="1" applyBorder="1" applyAlignment="1">
      <alignment horizontal="justify" vertical="center" wrapText="1"/>
    </xf>
    <xf numFmtId="0" fontId="29" fillId="0" borderId="1" xfId="0" applyFont="1" applyFill="1" applyBorder="1" applyAlignment="1">
      <alignment vertical="center"/>
    </xf>
    <xf numFmtId="0" fontId="28" fillId="0" borderId="1" xfId="0" applyFont="1" applyFill="1" applyBorder="1" applyAlignment="1">
      <alignment horizontal="center" vertical="center"/>
    </xf>
    <xf numFmtId="0" fontId="6" fillId="0" borderId="8" xfId="0" applyFont="1" applyBorder="1" applyAlignment="1">
      <alignment vertical="center"/>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0" borderId="0" xfId="0" applyFont="1"/>
    <xf numFmtId="0" fontId="24" fillId="0" borderId="0" xfId="0" applyFont="1" applyAlignment="1"/>
    <xf numFmtId="0" fontId="36" fillId="0" borderId="0" xfId="0" applyFont="1" applyAlignment="1"/>
    <xf numFmtId="0" fontId="36" fillId="0" borderId="0" xfId="0" applyFont="1" applyAlignment="1">
      <alignment horizontal="left"/>
    </xf>
    <xf numFmtId="0" fontId="21" fillId="0" borderId="0" xfId="0" applyFont="1" applyAlignment="1"/>
    <xf numFmtId="0" fontId="29" fillId="0" borderId="0" xfId="0" applyFont="1" applyAlignment="1"/>
    <xf numFmtId="0" fontId="22" fillId="0" borderId="0" xfId="0" applyFont="1" applyAlignment="1"/>
    <xf numFmtId="0" fontId="24" fillId="0" borderId="0" xfId="0" applyFont="1" applyFill="1" applyAlignment="1"/>
    <xf numFmtId="0" fontId="17" fillId="0" borderId="0" xfId="0" applyFont="1" applyAlignment="1"/>
    <xf numFmtId="0" fontId="17" fillId="0" borderId="0" xfId="0" applyFont="1" applyFill="1" applyAlignment="1"/>
    <xf numFmtId="0" fontId="8" fillId="0" borderId="0" xfId="0" applyFont="1" applyAlignment="1"/>
    <xf numFmtId="0" fontId="29" fillId="0" borderId="2" xfId="0" applyFont="1" applyFill="1" applyBorder="1" applyAlignment="1">
      <alignment vertical="center" wrapText="1"/>
    </xf>
    <xf numFmtId="0" fontId="24" fillId="0" borderId="2" xfId="0" applyFont="1" applyFill="1" applyBorder="1" applyAlignment="1">
      <alignment horizontal="justify" vertical="center" wrapText="1"/>
    </xf>
    <xf numFmtId="0" fontId="4" fillId="0" borderId="2" xfId="0" applyFont="1" applyBorder="1" applyAlignment="1">
      <alignment horizontal="left" vertical="center" wrapText="1"/>
    </xf>
    <xf numFmtId="0" fontId="26" fillId="0" borderId="1" xfId="0" applyFont="1" applyBorder="1" applyAlignment="1">
      <alignment vertical="center" wrapText="1"/>
    </xf>
    <xf numFmtId="0" fontId="24" fillId="0" borderId="1" xfId="0" applyFont="1" applyBorder="1"/>
    <xf numFmtId="2" fontId="24" fillId="0" borderId="0" xfId="0" applyNumberFormat="1" applyFont="1"/>
    <xf numFmtId="0" fontId="3" fillId="2" borderId="1" xfId="0" applyFont="1" applyFill="1" applyBorder="1"/>
    <xf numFmtId="43" fontId="24" fillId="2" borderId="1" xfId="2" applyFont="1" applyFill="1" applyBorder="1" applyAlignment="1">
      <alignment horizontal="center"/>
    </xf>
    <xf numFmtId="0" fontId="2" fillId="0" borderId="2" xfId="0" applyFont="1" applyBorder="1" applyAlignment="1">
      <alignment horizontal="left"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1" fillId="0" borderId="1" xfId="0" applyFont="1" applyFill="1" applyBorder="1" applyAlignment="1">
      <alignment horizontal="left" vertical="center" wrapText="1"/>
    </xf>
    <xf numFmtId="0" fontId="1" fillId="8"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1" fillId="0" borderId="7" xfId="1" applyFont="1" applyBorder="1" applyAlignment="1">
      <alignment horizontal="left" vertical="center" wrapText="1"/>
    </xf>
    <xf numFmtId="0" fontId="29" fillId="0" borderId="2" xfId="0" applyFont="1" applyBorder="1" applyAlignment="1">
      <alignment horizontal="left" vertical="center" wrapText="1"/>
    </xf>
    <xf numFmtId="0" fontId="28" fillId="0" borderId="1"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1" fillId="0" borderId="0" xfId="0" applyFont="1" applyFill="1"/>
    <xf numFmtId="0" fontId="36" fillId="0" borderId="0" xfId="0" applyFont="1" applyFill="1" applyAlignment="1"/>
    <xf numFmtId="0" fontId="24" fillId="0" borderId="0" xfId="0" applyFont="1" applyFill="1"/>
    <xf numFmtId="0" fontId="1" fillId="0" borderId="2" xfId="0" applyFont="1" applyBorder="1" applyAlignment="1">
      <alignment horizontal="left" vertical="center" wrapText="1"/>
    </xf>
    <xf numFmtId="0" fontId="1" fillId="0" borderId="2" xfId="0" applyFont="1" applyBorder="1" applyAlignment="1">
      <alignment horizontal="left" vertical="top" wrapText="1"/>
    </xf>
    <xf numFmtId="0" fontId="29" fillId="0" borderId="2" xfId="0" applyFont="1" applyBorder="1" applyAlignment="1">
      <alignment vertical="center" wrapText="1"/>
    </xf>
    <xf numFmtId="0" fontId="1" fillId="8" borderId="0" xfId="0" applyFont="1" applyFill="1" applyAlignment="1">
      <alignment wrapText="1"/>
    </xf>
    <xf numFmtId="0" fontId="25" fillId="8" borderId="1" xfId="0" applyFont="1" applyFill="1" applyBorder="1" applyAlignment="1">
      <alignment horizontal="left" vertical="center" wrapText="1"/>
    </xf>
    <xf numFmtId="0" fontId="25" fillId="3" borderId="13" xfId="0" applyFont="1" applyFill="1" applyBorder="1" applyAlignment="1">
      <alignment horizontal="left" vertical="center" wrapText="1"/>
    </xf>
    <xf numFmtId="0" fontId="24" fillId="0" borderId="13" xfId="0" applyFont="1" applyBorder="1" applyAlignment="1">
      <alignment horizontal="justify" vertical="center" wrapText="1"/>
    </xf>
    <xf numFmtId="0" fontId="25" fillId="3" borderId="15" xfId="0" applyFont="1" applyFill="1" applyBorder="1" applyAlignment="1">
      <alignment horizontal="left" vertical="center" wrapText="1"/>
    </xf>
    <xf numFmtId="0" fontId="25" fillId="3" borderId="14" xfId="0" applyFont="1" applyFill="1" applyBorder="1" applyAlignment="1">
      <alignment horizontal="left" vertical="center" wrapText="1"/>
    </xf>
    <xf numFmtId="0" fontId="1" fillId="8" borderId="4" xfId="0" applyFont="1" applyFill="1" applyBorder="1" applyAlignment="1">
      <alignment horizontal="left" vertical="center" wrapText="1"/>
    </xf>
    <xf numFmtId="0" fontId="1" fillId="8" borderId="2"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6" fillId="0" borderId="2" xfId="0" applyFont="1" applyFill="1" applyBorder="1" applyAlignment="1">
      <alignment horizontal="left" vertical="center" wrapText="1"/>
    </xf>
    <xf numFmtId="0" fontId="1" fillId="0" borderId="7" xfId="0" applyFont="1" applyFill="1" applyBorder="1" applyAlignment="1">
      <alignment horizontal="left" vertical="center" wrapText="1"/>
    </xf>
    <xf numFmtId="0" fontId="29" fillId="0" borderId="2" xfId="0" applyFont="1" applyBorder="1" applyAlignment="1">
      <alignment horizontal="left" vertical="center" wrapText="1"/>
    </xf>
    <xf numFmtId="0" fontId="1" fillId="0" borderId="2" xfId="0" applyFont="1" applyFill="1" applyBorder="1" applyAlignment="1">
      <alignment horizontal="justify" vertical="center" wrapText="1"/>
    </xf>
    <xf numFmtId="0" fontId="1" fillId="0" borderId="2" xfId="0" applyFont="1" applyFill="1" applyBorder="1" applyAlignment="1">
      <alignment horizontal="left" vertical="center" wrapText="1"/>
    </xf>
    <xf numFmtId="0" fontId="28" fillId="3" borderId="8" xfId="0" applyFont="1" applyFill="1" applyBorder="1" applyAlignment="1">
      <alignment horizontal="left" vertical="center" wrapText="1"/>
    </xf>
    <xf numFmtId="0" fontId="28" fillId="3" borderId="9" xfId="0" applyFont="1" applyFill="1" applyBorder="1" applyAlignment="1">
      <alignment horizontal="left" vertical="center" wrapText="1"/>
    </xf>
    <xf numFmtId="0" fontId="28" fillId="3" borderId="10" xfId="0" applyFont="1" applyFill="1" applyBorder="1" applyAlignment="1">
      <alignment horizontal="left" vertical="center" wrapText="1"/>
    </xf>
    <xf numFmtId="0" fontId="1"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3" borderId="4"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24" fillId="3" borderId="0"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10" borderId="8" xfId="0" applyFont="1" applyFill="1" applyBorder="1" applyAlignment="1">
      <alignment horizontal="left" vertical="center" wrapText="1"/>
    </xf>
    <xf numFmtId="0" fontId="25" fillId="10" borderId="9" xfId="0" applyFont="1" applyFill="1" applyBorder="1" applyAlignment="1">
      <alignment horizontal="left" vertical="center" wrapText="1"/>
    </xf>
    <xf numFmtId="0" fontId="25" fillId="10" borderId="10" xfId="0" applyFont="1" applyFill="1" applyBorder="1" applyAlignment="1">
      <alignment horizontal="left" vertical="center" wrapText="1"/>
    </xf>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6" xfId="0" applyFont="1" applyBorder="1" applyAlignment="1">
      <alignment horizontal="center" vertical="center" wrapText="1"/>
    </xf>
    <xf numFmtId="0" fontId="39" fillId="0" borderId="4"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39" fillId="0" borderId="13"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4" xfId="0" applyFont="1" applyBorder="1" applyAlignment="1">
      <alignment horizontal="left" vertical="center" wrapText="1"/>
    </xf>
    <xf numFmtId="0" fontId="29" fillId="0" borderId="12"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5" fillId="7" borderId="8" xfId="0" applyFont="1" applyFill="1" applyBorder="1" applyAlignment="1">
      <alignment horizontal="left" vertical="center" wrapText="1"/>
    </xf>
    <xf numFmtId="0" fontId="25" fillId="7" borderId="10" xfId="0" applyFont="1" applyFill="1" applyBorder="1" applyAlignment="1">
      <alignment horizontal="left" vertical="center" wrapText="1"/>
    </xf>
    <xf numFmtId="0" fontId="24" fillId="3" borderId="8"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6" xfId="0" applyFont="1" applyFill="1" applyBorder="1" applyAlignment="1">
      <alignment horizontal="center" vertical="center"/>
    </xf>
    <xf numFmtId="0" fontId="24" fillId="0" borderId="7" xfId="0" applyFont="1" applyFill="1" applyBorder="1" applyAlignment="1">
      <alignment horizontal="center" vertical="center"/>
    </xf>
    <xf numFmtId="0" fontId="24" fillId="0" borderId="3" xfId="0" applyFont="1" applyFill="1" applyBorder="1" applyAlignment="1">
      <alignment horizontal="center" vertical="center"/>
    </xf>
    <xf numFmtId="0" fontId="25" fillId="3" borderId="8" xfId="0" applyFont="1" applyFill="1" applyBorder="1" applyAlignment="1">
      <alignment horizontal="left" vertical="center" wrapText="1"/>
    </xf>
    <xf numFmtId="0" fontId="25" fillId="3" borderId="9" xfId="0" applyFont="1" applyFill="1" applyBorder="1" applyAlignment="1">
      <alignment horizontal="left" vertical="center" wrapText="1"/>
    </xf>
    <xf numFmtId="0" fontId="25" fillId="3" borderId="10" xfId="0" applyFont="1" applyFill="1" applyBorder="1" applyAlignment="1">
      <alignment horizontal="left" vertical="center" wrapText="1"/>
    </xf>
    <xf numFmtId="0" fontId="25" fillId="8" borderId="5" xfId="0" applyFont="1" applyFill="1" applyBorder="1" applyAlignment="1">
      <alignment horizontal="center" vertical="center" wrapText="1"/>
    </xf>
    <xf numFmtId="0" fontId="25" fillId="8" borderId="12" xfId="0" applyFont="1" applyFill="1" applyBorder="1" applyAlignment="1">
      <alignment horizontal="center" vertical="center" wrapText="1"/>
    </xf>
    <xf numFmtId="0" fontId="25" fillId="8" borderId="0" xfId="0" applyFont="1" applyFill="1" applyBorder="1" applyAlignment="1">
      <alignment horizontal="center" vertical="center" wrapText="1"/>
    </xf>
    <xf numFmtId="0" fontId="25" fillId="8" borderId="11" xfId="0" applyFont="1" applyFill="1" applyBorder="1" applyAlignment="1">
      <alignment horizontal="center" vertical="center" wrapText="1"/>
    </xf>
    <xf numFmtId="0" fontId="25" fillId="8" borderId="15" xfId="0" applyFont="1" applyFill="1" applyBorder="1" applyAlignment="1">
      <alignment horizontal="center" vertical="center" wrapText="1"/>
    </xf>
    <xf numFmtId="0" fontId="25" fillId="8" borderId="14"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15" xfId="0" applyFont="1" applyBorder="1" applyAlignment="1">
      <alignment horizontal="center" vertical="center" wrapText="1"/>
    </xf>
    <xf numFmtId="0" fontId="24" fillId="7" borderId="8" xfId="0" applyFont="1" applyFill="1" applyBorder="1" applyAlignment="1">
      <alignment horizontal="left" vertical="center" wrapText="1"/>
    </xf>
    <xf numFmtId="0" fontId="24" fillId="7" borderId="10" xfId="0" applyFont="1" applyFill="1" applyBorder="1" applyAlignment="1">
      <alignment horizontal="left" vertical="center" wrapText="1"/>
    </xf>
    <xf numFmtId="0" fontId="25" fillId="3" borderId="4" xfId="0" applyFont="1" applyFill="1" applyBorder="1" applyAlignment="1">
      <alignment horizontal="left" vertical="center" wrapText="1"/>
    </xf>
    <xf numFmtId="0" fontId="25" fillId="3" borderId="5" xfId="0" applyFont="1" applyFill="1" applyBorder="1" applyAlignment="1">
      <alignment horizontal="left" vertical="center" wrapText="1"/>
    </xf>
    <xf numFmtId="0" fontId="25" fillId="3" borderId="12" xfId="0" applyFont="1" applyFill="1" applyBorder="1" applyAlignment="1">
      <alignment horizontal="left"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3" xfId="0" applyFont="1" applyBorder="1" applyAlignment="1">
      <alignment horizontal="center" vertical="center" wrapText="1"/>
    </xf>
    <xf numFmtId="0" fontId="25" fillId="8" borderId="6" xfId="0" applyFont="1" applyFill="1" applyBorder="1" applyAlignment="1">
      <alignment horizontal="center" vertical="center" wrapText="1"/>
    </xf>
    <xf numFmtId="0" fontId="25" fillId="8" borderId="7"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39" fillId="0" borderId="4" xfId="0" applyFont="1" applyBorder="1" applyAlignment="1">
      <alignment horizontal="left" vertical="center" wrapText="1"/>
    </xf>
    <xf numFmtId="0" fontId="39" fillId="0" borderId="12" xfId="0" applyFont="1" applyBorder="1" applyAlignment="1">
      <alignment horizontal="left" vertical="center" wrapText="1"/>
    </xf>
    <xf numFmtId="0" fontId="39" fillId="0" borderId="2" xfId="0" applyFont="1" applyBorder="1" applyAlignment="1">
      <alignment horizontal="left" vertical="center" wrapText="1"/>
    </xf>
    <xf numFmtId="0" fontId="39" fillId="0" borderId="11" xfId="0" applyFont="1" applyBorder="1" applyAlignment="1">
      <alignment horizontal="left"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5" fillId="3" borderId="10" xfId="0" applyFont="1" applyFill="1" applyBorder="1" applyAlignment="1">
      <alignment horizontal="center" vertical="center" wrapText="1"/>
    </xf>
    <xf numFmtId="0" fontId="17" fillId="10" borderId="8" xfId="0" applyFont="1" applyFill="1" applyBorder="1" applyAlignment="1">
      <alignment horizontal="left" vertical="center" wrapText="1"/>
    </xf>
    <xf numFmtId="0" fontId="17" fillId="10" borderId="10" xfId="0" applyFont="1" applyFill="1" applyBorder="1" applyAlignment="1">
      <alignment horizontal="left" vertical="center" wrapText="1"/>
    </xf>
    <xf numFmtId="0" fontId="29" fillId="10" borderId="1" xfId="0" applyFont="1" applyFill="1" applyBorder="1" applyAlignment="1">
      <alignment vertical="center" wrapText="1"/>
    </xf>
    <xf numFmtId="0" fontId="29" fillId="0" borderId="1" xfId="0" applyFont="1" applyFill="1" applyBorder="1" applyAlignment="1">
      <alignment horizontal="center" vertical="center" wrapText="1"/>
    </xf>
    <xf numFmtId="0" fontId="24" fillId="7" borderId="8" xfId="0" applyFont="1" applyFill="1" applyBorder="1" applyAlignment="1">
      <alignment horizontal="center" vertical="center" wrapText="1"/>
    </xf>
    <xf numFmtId="0" fontId="24" fillId="7" borderId="10" xfId="0" applyFont="1" applyFill="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5" fillId="7" borderId="8" xfId="0" applyFont="1" applyFill="1" applyBorder="1" applyAlignment="1">
      <alignment horizontal="center" vertical="center" wrapText="1"/>
    </xf>
    <xf numFmtId="0" fontId="25" fillId="7" borderId="10" xfId="0" applyFont="1" applyFill="1" applyBorder="1" applyAlignment="1">
      <alignment horizontal="center" vertical="center" wrapText="1"/>
    </xf>
    <xf numFmtId="0" fontId="39" fillId="0" borderId="2" xfId="0" applyFont="1" applyBorder="1" applyAlignment="1">
      <alignment horizontal="center" vertical="center" wrapText="1"/>
    </xf>
    <xf numFmtId="0" fontId="39" fillId="0" borderId="11" xfId="0" applyFont="1" applyBorder="1" applyAlignment="1">
      <alignment horizontal="center" vertical="center" wrapText="1"/>
    </xf>
    <xf numFmtId="0" fontId="8"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2" fillId="10" borderId="10" xfId="0"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11" xfId="0" applyFont="1" applyBorder="1" applyAlignment="1">
      <alignment horizontal="left" vertical="center" wrapText="1"/>
    </xf>
    <xf numFmtId="0" fontId="8" fillId="0" borderId="7"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6" borderId="8" xfId="0" applyFont="1" applyFill="1" applyBorder="1" applyAlignment="1">
      <alignment horizontal="left" vertical="center"/>
    </xf>
    <xf numFmtId="0" fontId="24" fillId="6" borderId="9" xfId="0" applyFont="1" applyFill="1" applyBorder="1" applyAlignment="1">
      <alignment horizontal="left" vertical="center"/>
    </xf>
    <xf numFmtId="0" fontId="24" fillId="6" borderId="10" xfId="0" applyFont="1" applyFill="1" applyBorder="1" applyAlignment="1">
      <alignment horizontal="left" vertical="center"/>
    </xf>
    <xf numFmtId="0" fontId="28" fillId="3" borderId="8" xfId="0" applyFont="1" applyFill="1" applyBorder="1" applyAlignment="1">
      <alignment horizontal="left" vertical="center"/>
    </xf>
    <xf numFmtId="0" fontId="28" fillId="3" borderId="9" xfId="0" applyFont="1" applyFill="1" applyBorder="1" applyAlignment="1">
      <alignment horizontal="left" vertical="center"/>
    </xf>
    <xf numFmtId="0" fontId="28" fillId="3" borderId="10" xfId="0" applyFont="1" applyFill="1" applyBorder="1" applyAlignment="1">
      <alignment horizontal="left" vertical="center"/>
    </xf>
    <xf numFmtId="0" fontId="27" fillId="0" borderId="4" xfId="0" applyFont="1" applyBorder="1" applyAlignment="1">
      <alignment horizontal="left" vertical="center" wrapText="1"/>
    </xf>
    <xf numFmtId="0" fontId="27" fillId="0" borderId="12" xfId="0" applyFont="1" applyBorder="1" applyAlignment="1">
      <alignment horizontal="left" vertical="center" wrapText="1"/>
    </xf>
    <xf numFmtId="0" fontId="27" fillId="0" borderId="2" xfId="0" applyFont="1" applyBorder="1" applyAlignment="1">
      <alignment horizontal="left" vertical="center" wrapText="1"/>
    </xf>
    <xf numFmtId="0" fontId="27" fillId="0" borderId="11" xfId="0" applyFont="1" applyBorder="1" applyAlignment="1">
      <alignment horizontal="left" vertical="center" wrapText="1"/>
    </xf>
    <xf numFmtId="0" fontId="25" fillId="3" borderId="8" xfId="0" applyFont="1" applyFill="1" applyBorder="1" applyAlignment="1">
      <alignment horizontal="left" vertical="center"/>
    </xf>
    <xf numFmtId="0" fontId="25" fillId="3" borderId="9" xfId="0" applyFont="1" applyFill="1" applyBorder="1" applyAlignment="1">
      <alignment horizontal="left" vertical="center"/>
    </xf>
    <xf numFmtId="0" fontId="25" fillId="3" borderId="10" xfId="0" applyFont="1" applyFill="1" applyBorder="1" applyAlignment="1">
      <alignment horizontal="left" vertical="center"/>
    </xf>
    <xf numFmtId="0" fontId="15" fillId="0" borderId="7" xfId="0" applyFont="1" applyBorder="1" applyAlignment="1">
      <alignment horizontal="center" vertical="center" wrapText="1"/>
    </xf>
    <xf numFmtId="0" fontId="24" fillId="0" borderId="4" xfId="0" applyFont="1" applyBorder="1" applyAlignment="1">
      <alignment horizontal="left" vertical="center" wrapText="1"/>
    </xf>
    <xf numFmtId="0" fontId="24" fillId="0" borderId="12" xfId="0" applyFont="1" applyBorder="1" applyAlignment="1">
      <alignment horizontal="left" vertical="center" wrapText="1"/>
    </xf>
    <xf numFmtId="0" fontId="23" fillId="0" borderId="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justify" vertical="center" wrapText="1"/>
    </xf>
    <xf numFmtId="0" fontId="24" fillId="2" borderId="1" xfId="0" applyFont="1" applyFill="1" applyBorder="1" applyAlignment="1">
      <alignment horizontal="left" vertical="center" wrapText="1"/>
    </xf>
    <xf numFmtId="0" fontId="25" fillId="9" borderId="1"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4" fillId="9" borderId="10"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5" fillId="0" borderId="6" xfId="0" applyFont="1" applyBorder="1" applyAlignment="1">
      <alignment horizontal="center" vertical="center" wrapText="1"/>
    </xf>
    <xf numFmtId="0" fontId="25" fillId="2" borderId="1" xfId="0" applyFont="1" applyFill="1" applyBorder="1" applyAlignment="1">
      <alignment horizontal="center" vertical="center" wrapText="1"/>
    </xf>
    <xf numFmtId="0" fontId="20" fillId="6" borderId="8" xfId="0" applyFont="1" applyFill="1" applyBorder="1" applyAlignment="1">
      <alignment horizontal="left" vertical="center"/>
    </xf>
    <xf numFmtId="0" fontId="24" fillId="0" borderId="10" xfId="0" applyFont="1" applyBorder="1" applyAlignment="1">
      <alignment horizontal="center" vertical="center" wrapText="1"/>
    </xf>
    <xf numFmtId="0" fontId="29" fillId="10" borderId="1" xfId="0" applyFont="1" applyFill="1" applyBorder="1" applyAlignment="1">
      <alignment horizontal="left" vertical="center" wrapText="1"/>
    </xf>
    <xf numFmtId="0" fontId="25" fillId="7" borderId="4" xfId="0" applyFont="1" applyFill="1" applyBorder="1" applyAlignment="1">
      <alignment horizontal="left" vertical="center" wrapText="1"/>
    </xf>
    <xf numFmtId="0" fontId="25" fillId="7" borderId="5" xfId="0" applyFont="1" applyFill="1" applyBorder="1" applyAlignment="1">
      <alignment horizontal="left" vertical="center" wrapText="1"/>
    </xf>
    <xf numFmtId="0" fontId="27" fillId="8" borderId="4" xfId="0" applyFont="1" applyFill="1" applyBorder="1" applyAlignment="1">
      <alignment horizontal="left" vertical="center" wrapText="1"/>
    </xf>
    <xf numFmtId="0" fontId="24" fillId="8" borderId="12" xfId="0" applyFont="1" applyFill="1" applyBorder="1" applyAlignment="1">
      <alignment horizontal="left" vertical="center" wrapText="1"/>
    </xf>
    <xf numFmtId="0" fontId="24" fillId="8" borderId="2" xfId="0" applyFont="1" applyFill="1" applyBorder="1" applyAlignment="1">
      <alignment horizontal="left" vertical="center" wrapText="1"/>
    </xf>
    <xf numFmtId="0" fontId="24" fillId="8" borderId="11" xfId="0" applyFont="1" applyFill="1" applyBorder="1" applyAlignment="1">
      <alignment horizontal="left" vertical="center" wrapText="1"/>
    </xf>
    <xf numFmtId="0" fontId="25" fillId="3" borderId="1" xfId="0" applyFont="1" applyFill="1" applyBorder="1" applyAlignment="1">
      <alignment horizontal="left" vertical="center" wrapText="1"/>
    </xf>
    <xf numFmtId="0" fontId="8" fillId="0" borderId="6" xfId="0" applyFont="1" applyBorder="1" applyAlignment="1">
      <alignment horizontal="center" vertical="center" wrapText="1"/>
    </xf>
    <xf numFmtId="0" fontId="1" fillId="0" borderId="7" xfId="0" applyFont="1" applyFill="1" applyBorder="1" applyAlignment="1">
      <alignment horizontal="center" vertical="center"/>
    </xf>
    <xf numFmtId="0" fontId="24" fillId="0" borderId="2" xfId="0" applyFont="1" applyBorder="1" applyAlignment="1">
      <alignment horizontal="left" vertical="center"/>
    </xf>
    <xf numFmtId="0" fontId="24" fillId="0" borderId="11" xfId="0" applyFont="1" applyBorder="1" applyAlignment="1">
      <alignment horizontal="left" vertical="center"/>
    </xf>
    <xf numFmtId="0" fontId="8" fillId="0" borderId="7"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5" fillId="10" borderId="5" xfId="0" applyFont="1" applyFill="1" applyBorder="1" applyAlignment="1">
      <alignment horizontal="left" vertical="center" wrapText="1"/>
    </xf>
    <xf numFmtId="0" fontId="25" fillId="10" borderId="12" xfId="0" applyFont="1" applyFill="1" applyBorder="1" applyAlignment="1">
      <alignment horizontal="left" vertical="center" wrapText="1"/>
    </xf>
    <xf numFmtId="0" fontId="22" fillId="0" borderId="6" xfId="1" applyBorder="1" applyAlignment="1">
      <alignment horizontal="center" vertical="center" wrapText="1"/>
    </xf>
    <xf numFmtId="0" fontId="22" fillId="0" borderId="7" xfId="1" applyBorder="1" applyAlignment="1">
      <alignment horizontal="center" vertical="center" wrapText="1"/>
    </xf>
    <xf numFmtId="0" fontId="22" fillId="0" borderId="3" xfId="1" applyBorder="1" applyAlignment="1">
      <alignment horizontal="center" vertical="center" wrapText="1"/>
    </xf>
    <xf numFmtId="0" fontId="25" fillId="0" borderId="12"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4" xfId="0" applyFont="1" applyBorder="1" applyAlignment="1">
      <alignment horizontal="left" vertical="center" wrapText="1"/>
    </xf>
    <xf numFmtId="0" fontId="25" fillId="0" borderId="12" xfId="0" applyFont="1" applyBorder="1" applyAlignment="1">
      <alignment horizontal="left" vertical="center" wrapText="1"/>
    </xf>
    <xf numFmtId="0" fontId="25" fillId="0" borderId="2" xfId="0" applyFont="1" applyBorder="1" applyAlignment="1">
      <alignment horizontal="left" vertical="center" wrapText="1"/>
    </xf>
    <xf numFmtId="0" fontId="25" fillId="0" borderId="11" xfId="0" applyFont="1" applyBorder="1" applyAlignment="1">
      <alignment horizontal="left" vertical="center" wrapText="1"/>
    </xf>
    <xf numFmtId="0" fontId="25" fillId="0" borderId="13" xfId="0" applyFont="1" applyBorder="1" applyAlignment="1">
      <alignment horizontal="left" vertical="center" wrapText="1"/>
    </xf>
    <xf numFmtId="0" fontId="25" fillId="0" borderId="14" xfId="0" applyFont="1" applyBorder="1" applyAlignment="1">
      <alignment horizontal="left" vertical="center" wrapText="1"/>
    </xf>
    <xf numFmtId="0" fontId="15" fillId="0" borderId="6"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3" xfId="1"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1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5" xfId="0" applyFont="1" applyFill="1" applyBorder="1" applyAlignment="1">
      <alignment horizontal="center" vertical="center" wrapText="1"/>
    </xf>
    <xf numFmtId="0" fontId="39"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4" fillId="3" borderId="8" xfId="0" applyFont="1" applyFill="1" applyBorder="1" applyAlignment="1">
      <alignment vertical="center" wrapText="1"/>
    </xf>
    <xf numFmtId="0" fontId="24" fillId="3" borderId="9" xfId="0" applyFont="1" applyFill="1" applyBorder="1" applyAlignment="1">
      <alignment vertical="center" wrapText="1"/>
    </xf>
    <xf numFmtId="0" fontId="24" fillId="3" borderId="10" xfId="0" applyFont="1" applyFill="1" applyBorder="1" applyAlignment="1">
      <alignment vertical="center" wrapText="1"/>
    </xf>
    <xf numFmtId="0" fontId="24" fillId="0" borderId="8" xfId="0" applyFont="1" applyBorder="1"/>
    <xf numFmtId="0" fontId="24" fillId="0" borderId="10" xfId="0" applyFont="1" applyBorder="1"/>
    <xf numFmtId="0" fontId="28" fillId="12" borderId="8" xfId="0" applyFont="1" applyFill="1" applyBorder="1" applyAlignment="1">
      <alignment horizontal="center" vertical="center" wrapText="1"/>
    </xf>
    <xf numFmtId="0" fontId="28" fillId="12" borderId="9" xfId="0" applyFont="1" applyFill="1" applyBorder="1" applyAlignment="1">
      <alignment horizontal="center" vertical="center" wrapText="1"/>
    </xf>
    <xf numFmtId="0" fontId="28" fillId="12" borderId="10" xfId="0" applyFont="1" applyFill="1" applyBorder="1" applyAlignment="1">
      <alignment horizontal="center" vertical="center" wrapText="1"/>
    </xf>
    <xf numFmtId="0" fontId="25" fillId="10" borderId="8" xfId="0" applyFont="1" applyFill="1" applyBorder="1" applyAlignment="1">
      <alignment horizontal="center" vertical="center" wrapText="1"/>
    </xf>
    <xf numFmtId="0" fontId="25" fillId="10" borderId="10" xfId="0" applyFont="1" applyFill="1" applyBorder="1" applyAlignment="1">
      <alignment horizontal="center" vertical="center" wrapText="1"/>
    </xf>
    <xf numFmtId="0" fontId="29" fillId="10" borderId="8" xfId="0" applyFont="1" applyFill="1" applyBorder="1" applyAlignment="1">
      <alignment horizontal="left" vertical="center" wrapText="1"/>
    </xf>
    <xf numFmtId="0" fontId="29" fillId="10" borderId="9" xfId="0" applyFont="1" applyFill="1" applyBorder="1" applyAlignment="1">
      <alignment horizontal="left" vertical="center" wrapText="1"/>
    </xf>
    <xf numFmtId="0" fontId="29" fillId="10" borderId="10" xfId="0" applyFont="1" applyFill="1" applyBorder="1" applyAlignment="1">
      <alignment horizontal="left" vertical="center" wrapText="1"/>
    </xf>
    <xf numFmtId="0" fontId="24" fillId="0" borderId="8" xfId="0" applyFont="1" applyBorder="1" applyAlignment="1">
      <alignment vertical="center" wrapText="1"/>
    </xf>
    <xf numFmtId="0" fontId="24" fillId="0" borderId="10" xfId="0" applyFont="1" applyBorder="1" applyAlignment="1">
      <alignment vertical="center" wrapText="1"/>
    </xf>
    <xf numFmtId="0" fontId="29" fillId="0" borderId="1" xfId="0" applyFont="1" applyBorder="1" applyAlignment="1">
      <alignment horizontal="left" vertical="center" wrapText="1"/>
    </xf>
    <xf numFmtId="0" fontId="24" fillId="0" borderId="1" xfId="0" applyFont="1" applyBorder="1" applyAlignment="1">
      <alignment horizontal="left" vertical="center"/>
    </xf>
    <xf numFmtId="0" fontId="21" fillId="8" borderId="4" xfId="0" applyFont="1" applyFill="1" applyBorder="1" applyAlignment="1" applyProtection="1">
      <alignment horizontal="left" vertical="center" wrapText="1"/>
      <protection locked="0"/>
    </xf>
    <xf numFmtId="0" fontId="21" fillId="8" borderId="12" xfId="0" applyFont="1" applyFill="1" applyBorder="1" applyAlignment="1" applyProtection="1">
      <alignment horizontal="left" vertical="center" wrapText="1"/>
      <protection locked="0"/>
    </xf>
    <xf numFmtId="0" fontId="21" fillId="8" borderId="2" xfId="0" applyFont="1" applyFill="1" applyBorder="1" applyAlignment="1" applyProtection="1">
      <alignment horizontal="left" vertical="center" wrapText="1"/>
      <protection locked="0"/>
    </xf>
    <xf numFmtId="0" fontId="21" fillId="8" borderId="11" xfId="0" applyFont="1" applyFill="1" applyBorder="1" applyAlignment="1" applyProtection="1">
      <alignment horizontal="left" vertical="center" wrapText="1"/>
      <protection locked="0"/>
    </xf>
    <xf numFmtId="0" fontId="21" fillId="8" borderId="13" xfId="0" applyFont="1" applyFill="1" applyBorder="1" applyAlignment="1" applyProtection="1">
      <alignment horizontal="left" vertical="center" wrapText="1"/>
      <protection locked="0"/>
    </xf>
    <xf numFmtId="0" fontId="21" fillId="8" borderId="14" xfId="0" applyFont="1" applyFill="1" applyBorder="1" applyAlignment="1" applyProtection="1">
      <alignment horizontal="left" vertical="center" wrapText="1"/>
      <protection locked="0"/>
    </xf>
    <xf numFmtId="0" fontId="25" fillId="2" borderId="3" xfId="0" applyFont="1" applyFill="1" applyBorder="1" applyAlignment="1">
      <alignment horizontal="center" vertical="center" wrapText="1"/>
    </xf>
    <xf numFmtId="0" fontId="28" fillId="2" borderId="8" xfId="0" applyFont="1" applyFill="1" applyBorder="1" applyAlignment="1">
      <alignment horizontal="left" vertical="center" wrapText="1"/>
    </xf>
    <xf numFmtId="0" fontId="28" fillId="2" borderId="10" xfId="0" applyFont="1" applyFill="1" applyBorder="1" applyAlignment="1">
      <alignment horizontal="left" vertical="center" wrapText="1"/>
    </xf>
    <xf numFmtId="0" fontId="29" fillId="2" borderId="8" xfId="0" applyFont="1" applyFill="1" applyBorder="1" applyAlignment="1">
      <alignment horizontal="left" vertical="center" wrapText="1"/>
    </xf>
    <xf numFmtId="0" fontId="29" fillId="2" borderId="10" xfId="0" applyFont="1" applyFill="1" applyBorder="1" applyAlignment="1">
      <alignment horizontal="left" vertical="center" wrapText="1"/>
    </xf>
    <xf numFmtId="0" fontId="39" fillId="0" borderId="12" xfId="0" applyFont="1" applyBorder="1" applyAlignment="1">
      <alignment horizontal="center" vertical="center" wrapText="1"/>
    </xf>
  </cellXfs>
  <cellStyles count="3">
    <cellStyle name="Comma" xfId="2" builtinId="3"/>
    <cellStyle name="Navadno 2" xfId="1" xr:uid="{00000000-0005-0000-0000-000001000000}"/>
    <cellStyle name="Normal" xfId="0" builtinId="0"/>
  </cellStyles>
  <dxfs count="0"/>
  <tableStyles count="0" defaultTableStyle="TableStyleMedium2" defaultPivotStyle="PivotStyleLight16"/>
  <colors>
    <mruColors>
      <color rgb="FF9900FF"/>
      <color rgb="FFBFD7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467593</xdr:colOff>
      <xdr:row>2</xdr:row>
      <xdr:rowOff>19522</xdr:rowOff>
    </xdr:from>
    <xdr:to>
      <xdr:col>0</xdr:col>
      <xdr:colOff>2736275</xdr:colOff>
      <xdr:row>5</xdr:row>
      <xdr:rowOff>27980</xdr:rowOff>
    </xdr:to>
    <xdr:pic>
      <xdr:nvPicPr>
        <xdr:cNvPr id="5" name="Picture 1" descr="republika slovenija, ministrstvo za zunanje in evropske zadeve">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7593" y="348567"/>
          <a:ext cx="2268682" cy="502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245468</xdr:colOff>
      <xdr:row>2</xdr:row>
      <xdr:rowOff>11358</xdr:rowOff>
    </xdr:from>
    <xdr:to>
      <xdr:col>4</xdr:col>
      <xdr:colOff>2210967</xdr:colOff>
      <xdr:row>5</xdr:row>
      <xdr:rowOff>127156</xdr:rowOff>
    </xdr:to>
    <xdr:pic>
      <xdr:nvPicPr>
        <xdr:cNvPr id="6" name="Slika 6" descr="slovenia aid and partnerships">
          <a:extLst>
            <a:ext uri="{FF2B5EF4-FFF2-40B4-BE49-F238E27FC236}">
              <a16:creationId xmlns:a16="http://schemas.microsoft.com/office/drawing/2014/main" id="{9D5D789B-8939-4CA2-85E1-9EE6C75466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8080816" y="342662"/>
          <a:ext cx="1965499" cy="612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J325"/>
  <sheetViews>
    <sheetView tabSelected="1" topLeftCell="A3" zoomScaleNormal="100" zoomScaleSheetLayoutView="110" workbookViewId="0">
      <selection activeCell="F319" sqref="F319"/>
    </sheetView>
  </sheetViews>
  <sheetFormatPr defaultRowHeight="12.75" x14ac:dyDescent="0.2"/>
  <cols>
    <col min="1" max="1" width="63.140625" style="2" customWidth="1"/>
    <col min="2" max="2" width="12.7109375" style="2" customWidth="1"/>
    <col min="3" max="3" width="14.28515625" style="2" customWidth="1"/>
    <col min="4" max="4" width="29.5703125" style="2" customWidth="1"/>
    <col min="5" max="5" width="40.7109375" style="2" customWidth="1"/>
    <col min="6" max="6" width="9" style="2" customWidth="1"/>
    <col min="7" max="7" width="3" style="133" hidden="1" customWidth="1"/>
    <col min="8" max="8" width="9.140625" style="2" customWidth="1"/>
    <col min="9" max="9" width="15.42578125" style="2" customWidth="1"/>
    <col min="10" max="11" width="9.140625" style="2" customWidth="1"/>
    <col min="12" max="16384" width="9.140625" style="2"/>
  </cols>
  <sheetData>
    <row r="10" spans="1:5" x14ac:dyDescent="0.2">
      <c r="A10" s="303" t="s">
        <v>165</v>
      </c>
      <c r="B10" s="303"/>
      <c r="C10" s="303"/>
      <c r="D10" s="303"/>
      <c r="E10" s="303"/>
    </row>
    <row r="11" spans="1:5" x14ac:dyDescent="0.2">
      <c r="A11" s="51"/>
      <c r="B11" s="50"/>
      <c r="C11" s="50"/>
      <c r="D11" s="50"/>
      <c r="E11" s="50"/>
    </row>
    <row r="12" spans="1:5" ht="40.5" customHeight="1" x14ac:dyDescent="0.2">
      <c r="A12" s="304" t="s">
        <v>88</v>
      </c>
      <c r="B12" s="304"/>
      <c r="C12" s="304"/>
      <c r="D12" s="304"/>
      <c r="E12" s="304"/>
    </row>
    <row r="13" spans="1:5" x14ac:dyDescent="0.2">
      <c r="A13" s="3"/>
      <c r="D13" s="59"/>
      <c r="E13" s="60"/>
    </row>
    <row r="14" spans="1:5" ht="17.100000000000001" customHeight="1" x14ac:dyDescent="0.2">
      <c r="A14" s="7" t="s">
        <v>197</v>
      </c>
      <c r="B14" s="305"/>
      <c r="C14" s="305"/>
      <c r="D14" s="305"/>
      <c r="E14" s="305"/>
    </row>
    <row r="15" spans="1:5" ht="17.100000000000001" customHeight="1" x14ac:dyDescent="0.2">
      <c r="A15" s="7" t="s">
        <v>0</v>
      </c>
      <c r="B15" s="305"/>
      <c r="C15" s="305"/>
      <c r="D15" s="305"/>
      <c r="E15" s="305"/>
    </row>
    <row r="16" spans="1:5" ht="17.100000000000001" customHeight="1" x14ac:dyDescent="0.2">
      <c r="A16" s="7" t="s">
        <v>1</v>
      </c>
      <c r="B16" s="305"/>
      <c r="C16" s="305"/>
      <c r="D16" s="305"/>
      <c r="E16" s="305"/>
    </row>
    <row r="17" spans="1:10" ht="17.100000000000001" customHeight="1" x14ac:dyDescent="0.2">
      <c r="A17" s="7" t="s">
        <v>2</v>
      </c>
      <c r="B17" s="305"/>
      <c r="C17" s="305"/>
      <c r="D17" s="305"/>
      <c r="E17" s="305"/>
    </row>
    <row r="18" spans="1:10" ht="17.100000000000001" customHeight="1" x14ac:dyDescent="0.2">
      <c r="A18" s="7" t="s">
        <v>3</v>
      </c>
      <c r="B18" s="305"/>
      <c r="C18" s="305"/>
      <c r="D18" s="305"/>
      <c r="E18" s="305"/>
    </row>
    <row r="19" spans="1:10" x14ac:dyDescent="0.2">
      <c r="A19" s="1"/>
    </row>
    <row r="20" spans="1:10" ht="26.25" customHeight="1" x14ac:dyDescent="0.2">
      <c r="A20" s="311" t="s">
        <v>87</v>
      </c>
      <c r="B20" s="311"/>
      <c r="C20" s="311"/>
      <c r="D20" s="311"/>
      <c r="E20" s="311"/>
    </row>
    <row r="21" spans="1:10" x14ac:dyDescent="0.2">
      <c r="A21" s="8" t="s">
        <v>77</v>
      </c>
      <c r="B21" s="8" t="s">
        <v>4</v>
      </c>
      <c r="C21" s="8" t="s">
        <v>5</v>
      </c>
      <c r="D21" s="8" t="s">
        <v>6</v>
      </c>
      <c r="E21" s="8" t="s">
        <v>7</v>
      </c>
    </row>
    <row r="22" spans="1:10" ht="25.5" x14ac:dyDescent="0.2">
      <c r="A22" s="101" t="s">
        <v>133</v>
      </c>
      <c r="B22" s="101"/>
      <c r="C22" s="117"/>
      <c r="D22" s="117"/>
      <c r="E22" s="129" t="s">
        <v>134</v>
      </c>
    </row>
    <row r="23" spans="1:10" s="163" customFormat="1" ht="51" x14ac:dyDescent="0.2">
      <c r="A23" s="159" t="s">
        <v>193</v>
      </c>
      <c r="B23" s="160"/>
      <c r="C23" s="160"/>
      <c r="D23" s="160"/>
      <c r="E23" s="156" t="s">
        <v>135</v>
      </c>
      <c r="F23" s="161"/>
      <c r="G23" s="162"/>
    </row>
    <row r="24" spans="1:10" ht="63.75" x14ac:dyDescent="0.2">
      <c r="A24" s="101" t="s">
        <v>140</v>
      </c>
      <c r="B24" s="117"/>
      <c r="C24" s="117"/>
      <c r="D24" s="117"/>
      <c r="E24" s="154" t="s">
        <v>199</v>
      </c>
      <c r="G24" s="134"/>
      <c r="I24" s="75"/>
    </row>
    <row r="25" spans="1:10" ht="38.25" x14ac:dyDescent="0.2">
      <c r="A25" s="168" t="s">
        <v>198</v>
      </c>
      <c r="B25" s="118"/>
      <c r="C25" s="118"/>
      <c r="D25" s="118"/>
      <c r="E25" s="155" t="s">
        <v>173</v>
      </c>
      <c r="F25" s="167"/>
    </row>
    <row r="26" spans="1:10" ht="25.5" x14ac:dyDescent="0.2">
      <c r="A26" s="103" t="s">
        <v>136</v>
      </c>
      <c r="B26" s="118"/>
      <c r="C26" s="118"/>
      <c r="D26" s="118"/>
      <c r="E26" s="131" t="s">
        <v>137</v>
      </c>
      <c r="G26" s="135"/>
      <c r="J26" s="75"/>
    </row>
    <row r="27" spans="1:10" ht="25.5" x14ac:dyDescent="0.2">
      <c r="A27" s="103" t="s">
        <v>138</v>
      </c>
      <c r="B27" s="118"/>
      <c r="C27" s="118"/>
      <c r="D27" s="118"/>
      <c r="E27" s="131" t="s">
        <v>139</v>
      </c>
      <c r="G27" s="134"/>
      <c r="I27" s="75"/>
    </row>
    <row r="28" spans="1:10" ht="63.75" x14ac:dyDescent="0.2">
      <c r="A28" s="101" t="s">
        <v>141</v>
      </c>
      <c r="B28" s="119"/>
      <c r="C28" s="119"/>
      <c r="D28" s="119"/>
      <c r="E28" s="129" t="s">
        <v>142</v>
      </c>
    </row>
    <row r="29" spans="1:10" ht="51" x14ac:dyDescent="0.2">
      <c r="A29" s="101" t="s">
        <v>143</v>
      </c>
      <c r="B29" s="101"/>
      <c r="C29" s="117"/>
      <c r="D29" s="117"/>
      <c r="E29" s="130" t="s">
        <v>144</v>
      </c>
    </row>
    <row r="30" spans="1:10" ht="76.5" x14ac:dyDescent="0.2">
      <c r="A30" s="102" t="s">
        <v>172</v>
      </c>
      <c r="B30" s="102"/>
      <c r="C30" s="152"/>
      <c r="D30" s="152"/>
      <c r="E30" s="156" t="s">
        <v>194</v>
      </c>
    </row>
    <row r="31" spans="1:10" x14ac:dyDescent="0.2">
      <c r="A31" s="62"/>
    </row>
    <row r="32" spans="1:10" x14ac:dyDescent="0.2">
      <c r="A32" s="311" t="s">
        <v>78</v>
      </c>
      <c r="B32" s="311"/>
      <c r="C32" s="311"/>
      <c r="D32" s="311"/>
      <c r="E32" s="311"/>
    </row>
    <row r="33" spans="1:7" ht="38.25" x14ac:dyDescent="0.2">
      <c r="A33" s="8" t="s">
        <v>8</v>
      </c>
      <c r="B33" s="10" t="s">
        <v>9</v>
      </c>
      <c r="C33" s="10" t="s">
        <v>10</v>
      </c>
      <c r="D33" s="309" t="s">
        <v>11</v>
      </c>
      <c r="E33" s="309"/>
    </row>
    <row r="34" spans="1:7" ht="15" customHeight="1" x14ac:dyDescent="0.2">
      <c r="A34" s="191" t="s">
        <v>145</v>
      </c>
      <c r="B34" s="192"/>
      <c r="C34" s="192"/>
      <c r="D34" s="192"/>
      <c r="E34" s="193"/>
    </row>
    <row r="35" spans="1:7" x14ac:dyDescent="0.2">
      <c r="A35" s="104" t="s">
        <v>98</v>
      </c>
      <c r="B35" s="310" t="s">
        <v>16</v>
      </c>
      <c r="C35" s="270"/>
      <c r="D35" s="252"/>
      <c r="E35" s="300"/>
    </row>
    <row r="36" spans="1:7" x14ac:dyDescent="0.2">
      <c r="A36" s="93"/>
      <c r="B36" s="186"/>
      <c r="C36" s="186"/>
      <c r="D36" s="279"/>
      <c r="E36" s="280"/>
      <c r="G36" s="133">
        <v>2</v>
      </c>
    </row>
    <row r="37" spans="1:7" ht="25.5" x14ac:dyDescent="0.2">
      <c r="A37" s="178" t="s">
        <v>212</v>
      </c>
      <c r="B37" s="186"/>
      <c r="C37" s="186"/>
      <c r="D37" s="279"/>
      <c r="E37" s="280"/>
      <c r="G37" s="133">
        <v>0</v>
      </c>
    </row>
    <row r="38" spans="1:7" ht="25.5" x14ac:dyDescent="0.2">
      <c r="A38" s="178" t="s">
        <v>213</v>
      </c>
      <c r="B38" s="186"/>
      <c r="C38" s="186"/>
      <c r="D38" s="279"/>
      <c r="E38" s="280"/>
    </row>
    <row r="39" spans="1:7" x14ac:dyDescent="0.2">
      <c r="A39" s="23"/>
      <c r="B39" s="186"/>
      <c r="C39" s="186"/>
      <c r="D39" s="279"/>
      <c r="E39" s="280"/>
    </row>
    <row r="40" spans="1:7" ht="38.25" x14ac:dyDescent="0.2">
      <c r="A40" s="11" t="s">
        <v>57</v>
      </c>
      <c r="B40" s="12" t="s">
        <v>9</v>
      </c>
      <c r="C40" s="12" t="s">
        <v>10</v>
      </c>
      <c r="D40" s="306"/>
      <c r="E40" s="306"/>
    </row>
    <row r="41" spans="1:7" x14ac:dyDescent="0.2">
      <c r="A41" s="33" t="s">
        <v>56</v>
      </c>
      <c r="B41" s="24">
        <v>2</v>
      </c>
      <c r="C41" s="24">
        <f>C35</f>
        <v>0</v>
      </c>
      <c r="D41" s="307"/>
      <c r="E41" s="308"/>
    </row>
    <row r="42" spans="1:7" x14ac:dyDescent="0.2">
      <c r="A42" s="25"/>
      <c r="B42" s="26"/>
      <c r="C42" s="26"/>
      <c r="D42" s="26"/>
      <c r="E42" s="27"/>
    </row>
    <row r="43" spans="1:7" x14ac:dyDescent="0.2">
      <c r="A43" s="191" t="s">
        <v>146</v>
      </c>
      <c r="B43" s="192"/>
      <c r="C43" s="192"/>
      <c r="D43" s="192"/>
      <c r="E43" s="193"/>
    </row>
    <row r="44" spans="1:7" ht="15" customHeight="1" x14ac:dyDescent="0.2">
      <c r="A44" s="295" t="s">
        <v>13</v>
      </c>
      <c r="B44" s="296"/>
      <c r="C44" s="296"/>
      <c r="D44" s="296"/>
      <c r="E44" s="297"/>
    </row>
    <row r="45" spans="1:7" x14ac:dyDescent="0.2">
      <c r="A45" s="104" t="s">
        <v>99</v>
      </c>
      <c r="B45" s="281" t="s">
        <v>24</v>
      </c>
      <c r="C45" s="282"/>
      <c r="D45" s="279"/>
      <c r="E45" s="280"/>
    </row>
    <row r="46" spans="1:7" x14ac:dyDescent="0.2">
      <c r="A46" s="93"/>
      <c r="B46" s="186"/>
      <c r="C46" s="282"/>
      <c r="D46" s="279"/>
      <c r="E46" s="280"/>
      <c r="G46" s="133">
        <v>3</v>
      </c>
    </row>
    <row r="47" spans="1:7" ht="63.75" x14ac:dyDescent="0.2">
      <c r="A47" s="105" t="s">
        <v>100</v>
      </c>
      <c r="B47" s="186"/>
      <c r="C47" s="282"/>
      <c r="D47" s="279"/>
      <c r="E47" s="280"/>
      <c r="G47" s="133">
        <v>1</v>
      </c>
    </row>
    <row r="48" spans="1:7" x14ac:dyDescent="0.2">
      <c r="A48" s="93"/>
      <c r="B48" s="186"/>
      <c r="C48" s="282"/>
      <c r="D48" s="279"/>
      <c r="E48" s="280"/>
      <c r="G48" s="133">
        <v>0</v>
      </c>
    </row>
    <row r="49" spans="1:7" x14ac:dyDescent="0.2">
      <c r="A49" s="106" t="s">
        <v>81</v>
      </c>
      <c r="B49" s="186"/>
      <c r="C49" s="282"/>
      <c r="D49" s="279"/>
      <c r="E49" s="280"/>
    </row>
    <row r="50" spans="1:7" x14ac:dyDescent="0.2">
      <c r="A50" s="93" t="s">
        <v>14</v>
      </c>
      <c r="B50" s="186"/>
      <c r="C50" s="282"/>
      <c r="D50" s="279"/>
      <c r="E50" s="280"/>
    </row>
    <row r="51" spans="1:7" ht="25.5" x14ac:dyDescent="0.2">
      <c r="A51" s="93" t="s">
        <v>15</v>
      </c>
      <c r="B51" s="186"/>
      <c r="C51" s="282"/>
      <c r="D51" s="279"/>
      <c r="E51" s="280"/>
    </row>
    <row r="52" spans="1:7" x14ac:dyDescent="0.2">
      <c r="A52" s="23"/>
      <c r="B52" s="186"/>
      <c r="C52" s="282"/>
      <c r="D52" s="279"/>
      <c r="E52" s="280"/>
    </row>
    <row r="53" spans="1:7" s="49" customFormat="1" x14ac:dyDescent="0.2">
      <c r="A53" s="288" t="s">
        <v>117</v>
      </c>
      <c r="B53" s="289"/>
      <c r="C53" s="289"/>
      <c r="D53" s="289"/>
      <c r="E53" s="290"/>
      <c r="G53" s="136"/>
    </row>
    <row r="54" spans="1:7" x14ac:dyDescent="0.2">
      <c r="A54" s="104" t="s">
        <v>183</v>
      </c>
      <c r="B54" s="301" t="s">
        <v>35</v>
      </c>
      <c r="C54" s="276"/>
      <c r="D54" s="291"/>
      <c r="E54" s="292"/>
    </row>
    <row r="55" spans="1:7" x14ac:dyDescent="0.2">
      <c r="A55" s="93"/>
      <c r="B55" s="276"/>
      <c r="C55" s="276"/>
      <c r="D55" s="293"/>
      <c r="E55" s="294"/>
      <c r="G55" s="133">
        <v>6</v>
      </c>
    </row>
    <row r="56" spans="1:7" ht="25.5" x14ac:dyDescent="0.2">
      <c r="A56" s="91" t="s">
        <v>89</v>
      </c>
      <c r="B56" s="276"/>
      <c r="C56" s="276"/>
      <c r="D56" s="293"/>
      <c r="E56" s="294"/>
      <c r="G56" s="133">
        <v>3</v>
      </c>
    </row>
    <row r="57" spans="1:7" x14ac:dyDescent="0.2">
      <c r="A57" s="106" t="s">
        <v>84</v>
      </c>
      <c r="B57" s="276"/>
      <c r="C57" s="276"/>
      <c r="D57" s="293"/>
      <c r="E57" s="294"/>
      <c r="G57" s="133">
        <v>0</v>
      </c>
    </row>
    <row r="58" spans="1:7" x14ac:dyDescent="0.2">
      <c r="A58" s="93" t="s">
        <v>18</v>
      </c>
      <c r="B58" s="276"/>
      <c r="C58" s="276"/>
      <c r="D58" s="293"/>
      <c r="E58" s="294"/>
    </row>
    <row r="59" spans="1:7" x14ac:dyDescent="0.2">
      <c r="A59" s="23"/>
      <c r="B59" s="276"/>
      <c r="C59" s="276"/>
      <c r="D59" s="293"/>
      <c r="E59" s="294"/>
    </row>
    <row r="60" spans="1:7" x14ac:dyDescent="0.2">
      <c r="A60" s="295" t="s">
        <v>118</v>
      </c>
      <c r="B60" s="296"/>
      <c r="C60" s="296"/>
      <c r="D60" s="296"/>
      <c r="E60" s="297"/>
    </row>
    <row r="61" spans="1:7" x14ac:dyDescent="0.2">
      <c r="A61" s="104" t="s">
        <v>17</v>
      </c>
      <c r="B61" s="270" t="s">
        <v>16</v>
      </c>
      <c r="C61" s="270"/>
      <c r="D61" s="299"/>
      <c r="E61" s="300"/>
    </row>
    <row r="62" spans="1:7" x14ac:dyDescent="0.2">
      <c r="A62" s="105"/>
      <c r="B62" s="186"/>
      <c r="C62" s="186"/>
      <c r="D62" s="279"/>
      <c r="E62" s="280"/>
    </row>
    <row r="63" spans="1:7" ht="38.25" x14ac:dyDescent="0.2">
      <c r="A63" s="105" t="s">
        <v>90</v>
      </c>
      <c r="B63" s="186"/>
      <c r="C63" s="186"/>
      <c r="D63" s="279"/>
      <c r="E63" s="280"/>
    </row>
    <row r="64" spans="1:7" x14ac:dyDescent="0.2">
      <c r="A64" s="105"/>
      <c r="B64" s="186"/>
      <c r="C64" s="186"/>
      <c r="D64" s="279"/>
      <c r="E64" s="280"/>
      <c r="G64" s="133">
        <v>2</v>
      </c>
    </row>
    <row r="65" spans="1:7" x14ac:dyDescent="0.2">
      <c r="A65" s="93" t="s">
        <v>19</v>
      </c>
      <c r="B65" s="186"/>
      <c r="C65" s="186"/>
      <c r="D65" s="279"/>
      <c r="E65" s="280"/>
      <c r="G65" s="133">
        <v>1</v>
      </c>
    </row>
    <row r="66" spans="1:7" ht="25.5" x14ac:dyDescent="0.2">
      <c r="A66" s="93" t="s">
        <v>20</v>
      </c>
      <c r="B66" s="186"/>
      <c r="C66" s="186"/>
      <c r="D66" s="279"/>
      <c r="E66" s="280"/>
      <c r="G66" s="133">
        <v>0</v>
      </c>
    </row>
    <row r="67" spans="1:7" x14ac:dyDescent="0.2">
      <c r="A67" s="93" t="s">
        <v>21</v>
      </c>
      <c r="B67" s="186"/>
      <c r="C67" s="186"/>
      <c r="D67" s="279"/>
      <c r="E67" s="280"/>
    </row>
    <row r="68" spans="1:7" x14ac:dyDescent="0.2">
      <c r="A68" s="23"/>
      <c r="B68" s="186"/>
      <c r="C68" s="186"/>
      <c r="D68" s="279"/>
      <c r="E68" s="280"/>
    </row>
    <row r="69" spans="1:7" x14ac:dyDescent="0.2">
      <c r="A69" s="295" t="s">
        <v>119</v>
      </c>
      <c r="B69" s="296"/>
      <c r="C69" s="296"/>
      <c r="D69" s="296"/>
      <c r="E69" s="297"/>
    </row>
    <row r="70" spans="1:7" x14ac:dyDescent="0.2">
      <c r="A70" s="104" t="s">
        <v>17</v>
      </c>
      <c r="B70" s="270" t="s">
        <v>16</v>
      </c>
      <c r="C70" s="270"/>
      <c r="D70" s="299"/>
      <c r="E70" s="300"/>
    </row>
    <row r="71" spans="1:7" x14ac:dyDescent="0.2">
      <c r="A71" s="105"/>
      <c r="B71" s="186"/>
      <c r="C71" s="186"/>
      <c r="D71" s="279"/>
      <c r="E71" s="280"/>
    </row>
    <row r="72" spans="1:7" ht="65.099999999999994" customHeight="1" x14ac:dyDescent="0.2">
      <c r="A72" s="105" t="s">
        <v>204</v>
      </c>
      <c r="B72" s="186"/>
      <c r="C72" s="186"/>
      <c r="D72" s="279"/>
      <c r="E72" s="280"/>
      <c r="G72" s="133">
        <v>2</v>
      </c>
    </row>
    <row r="73" spans="1:7" x14ac:dyDescent="0.2">
      <c r="A73" s="107" t="s">
        <v>30</v>
      </c>
      <c r="B73" s="186"/>
      <c r="C73" s="186"/>
      <c r="D73" s="279"/>
      <c r="E73" s="280"/>
      <c r="G73" s="133">
        <v>1</v>
      </c>
    </row>
    <row r="74" spans="1:7" x14ac:dyDescent="0.2">
      <c r="A74" s="107" t="s">
        <v>31</v>
      </c>
      <c r="B74" s="186"/>
      <c r="C74" s="186"/>
      <c r="D74" s="279"/>
      <c r="E74" s="280"/>
      <c r="G74" s="133">
        <v>0</v>
      </c>
    </row>
    <row r="75" spans="1:7" x14ac:dyDescent="0.2">
      <c r="A75" s="107" t="s">
        <v>32</v>
      </c>
      <c r="B75" s="186"/>
      <c r="C75" s="186"/>
      <c r="D75" s="279"/>
      <c r="E75" s="280"/>
    </row>
    <row r="76" spans="1:7" x14ac:dyDescent="0.2">
      <c r="A76" s="93"/>
      <c r="B76" s="186"/>
      <c r="C76" s="186"/>
      <c r="D76" s="279"/>
      <c r="E76" s="280"/>
    </row>
    <row r="77" spans="1:7" ht="15" customHeight="1" x14ac:dyDescent="0.2">
      <c r="A77" s="14"/>
      <c r="B77" s="34">
        <v>13</v>
      </c>
      <c r="C77" s="34">
        <f>C45+C54+C61+C70</f>
        <v>0</v>
      </c>
      <c r="D77" s="283"/>
      <c r="E77" s="284"/>
    </row>
    <row r="78" spans="1:7" x14ac:dyDescent="0.2">
      <c r="A78" s="295" t="s">
        <v>120</v>
      </c>
      <c r="B78" s="296"/>
      <c r="C78" s="296"/>
      <c r="D78" s="296"/>
      <c r="E78" s="297"/>
    </row>
    <row r="79" spans="1:7" x14ac:dyDescent="0.2">
      <c r="A79" s="285" t="s">
        <v>22</v>
      </c>
      <c r="B79" s="286"/>
      <c r="C79" s="286"/>
      <c r="D79" s="286"/>
      <c r="E79" s="287"/>
    </row>
    <row r="80" spans="1:7" ht="15" customHeight="1" x14ac:dyDescent="0.2">
      <c r="A80" s="97" t="s">
        <v>12</v>
      </c>
      <c r="B80" s="298" t="s">
        <v>35</v>
      </c>
      <c r="C80" s="186"/>
      <c r="D80" s="279"/>
      <c r="E80" s="280"/>
    </row>
    <row r="81" spans="1:7" x14ac:dyDescent="0.2">
      <c r="A81" s="99"/>
      <c r="B81" s="186"/>
      <c r="C81" s="186"/>
      <c r="D81" s="279"/>
      <c r="E81" s="280"/>
    </row>
    <row r="82" spans="1:7" ht="25.5" x14ac:dyDescent="0.2">
      <c r="A82" s="108" t="s">
        <v>82</v>
      </c>
      <c r="B82" s="186"/>
      <c r="C82" s="186"/>
      <c r="D82" s="279"/>
      <c r="E82" s="280"/>
      <c r="G82" s="133">
        <v>6</v>
      </c>
    </row>
    <row r="83" spans="1:7" ht="25.5" x14ac:dyDescent="0.2">
      <c r="A83" s="108" t="s">
        <v>83</v>
      </c>
      <c r="B83" s="186"/>
      <c r="C83" s="186"/>
      <c r="D83" s="279"/>
      <c r="E83" s="280"/>
      <c r="G83" s="133">
        <v>3</v>
      </c>
    </row>
    <row r="84" spans="1:7" ht="25.5" x14ac:dyDescent="0.2">
      <c r="A84" s="99" t="s">
        <v>23</v>
      </c>
      <c r="B84" s="186"/>
      <c r="C84" s="186"/>
      <c r="D84" s="279"/>
      <c r="E84" s="280"/>
      <c r="G84" s="133">
        <v>0</v>
      </c>
    </row>
    <row r="85" spans="1:7" x14ac:dyDescent="0.2">
      <c r="A85" s="99"/>
      <c r="B85" s="186"/>
      <c r="C85" s="186"/>
      <c r="D85" s="279"/>
      <c r="E85" s="280"/>
    </row>
    <row r="86" spans="1:7" ht="15" customHeight="1" x14ac:dyDescent="0.2">
      <c r="A86" s="285" t="s">
        <v>25</v>
      </c>
      <c r="B86" s="286"/>
      <c r="C86" s="286"/>
      <c r="D86" s="286"/>
      <c r="E86" s="287"/>
    </row>
    <row r="87" spans="1:7" x14ac:dyDescent="0.2">
      <c r="A87" s="97" t="s">
        <v>12</v>
      </c>
      <c r="B87" s="186" t="s">
        <v>16</v>
      </c>
      <c r="C87" s="186"/>
      <c r="D87" s="279"/>
      <c r="E87" s="280"/>
    </row>
    <row r="88" spans="1:7" x14ac:dyDescent="0.2">
      <c r="A88" s="99"/>
      <c r="B88" s="186"/>
      <c r="C88" s="186"/>
      <c r="D88" s="279"/>
      <c r="E88" s="280"/>
    </row>
    <row r="89" spans="1:7" ht="51" x14ac:dyDescent="0.2">
      <c r="A89" s="97" t="s">
        <v>72</v>
      </c>
      <c r="B89" s="186"/>
      <c r="C89" s="186"/>
      <c r="D89" s="279"/>
      <c r="E89" s="280"/>
    </row>
    <row r="90" spans="1:7" x14ac:dyDescent="0.2">
      <c r="A90" s="99"/>
      <c r="B90" s="186"/>
      <c r="C90" s="186"/>
      <c r="D90" s="279"/>
      <c r="E90" s="280"/>
      <c r="G90" s="133">
        <v>2</v>
      </c>
    </row>
    <row r="91" spans="1:7" x14ac:dyDescent="0.2">
      <c r="A91" s="99" t="s">
        <v>26</v>
      </c>
      <c r="B91" s="186"/>
      <c r="C91" s="186"/>
      <c r="D91" s="279"/>
      <c r="E91" s="280"/>
      <c r="G91" s="133">
        <v>1</v>
      </c>
    </row>
    <row r="92" spans="1:7" x14ac:dyDescent="0.2">
      <c r="A92" s="99" t="s">
        <v>27</v>
      </c>
      <c r="B92" s="186"/>
      <c r="C92" s="186"/>
      <c r="D92" s="279"/>
      <c r="E92" s="280"/>
      <c r="G92" s="133">
        <v>0</v>
      </c>
    </row>
    <row r="93" spans="1:7" ht="15" customHeight="1" x14ac:dyDescent="0.2">
      <c r="A93" s="99" t="s">
        <v>28</v>
      </c>
      <c r="B93" s="186"/>
      <c r="C93" s="186"/>
      <c r="D93" s="279"/>
      <c r="E93" s="280"/>
    </row>
    <row r="94" spans="1:7" x14ac:dyDescent="0.2">
      <c r="A94" s="15"/>
      <c r="B94" s="186"/>
      <c r="C94" s="186"/>
      <c r="D94" s="279"/>
      <c r="E94" s="280"/>
    </row>
    <row r="95" spans="1:7" x14ac:dyDescent="0.2">
      <c r="A95" s="285" t="s">
        <v>29</v>
      </c>
      <c r="B95" s="286"/>
      <c r="C95" s="286"/>
      <c r="D95" s="286"/>
      <c r="E95" s="287"/>
    </row>
    <row r="96" spans="1:7" x14ac:dyDescent="0.2">
      <c r="A96" s="97" t="s">
        <v>12</v>
      </c>
      <c r="B96" s="186" t="s">
        <v>16</v>
      </c>
      <c r="C96" s="186"/>
      <c r="D96" s="279"/>
      <c r="E96" s="280"/>
    </row>
    <row r="97" spans="1:7" x14ac:dyDescent="0.2">
      <c r="A97" s="99"/>
      <c r="B97" s="186"/>
      <c r="C97" s="186"/>
      <c r="D97" s="279"/>
      <c r="E97" s="280"/>
    </row>
    <row r="98" spans="1:7" ht="51" x14ac:dyDescent="0.2">
      <c r="A98" s="97" t="s">
        <v>106</v>
      </c>
      <c r="B98" s="186"/>
      <c r="C98" s="186"/>
      <c r="D98" s="279"/>
      <c r="E98" s="280"/>
    </row>
    <row r="99" spans="1:7" x14ac:dyDescent="0.2">
      <c r="A99" s="99"/>
      <c r="B99" s="186"/>
      <c r="C99" s="186"/>
      <c r="D99" s="279"/>
      <c r="E99" s="280"/>
      <c r="G99" s="133">
        <v>2</v>
      </c>
    </row>
    <row r="100" spans="1:7" x14ac:dyDescent="0.2">
      <c r="A100" s="99" t="s">
        <v>30</v>
      </c>
      <c r="B100" s="186"/>
      <c r="C100" s="186"/>
      <c r="D100" s="279"/>
      <c r="E100" s="280"/>
      <c r="G100" s="133">
        <v>1</v>
      </c>
    </row>
    <row r="101" spans="1:7" x14ac:dyDescent="0.2">
      <c r="A101" s="99" t="s">
        <v>31</v>
      </c>
      <c r="B101" s="186"/>
      <c r="C101" s="186"/>
      <c r="D101" s="279"/>
      <c r="E101" s="280"/>
      <c r="G101" s="133">
        <v>0</v>
      </c>
    </row>
    <row r="102" spans="1:7" ht="11.25" customHeight="1" x14ac:dyDescent="0.2">
      <c r="A102" s="99" t="s">
        <v>32</v>
      </c>
      <c r="B102" s="186"/>
      <c r="C102" s="186"/>
      <c r="D102" s="279"/>
      <c r="E102" s="280"/>
    </row>
    <row r="103" spans="1:7" x14ac:dyDescent="0.2">
      <c r="A103" s="99"/>
      <c r="B103" s="186"/>
      <c r="C103" s="186"/>
      <c r="D103" s="279"/>
      <c r="E103" s="280"/>
    </row>
    <row r="104" spans="1:7" x14ac:dyDescent="0.2">
      <c r="A104" s="9"/>
      <c r="B104" s="6">
        <f>6+2+2</f>
        <v>10</v>
      </c>
      <c r="C104" s="6">
        <f>C80+C87+C96</f>
        <v>0</v>
      </c>
      <c r="D104" s="283"/>
      <c r="E104" s="313"/>
    </row>
    <row r="105" spans="1:7" x14ac:dyDescent="0.2">
      <c r="A105" s="295" t="s">
        <v>121</v>
      </c>
      <c r="B105" s="296"/>
      <c r="C105" s="296"/>
      <c r="D105" s="296"/>
      <c r="E105" s="297"/>
    </row>
    <row r="106" spans="1:7" x14ac:dyDescent="0.2">
      <c r="A106" s="312" t="s">
        <v>73</v>
      </c>
      <c r="B106" s="286"/>
      <c r="C106" s="286"/>
      <c r="D106" s="286"/>
      <c r="E106" s="287"/>
    </row>
    <row r="107" spans="1:7" x14ac:dyDescent="0.2">
      <c r="A107" s="97" t="s">
        <v>101</v>
      </c>
      <c r="B107" s="302" t="s">
        <v>35</v>
      </c>
      <c r="C107" s="186"/>
      <c r="D107" s="273"/>
      <c r="E107" s="274"/>
    </row>
    <row r="108" spans="1:7" x14ac:dyDescent="0.2">
      <c r="A108" s="97"/>
      <c r="B108" s="276"/>
      <c r="C108" s="186"/>
      <c r="D108" s="273"/>
      <c r="E108" s="274"/>
    </row>
    <row r="109" spans="1:7" ht="63.75" x14ac:dyDescent="0.2">
      <c r="A109" s="177" t="s">
        <v>214</v>
      </c>
      <c r="B109" s="276"/>
      <c r="C109" s="186"/>
      <c r="D109" s="273"/>
      <c r="E109" s="274"/>
    </row>
    <row r="110" spans="1:7" x14ac:dyDescent="0.2">
      <c r="A110" s="99"/>
      <c r="B110" s="276"/>
      <c r="C110" s="186"/>
      <c r="D110" s="273"/>
      <c r="E110" s="274"/>
      <c r="G110" s="133">
        <v>6</v>
      </c>
    </row>
    <row r="111" spans="1:7" ht="38.25" x14ac:dyDescent="0.2">
      <c r="A111" s="164" t="s">
        <v>184</v>
      </c>
      <c r="B111" s="276"/>
      <c r="C111" s="186"/>
      <c r="D111" s="273"/>
      <c r="E111" s="274"/>
      <c r="G111" s="133">
        <v>4</v>
      </c>
    </row>
    <row r="112" spans="1:7" ht="25.5" x14ac:dyDescent="0.2">
      <c r="A112" s="98" t="s">
        <v>215</v>
      </c>
      <c r="B112" s="276"/>
      <c r="C112" s="186"/>
      <c r="D112" s="273"/>
      <c r="E112" s="274"/>
      <c r="G112" s="133">
        <v>2</v>
      </c>
    </row>
    <row r="113" spans="1:7" ht="25.5" x14ac:dyDescent="0.2">
      <c r="A113" s="164" t="s">
        <v>185</v>
      </c>
      <c r="B113" s="276"/>
      <c r="C113" s="186"/>
      <c r="D113" s="273"/>
      <c r="E113" s="274"/>
      <c r="G113" s="133">
        <v>0</v>
      </c>
    </row>
    <row r="114" spans="1:7" ht="11.25" customHeight="1" x14ac:dyDescent="0.2">
      <c r="A114" s="99" t="s">
        <v>33</v>
      </c>
      <c r="B114" s="276"/>
      <c r="C114" s="186"/>
      <c r="D114" s="273"/>
      <c r="E114" s="274"/>
    </row>
    <row r="115" spans="1:7" x14ac:dyDescent="0.2">
      <c r="A115" s="99"/>
      <c r="B115" s="276"/>
      <c r="C115" s="186"/>
      <c r="D115" s="273"/>
      <c r="E115" s="274"/>
    </row>
    <row r="116" spans="1:7" x14ac:dyDescent="0.2">
      <c r="A116" s="9"/>
      <c r="B116" s="6">
        <v>6</v>
      </c>
      <c r="C116" s="6">
        <f>C107</f>
        <v>0</v>
      </c>
      <c r="D116" s="283"/>
      <c r="E116" s="313"/>
    </row>
    <row r="117" spans="1:7" ht="38.25" x14ac:dyDescent="0.2">
      <c r="A117" s="11" t="s">
        <v>57</v>
      </c>
      <c r="B117" s="12" t="s">
        <v>9</v>
      </c>
      <c r="C117" s="12" t="s">
        <v>10</v>
      </c>
      <c r="D117" s="315"/>
      <c r="E117" s="316"/>
    </row>
    <row r="118" spans="1:7" x14ac:dyDescent="0.2">
      <c r="A118" s="33" t="s">
        <v>56</v>
      </c>
      <c r="B118" s="24">
        <f>B77+B104+B116</f>
        <v>29</v>
      </c>
      <c r="C118" s="24">
        <f>C77+C104+C116</f>
        <v>0</v>
      </c>
      <c r="D118" s="239"/>
      <c r="E118" s="240"/>
    </row>
    <row r="119" spans="1:7" x14ac:dyDescent="0.2">
      <c r="A119" s="214"/>
      <c r="B119" s="215"/>
      <c r="C119" s="215"/>
      <c r="D119" s="215"/>
      <c r="E119" s="216"/>
    </row>
    <row r="120" spans="1:7" s="50" customFormat="1" x14ac:dyDescent="0.2">
      <c r="A120" s="250" t="s">
        <v>147</v>
      </c>
      <c r="B120" s="251"/>
      <c r="C120" s="251"/>
      <c r="D120" s="251"/>
      <c r="E120" s="251"/>
      <c r="G120" s="137"/>
    </row>
    <row r="121" spans="1:7" x14ac:dyDescent="0.2">
      <c r="A121" s="314" t="s">
        <v>70</v>
      </c>
      <c r="B121" s="314"/>
      <c r="C121" s="314"/>
      <c r="D121" s="314"/>
      <c r="E121" s="314"/>
    </row>
    <row r="122" spans="1:7" x14ac:dyDescent="0.2">
      <c r="A122" s="226" t="s">
        <v>92</v>
      </c>
      <c r="B122" s="227"/>
      <c r="C122" s="227"/>
      <c r="D122" s="227"/>
      <c r="E122" s="228"/>
    </row>
    <row r="123" spans="1:7" x14ac:dyDescent="0.2">
      <c r="A123" s="97" t="s">
        <v>17</v>
      </c>
      <c r="B123" s="186" t="s">
        <v>16</v>
      </c>
      <c r="C123" s="186"/>
      <c r="D123" s="279"/>
      <c r="E123" s="280"/>
    </row>
    <row r="124" spans="1:7" x14ac:dyDescent="0.2">
      <c r="A124" s="99"/>
      <c r="B124" s="186"/>
      <c r="C124" s="186"/>
      <c r="D124" s="279"/>
      <c r="E124" s="280"/>
      <c r="G124" s="133">
        <v>2</v>
      </c>
    </row>
    <row r="125" spans="1:7" ht="25.5" x14ac:dyDescent="0.2">
      <c r="A125" s="94" t="s">
        <v>91</v>
      </c>
      <c r="B125" s="186"/>
      <c r="C125" s="186"/>
      <c r="D125" s="279"/>
      <c r="E125" s="280"/>
      <c r="G125" s="133">
        <v>1</v>
      </c>
    </row>
    <row r="126" spans="1:7" ht="25.5" x14ac:dyDescent="0.2">
      <c r="A126" s="94" t="s">
        <v>93</v>
      </c>
      <c r="B126" s="186"/>
      <c r="C126" s="186"/>
      <c r="D126" s="279"/>
      <c r="E126" s="280"/>
      <c r="G126" s="133">
        <v>0</v>
      </c>
    </row>
    <row r="127" spans="1:7" x14ac:dyDescent="0.2">
      <c r="A127" s="99" t="s">
        <v>34</v>
      </c>
      <c r="B127" s="186"/>
      <c r="C127" s="186"/>
      <c r="D127" s="279"/>
      <c r="E127" s="280"/>
    </row>
    <row r="128" spans="1:7" x14ac:dyDescent="0.2">
      <c r="A128" s="15"/>
      <c r="B128" s="186"/>
      <c r="C128" s="186"/>
      <c r="D128" s="279"/>
      <c r="E128" s="280"/>
      <c r="G128" s="137"/>
    </row>
    <row r="129" spans="1:7" ht="38.25" x14ac:dyDescent="0.2">
      <c r="A129" s="16" t="s">
        <v>57</v>
      </c>
      <c r="B129" s="17" t="s">
        <v>9</v>
      </c>
      <c r="C129" s="17" t="s">
        <v>10</v>
      </c>
      <c r="D129" s="212"/>
      <c r="E129" s="213"/>
    </row>
    <row r="130" spans="1:7" x14ac:dyDescent="0.2">
      <c r="A130" s="33" t="s">
        <v>56</v>
      </c>
      <c r="B130" s="24">
        <v>2</v>
      </c>
      <c r="C130" s="24">
        <f>C123</f>
        <v>0</v>
      </c>
      <c r="D130" s="239"/>
      <c r="E130" s="240"/>
    </row>
    <row r="131" spans="1:7" x14ac:dyDescent="0.2">
      <c r="A131" s="214"/>
      <c r="B131" s="215"/>
      <c r="C131" s="215"/>
      <c r="D131" s="215"/>
      <c r="E131" s="216"/>
    </row>
    <row r="132" spans="1:7" s="35" customFormat="1" x14ac:dyDescent="0.2">
      <c r="A132" s="250" t="s">
        <v>148</v>
      </c>
      <c r="B132" s="251"/>
      <c r="C132" s="251"/>
      <c r="D132" s="251"/>
      <c r="E132" s="251"/>
      <c r="G132" s="138"/>
    </row>
    <row r="133" spans="1:7" s="35" customFormat="1" ht="15" customHeight="1" x14ac:dyDescent="0.2">
      <c r="A133" s="194" t="s">
        <v>59</v>
      </c>
      <c r="B133" s="328"/>
      <c r="C133" s="328"/>
      <c r="D133" s="328"/>
      <c r="E133" s="329"/>
      <c r="G133" s="138"/>
    </row>
    <row r="134" spans="1:7" s="35" customFormat="1" x14ac:dyDescent="0.2">
      <c r="A134" s="104" t="s">
        <v>186</v>
      </c>
      <c r="B134" s="330" t="s">
        <v>60</v>
      </c>
      <c r="C134" s="333"/>
      <c r="D134" s="336"/>
      <c r="E134" s="337"/>
      <c r="G134" s="138"/>
    </row>
    <row r="135" spans="1:7" s="35" customFormat="1" x14ac:dyDescent="0.2">
      <c r="A135" s="105"/>
      <c r="B135" s="331"/>
      <c r="C135" s="334"/>
      <c r="D135" s="338"/>
      <c r="E135" s="339"/>
      <c r="G135" s="133">
        <v>2</v>
      </c>
    </row>
    <row r="136" spans="1:7" s="35" customFormat="1" ht="25.5" x14ac:dyDescent="0.2">
      <c r="A136" s="157" t="s">
        <v>61</v>
      </c>
      <c r="B136" s="331"/>
      <c r="C136" s="334"/>
      <c r="D136" s="338"/>
      <c r="E136" s="339"/>
      <c r="G136" s="133">
        <v>1</v>
      </c>
    </row>
    <row r="137" spans="1:7" s="35" customFormat="1" ht="38.25" x14ac:dyDescent="0.2">
      <c r="A137" s="157" t="s">
        <v>200</v>
      </c>
      <c r="B137" s="331"/>
      <c r="C137" s="334"/>
      <c r="D137" s="338"/>
      <c r="E137" s="339"/>
      <c r="G137" s="133">
        <v>0</v>
      </c>
    </row>
    <row r="138" spans="1:7" s="35" customFormat="1" ht="25.5" x14ac:dyDescent="0.2">
      <c r="A138" s="37" t="s">
        <v>62</v>
      </c>
      <c r="B138" s="332"/>
      <c r="C138" s="335"/>
      <c r="D138" s="340"/>
      <c r="E138" s="341"/>
      <c r="G138" s="133"/>
    </row>
    <row r="139" spans="1:7" s="35" customFormat="1" x14ac:dyDescent="0.2">
      <c r="A139" s="38"/>
      <c r="B139" s="39"/>
      <c r="C139" s="40"/>
      <c r="D139" s="40"/>
      <c r="E139" s="41"/>
      <c r="G139" s="133"/>
    </row>
    <row r="140" spans="1:7" s="35" customFormat="1" ht="15" customHeight="1" x14ac:dyDescent="0.2">
      <c r="A140" s="194" t="s">
        <v>94</v>
      </c>
      <c r="B140" s="328"/>
      <c r="C140" s="328"/>
      <c r="D140" s="328"/>
      <c r="E140" s="329"/>
      <c r="G140" s="138"/>
    </row>
    <row r="141" spans="1:7" s="35" customFormat="1" x14ac:dyDescent="0.2">
      <c r="A141" s="104" t="s">
        <v>174</v>
      </c>
      <c r="B141" s="342" t="s">
        <v>85</v>
      </c>
      <c r="C141" s="345"/>
      <c r="D141" s="336"/>
      <c r="E141" s="337"/>
      <c r="G141" s="42">
        <v>3</v>
      </c>
    </row>
    <row r="142" spans="1:7" s="42" customFormat="1" ht="12.75" customHeight="1" x14ac:dyDescent="0.25">
      <c r="A142" s="105"/>
      <c r="B142" s="343"/>
      <c r="C142" s="346"/>
      <c r="D142" s="338"/>
      <c r="E142" s="339"/>
      <c r="G142" s="42">
        <v>1</v>
      </c>
    </row>
    <row r="143" spans="1:7" s="42" customFormat="1" ht="25.5" x14ac:dyDescent="0.2">
      <c r="A143" s="54" t="s">
        <v>86</v>
      </c>
      <c r="B143" s="343"/>
      <c r="C143" s="346"/>
      <c r="D143" s="338"/>
      <c r="E143" s="339"/>
      <c r="G143" s="133">
        <v>0</v>
      </c>
    </row>
    <row r="144" spans="1:7" s="42" customFormat="1" ht="24" customHeight="1" x14ac:dyDescent="0.2">
      <c r="A144" s="36" t="s">
        <v>63</v>
      </c>
      <c r="B144" s="343"/>
      <c r="C144" s="346"/>
      <c r="D144" s="338"/>
      <c r="E144" s="339"/>
      <c r="G144" s="133"/>
    </row>
    <row r="145" spans="1:8" ht="25.5" x14ac:dyDescent="0.2">
      <c r="A145" s="37" t="s">
        <v>64</v>
      </c>
      <c r="B145" s="344"/>
      <c r="C145" s="347"/>
      <c r="D145" s="340"/>
      <c r="E145" s="341"/>
    </row>
    <row r="146" spans="1:8" x14ac:dyDescent="0.2">
      <c r="A146" s="38"/>
      <c r="B146" s="66"/>
      <c r="C146" s="67"/>
      <c r="D146" s="67"/>
      <c r="E146" s="65"/>
    </row>
    <row r="147" spans="1:8" x14ac:dyDescent="0.2">
      <c r="A147" s="194" t="s">
        <v>102</v>
      </c>
      <c r="B147" s="195"/>
      <c r="C147" s="195"/>
      <c r="D147" s="195"/>
      <c r="E147" s="196"/>
    </row>
    <row r="148" spans="1:8" x14ac:dyDescent="0.2">
      <c r="A148" s="97" t="s">
        <v>123</v>
      </c>
      <c r="B148" s="323" t="s">
        <v>45</v>
      </c>
      <c r="C148" s="224"/>
      <c r="D148" s="324"/>
      <c r="E148" s="325"/>
    </row>
    <row r="149" spans="1:8" x14ac:dyDescent="0.2">
      <c r="A149" s="99"/>
      <c r="B149" s="224"/>
      <c r="C149" s="224"/>
      <c r="D149" s="324"/>
      <c r="E149" s="325"/>
      <c r="G149" s="133">
        <v>4</v>
      </c>
    </row>
    <row r="150" spans="1:8" ht="25.5" x14ac:dyDescent="0.2">
      <c r="A150" s="164" t="s">
        <v>187</v>
      </c>
      <c r="B150" s="224"/>
      <c r="C150" s="224"/>
      <c r="D150" s="324"/>
      <c r="E150" s="325"/>
      <c r="G150" s="133">
        <v>2</v>
      </c>
    </row>
    <row r="151" spans="1:8" ht="25.5" x14ac:dyDescent="0.2">
      <c r="A151" s="164" t="s">
        <v>191</v>
      </c>
      <c r="B151" s="224"/>
      <c r="C151" s="224"/>
      <c r="D151" s="324"/>
      <c r="E151" s="325"/>
      <c r="G151" s="133">
        <v>0</v>
      </c>
    </row>
    <row r="152" spans="1:8" ht="13.5" customHeight="1" x14ac:dyDescent="0.2">
      <c r="A152" s="79" t="s">
        <v>103</v>
      </c>
      <c r="B152" s="224"/>
      <c r="C152" s="224"/>
      <c r="D152" s="324"/>
      <c r="E152" s="325"/>
    </row>
    <row r="153" spans="1:8" x14ac:dyDescent="0.2">
      <c r="A153" s="110"/>
      <c r="B153" s="224"/>
      <c r="C153" s="224"/>
      <c r="D153" s="324"/>
      <c r="E153" s="325"/>
    </row>
    <row r="154" spans="1:8" x14ac:dyDescent="0.2">
      <c r="A154" s="194" t="s">
        <v>104</v>
      </c>
      <c r="B154" s="195"/>
      <c r="C154" s="195"/>
      <c r="D154" s="195"/>
      <c r="E154" s="196"/>
    </row>
    <row r="155" spans="1:8" x14ac:dyDescent="0.2">
      <c r="A155" s="113" t="s">
        <v>124</v>
      </c>
      <c r="B155" s="275" t="s">
        <v>16</v>
      </c>
      <c r="C155" s="327"/>
      <c r="D155" s="252"/>
      <c r="E155" s="253"/>
    </row>
    <row r="156" spans="1:8" x14ac:dyDescent="0.2">
      <c r="A156" s="109"/>
      <c r="B156" s="326"/>
      <c r="C156" s="276"/>
      <c r="D156" s="254"/>
      <c r="E156" s="255"/>
      <c r="G156" s="133">
        <v>2</v>
      </c>
      <c r="H156" s="76"/>
    </row>
    <row r="157" spans="1:8" ht="51" x14ac:dyDescent="0.2">
      <c r="A157" s="100" t="s">
        <v>108</v>
      </c>
      <c r="B157" s="326"/>
      <c r="C157" s="276"/>
      <c r="D157" s="254"/>
      <c r="E157" s="255"/>
      <c r="G157" s="133">
        <v>1</v>
      </c>
      <c r="H157" s="75"/>
    </row>
    <row r="158" spans="1:8" ht="25.5" x14ac:dyDescent="0.2">
      <c r="A158" s="100" t="s">
        <v>109</v>
      </c>
      <c r="B158" s="326"/>
      <c r="C158" s="276"/>
      <c r="D158" s="254"/>
      <c r="E158" s="255"/>
      <c r="G158" s="133">
        <v>0</v>
      </c>
    </row>
    <row r="159" spans="1:8" ht="51" x14ac:dyDescent="0.2">
      <c r="A159" s="100" t="s">
        <v>110</v>
      </c>
      <c r="B159" s="326"/>
      <c r="C159" s="276"/>
      <c r="D159" s="254"/>
      <c r="E159" s="255"/>
    </row>
    <row r="160" spans="1:8" x14ac:dyDescent="0.2">
      <c r="A160" s="114"/>
      <c r="B160" s="111"/>
      <c r="C160" s="111"/>
      <c r="D160" s="115"/>
      <c r="E160" s="116"/>
    </row>
    <row r="161" spans="1:7" ht="38.25" x14ac:dyDescent="0.2">
      <c r="A161" s="16" t="s">
        <v>57</v>
      </c>
      <c r="B161" s="17" t="s">
        <v>9</v>
      </c>
      <c r="C161" s="28" t="s">
        <v>10</v>
      </c>
      <c r="D161" s="271"/>
      <c r="E161" s="272"/>
    </row>
    <row r="162" spans="1:7" x14ac:dyDescent="0.2">
      <c r="A162" s="33" t="s">
        <v>56</v>
      </c>
      <c r="B162" s="24">
        <f>2+3+2+2</f>
        <v>9</v>
      </c>
      <c r="C162" s="24">
        <f>C134+C141+C148+C155</f>
        <v>0</v>
      </c>
      <c r="D162" s="266"/>
      <c r="E162" s="267"/>
    </row>
    <row r="163" spans="1:7" x14ac:dyDescent="0.2">
      <c r="A163" s="214"/>
      <c r="B163" s="215"/>
      <c r="C163" s="215"/>
      <c r="D163" s="215"/>
      <c r="E163" s="216"/>
    </row>
    <row r="164" spans="1:7" x14ac:dyDescent="0.2">
      <c r="A164" s="191" t="s">
        <v>125</v>
      </c>
      <c r="B164" s="192"/>
      <c r="C164" s="192"/>
      <c r="D164" s="192"/>
      <c r="E164" s="193"/>
    </row>
    <row r="165" spans="1:7" x14ac:dyDescent="0.2">
      <c r="A165" s="321" t="s">
        <v>149</v>
      </c>
      <c r="B165" s="321"/>
      <c r="C165" s="321"/>
      <c r="D165" s="321"/>
      <c r="E165" s="321"/>
    </row>
    <row r="166" spans="1:7" ht="25.5" x14ac:dyDescent="0.2">
      <c r="A166" s="151" t="s">
        <v>171</v>
      </c>
      <c r="B166" s="322" t="s">
        <v>38</v>
      </c>
      <c r="C166" s="270"/>
      <c r="D166" s="317"/>
      <c r="E166" s="318"/>
      <c r="G166" s="133">
        <v>10</v>
      </c>
    </row>
    <row r="167" spans="1:7" ht="25.5" x14ac:dyDescent="0.2">
      <c r="A167" s="151" t="s">
        <v>36</v>
      </c>
      <c r="B167" s="186"/>
      <c r="C167" s="186"/>
      <c r="D167" s="319"/>
      <c r="E167" s="320"/>
      <c r="G167" s="133">
        <v>6</v>
      </c>
    </row>
    <row r="168" spans="1:7" ht="25.5" x14ac:dyDescent="0.2">
      <c r="A168" s="151" t="s">
        <v>37</v>
      </c>
      <c r="B168" s="186"/>
      <c r="C168" s="186"/>
      <c r="D168" s="319"/>
      <c r="E168" s="320"/>
      <c r="G168" s="133">
        <v>0</v>
      </c>
    </row>
    <row r="169" spans="1:7" x14ac:dyDescent="0.2">
      <c r="A169" s="15"/>
      <c r="B169" s="186"/>
      <c r="C169" s="186"/>
      <c r="D169" s="319"/>
      <c r="E169" s="320"/>
    </row>
    <row r="170" spans="1:7" x14ac:dyDescent="0.2">
      <c r="A170" s="226" t="s">
        <v>150</v>
      </c>
      <c r="B170" s="227"/>
      <c r="C170" s="227"/>
      <c r="D170" s="227"/>
      <c r="E170" s="228"/>
    </row>
    <row r="171" spans="1:7" s="163" customFormat="1" ht="25.5" x14ac:dyDescent="0.2">
      <c r="A171" s="175" t="s">
        <v>209</v>
      </c>
      <c r="B171" s="270" t="s">
        <v>40</v>
      </c>
      <c r="C171" s="349"/>
      <c r="D171" s="352"/>
      <c r="E171" s="201"/>
      <c r="G171" s="139"/>
    </row>
    <row r="172" spans="1:7" s="163" customFormat="1" x14ac:dyDescent="0.2">
      <c r="A172" s="176"/>
      <c r="B172" s="186"/>
      <c r="C172" s="350"/>
      <c r="D172" s="353"/>
      <c r="E172" s="203"/>
      <c r="G172" s="139"/>
    </row>
    <row r="173" spans="1:7" ht="31.5" customHeight="1" x14ac:dyDescent="0.2">
      <c r="A173" s="95" t="s">
        <v>111</v>
      </c>
      <c r="B173" s="186"/>
      <c r="C173" s="350"/>
      <c r="D173" s="353"/>
      <c r="E173" s="203"/>
      <c r="G173" s="133">
        <v>5</v>
      </c>
    </row>
    <row r="174" spans="1:7" ht="37.5" customHeight="1" x14ac:dyDescent="0.2">
      <c r="A174" s="95" t="s">
        <v>112</v>
      </c>
      <c r="B174" s="186"/>
      <c r="C174" s="350"/>
      <c r="D174" s="353"/>
      <c r="E174" s="203"/>
      <c r="G174" s="133">
        <v>3</v>
      </c>
    </row>
    <row r="175" spans="1:7" ht="24.75" customHeight="1" x14ac:dyDescent="0.2">
      <c r="A175" s="95" t="s">
        <v>113</v>
      </c>
      <c r="B175" s="186"/>
      <c r="C175" s="350"/>
      <c r="D175" s="353"/>
      <c r="E175" s="203"/>
      <c r="G175" s="133">
        <v>1</v>
      </c>
    </row>
    <row r="176" spans="1:7" x14ac:dyDescent="0.2">
      <c r="A176" s="120" t="s">
        <v>39</v>
      </c>
      <c r="B176" s="186"/>
      <c r="C176" s="350"/>
      <c r="D176" s="353"/>
      <c r="E176" s="203"/>
      <c r="G176" s="133">
        <v>0</v>
      </c>
    </row>
    <row r="177" spans="1:8" x14ac:dyDescent="0.2">
      <c r="A177" s="15"/>
      <c r="B177" s="348"/>
      <c r="C177" s="351"/>
      <c r="D177" s="354"/>
      <c r="E177" s="205"/>
    </row>
    <row r="178" spans="1:8" ht="40.5" customHeight="1" x14ac:dyDescent="0.2">
      <c r="A178" s="226" t="s">
        <v>154</v>
      </c>
      <c r="B178" s="227"/>
      <c r="C178" s="227"/>
      <c r="D178" s="227"/>
      <c r="E178" s="228"/>
      <c r="F178" s="132"/>
    </row>
    <row r="179" spans="1:8" s="163" customFormat="1" ht="15" customHeight="1" x14ac:dyDescent="0.2">
      <c r="A179" s="177" t="s">
        <v>203</v>
      </c>
      <c r="B179" s="275" t="s">
        <v>40</v>
      </c>
      <c r="C179" s="349"/>
      <c r="D179" s="356"/>
      <c r="E179" s="201"/>
      <c r="G179" s="139"/>
    </row>
    <row r="180" spans="1:8" s="163" customFormat="1" x14ac:dyDescent="0.2">
      <c r="A180" s="176"/>
      <c r="B180" s="326"/>
      <c r="C180" s="350"/>
      <c r="D180" s="353"/>
      <c r="E180" s="203"/>
      <c r="G180" s="139"/>
    </row>
    <row r="181" spans="1:8" ht="63.75" customHeight="1" x14ac:dyDescent="0.2">
      <c r="A181" s="143" t="s">
        <v>155</v>
      </c>
      <c r="B181" s="326"/>
      <c r="C181" s="350"/>
      <c r="D181" s="353"/>
      <c r="E181" s="203"/>
      <c r="G181" s="133">
        <v>5</v>
      </c>
      <c r="H181" s="61"/>
    </row>
    <row r="182" spans="1:8" ht="63.75" x14ac:dyDescent="0.2">
      <c r="A182" s="143" t="s">
        <v>156</v>
      </c>
      <c r="B182" s="326"/>
      <c r="C182" s="350"/>
      <c r="D182" s="353"/>
      <c r="E182" s="203"/>
      <c r="G182" s="133">
        <v>0</v>
      </c>
    </row>
    <row r="183" spans="1:8" x14ac:dyDescent="0.2">
      <c r="A183" s="144"/>
      <c r="B183" s="355"/>
      <c r="C183" s="351"/>
      <c r="D183" s="354"/>
      <c r="E183" s="205"/>
    </row>
    <row r="184" spans="1:8" x14ac:dyDescent="0.2">
      <c r="A184" s="226" t="s">
        <v>216</v>
      </c>
      <c r="B184" s="227"/>
      <c r="C184" s="227"/>
      <c r="D184" s="227"/>
      <c r="E184" s="228"/>
      <c r="H184" s="75"/>
    </row>
    <row r="185" spans="1:8" s="163" customFormat="1" ht="15" customHeight="1" x14ac:dyDescent="0.2">
      <c r="A185" s="177" t="s">
        <v>205</v>
      </c>
      <c r="B185" s="206" t="s">
        <v>40</v>
      </c>
      <c r="C185" s="358"/>
      <c r="D185" s="200"/>
      <c r="E185" s="201"/>
      <c r="G185" s="139"/>
    </row>
    <row r="186" spans="1:8" s="163" customFormat="1" x14ac:dyDescent="0.2">
      <c r="A186" s="176"/>
      <c r="B186" s="207"/>
      <c r="C186" s="359"/>
      <c r="D186" s="202"/>
      <c r="E186" s="203"/>
      <c r="G186" s="139"/>
    </row>
    <row r="187" spans="1:8" ht="38.25" customHeight="1" x14ac:dyDescent="0.2">
      <c r="A187" s="92" t="s">
        <v>207</v>
      </c>
      <c r="B187" s="207"/>
      <c r="C187" s="359"/>
      <c r="D187" s="202"/>
      <c r="E187" s="203"/>
      <c r="G187" s="139">
        <v>5</v>
      </c>
      <c r="H187" s="76"/>
    </row>
    <row r="188" spans="1:8" ht="51" x14ac:dyDescent="0.2">
      <c r="A188" s="158" t="s">
        <v>208</v>
      </c>
      <c r="B188" s="207"/>
      <c r="C188" s="359"/>
      <c r="D188" s="202"/>
      <c r="E188" s="203"/>
      <c r="G188" s="139">
        <v>2</v>
      </c>
      <c r="H188" s="76"/>
    </row>
    <row r="189" spans="1:8" x14ac:dyDescent="0.2">
      <c r="A189" s="180" t="s">
        <v>206</v>
      </c>
      <c r="B189" s="207"/>
      <c r="C189" s="359"/>
      <c r="D189" s="202"/>
      <c r="E189" s="203"/>
      <c r="G189" s="139">
        <v>0</v>
      </c>
    </row>
    <row r="190" spans="1:8" x14ac:dyDescent="0.2">
      <c r="A190" s="15"/>
      <c r="B190" s="357"/>
      <c r="C190" s="360"/>
      <c r="D190" s="204"/>
      <c r="E190" s="205"/>
      <c r="G190" s="139"/>
    </row>
    <row r="191" spans="1:8" x14ac:dyDescent="0.2">
      <c r="A191" s="226" t="s">
        <v>151</v>
      </c>
      <c r="B191" s="227"/>
      <c r="C191" s="227"/>
      <c r="D191" s="227"/>
      <c r="E191" s="228"/>
    </row>
    <row r="192" spans="1:8" ht="15" customHeight="1" x14ac:dyDescent="0.2">
      <c r="A192" s="175" t="s">
        <v>203</v>
      </c>
      <c r="B192" s="236" t="s">
        <v>40</v>
      </c>
      <c r="C192" s="235"/>
      <c r="D192" s="229"/>
      <c r="E192" s="230"/>
    </row>
    <row r="193" spans="1:8" ht="15" customHeight="1" x14ac:dyDescent="0.2">
      <c r="A193" s="175"/>
      <c r="B193" s="237"/>
      <c r="C193" s="235"/>
      <c r="D193" s="231"/>
      <c r="E193" s="232"/>
    </row>
    <row r="194" spans="1:8" ht="25.5" x14ac:dyDescent="0.2">
      <c r="A194" s="98" t="s">
        <v>131</v>
      </c>
      <c r="B194" s="237"/>
      <c r="C194" s="235"/>
      <c r="D194" s="231"/>
      <c r="E194" s="232"/>
      <c r="G194" s="133">
        <v>5</v>
      </c>
      <c r="H194" s="61"/>
    </row>
    <row r="195" spans="1:8" ht="25.5" x14ac:dyDescent="0.2">
      <c r="A195" s="98" t="s">
        <v>132</v>
      </c>
      <c r="B195" s="237"/>
      <c r="C195" s="235"/>
      <c r="D195" s="231"/>
      <c r="E195" s="232"/>
      <c r="G195" s="133">
        <v>0</v>
      </c>
    </row>
    <row r="196" spans="1:8" x14ac:dyDescent="0.2">
      <c r="A196" s="78"/>
      <c r="B196" s="238"/>
      <c r="C196" s="235"/>
      <c r="D196" s="233"/>
      <c r="E196" s="234"/>
    </row>
    <row r="197" spans="1:8" x14ac:dyDescent="0.2">
      <c r="A197" s="226" t="s">
        <v>152</v>
      </c>
      <c r="B197" s="227"/>
      <c r="C197" s="227"/>
      <c r="D197" s="227"/>
      <c r="E197" s="228"/>
      <c r="G197" s="139"/>
    </row>
    <row r="198" spans="1:8" ht="25.5" x14ac:dyDescent="0.2">
      <c r="A198" s="99" t="s">
        <v>41</v>
      </c>
      <c r="B198" s="270" t="s">
        <v>35</v>
      </c>
      <c r="C198" s="270"/>
      <c r="D198" s="200"/>
      <c r="E198" s="201"/>
    </row>
    <row r="199" spans="1:8" ht="25.5" x14ac:dyDescent="0.2">
      <c r="A199" s="99" t="s">
        <v>42</v>
      </c>
      <c r="B199" s="186"/>
      <c r="C199" s="186"/>
      <c r="D199" s="202"/>
      <c r="E199" s="203"/>
      <c r="G199" s="133">
        <v>6</v>
      </c>
    </row>
    <row r="200" spans="1:8" ht="25.5" x14ac:dyDescent="0.2">
      <c r="A200" s="99" t="s">
        <v>43</v>
      </c>
      <c r="B200" s="186"/>
      <c r="C200" s="186"/>
      <c r="D200" s="202"/>
      <c r="E200" s="203"/>
      <c r="G200" s="133">
        <v>4</v>
      </c>
    </row>
    <row r="201" spans="1:8" ht="25.5" x14ac:dyDescent="0.2">
      <c r="A201" s="99" t="s">
        <v>44</v>
      </c>
      <c r="B201" s="186"/>
      <c r="C201" s="186"/>
      <c r="D201" s="202"/>
      <c r="E201" s="203"/>
      <c r="G201" s="133">
        <v>2</v>
      </c>
    </row>
    <row r="202" spans="1:8" x14ac:dyDescent="0.2">
      <c r="A202" s="15"/>
      <c r="B202" s="186"/>
      <c r="C202" s="186"/>
      <c r="D202" s="204"/>
      <c r="E202" s="205"/>
      <c r="G202" s="133">
        <v>0</v>
      </c>
    </row>
    <row r="203" spans="1:8" x14ac:dyDescent="0.2">
      <c r="A203" s="241" t="s">
        <v>188</v>
      </c>
      <c r="B203" s="242"/>
      <c r="C203" s="242"/>
      <c r="D203" s="242"/>
      <c r="E203" s="243"/>
    </row>
    <row r="204" spans="1:8" ht="25.5" x14ac:dyDescent="0.2">
      <c r="A204" s="173" t="s">
        <v>195</v>
      </c>
      <c r="B204" s="223" t="s">
        <v>192</v>
      </c>
      <c r="C204" s="247"/>
      <c r="D204" s="217"/>
      <c r="E204" s="218"/>
    </row>
    <row r="205" spans="1:8" ht="25.5" x14ac:dyDescent="0.2">
      <c r="A205" s="174" t="s">
        <v>196</v>
      </c>
      <c r="B205" s="224"/>
      <c r="C205" s="248"/>
      <c r="D205" s="219"/>
      <c r="E205" s="220"/>
      <c r="G205" s="133">
        <v>5</v>
      </c>
    </row>
    <row r="206" spans="1:8" ht="25.5" x14ac:dyDescent="0.2">
      <c r="A206" s="164" t="s">
        <v>189</v>
      </c>
      <c r="B206" s="224"/>
      <c r="C206" s="248"/>
      <c r="D206" s="219"/>
      <c r="E206" s="220"/>
      <c r="G206" s="133">
        <v>3</v>
      </c>
    </row>
    <row r="207" spans="1:8" x14ac:dyDescent="0.2">
      <c r="A207" s="164" t="s">
        <v>190</v>
      </c>
      <c r="B207" s="224"/>
      <c r="C207" s="248"/>
      <c r="D207" s="219"/>
      <c r="E207" s="220"/>
      <c r="G207" s="133">
        <v>1</v>
      </c>
    </row>
    <row r="208" spans="1:8" x14ac:dyDescent="0.2">
      <c r="A208" s="170"/>
      <c r="B208" s="225"/>
      <c r="C208" s="249"/>
      <c r="D208" s="221"/>
      <c r="E208" s="222"/>
      <c r="G208" s="133">
        <v>0</v>
      </c>
    </row>
    <row r="209" spans="1:7" x14ac:dyDescent="0.2">
      <c r="A209" s="169" t="s">
        <v>153</v>
      </c>
      <c r="B209" s="171"/>
      <c r="C209" s="171"/>
      <c r="D209" s="171"/>
      <c r="E209" s="172"/>
    </row>
    <row r="210" spans="1:7" x14ac:dyDescent="0.2">
      <c r="A210" s="121" t="s">
        <v>97</v>
      </c>
      <c r="B210" s="244" t="s">
        <v>79</v>
      </c>
      <c r="C210" s="270"/>
      <c r="D210" s="384"/>
      <c r="E210" s="385"/>
    </row>
    <row r="211" spans="1:7" x14ac:dyDescent="0.2">
      <c r="A211" s="164" t="s">
        <v>201</v>
      </c>
      <c r="B211" s="245"/>
      <c r="C211" s="186"/>
      <c r="D211" s="386"/>
      <c r="E211" s="387"/>
      <c r="G211" s="133">
        <v>1</v>
      </c>
    </row>
    <row r="212" spans="1:7" x14ac:dyDescent="0.2">
      <c r="A212" s="15"/>
      <c r="B212" s="246"/>
      <c r="C212" s="348"/>
      <c r="D212" s="388"/>
      <c r="E212" s="389"/>
      <c r="G212" s="133">
        <v>0</v>
      </c>
    </row>
    <row r="213" spans="1:7" ht="38.25" x14ac:dyDescent="0.2">
      <c r="A213" s="11" t="s">
        <v>57</v>
      </c>
      <c r="B213" s="12" t="s">
        <v>9</v>
      </c>
      <c r="C213" s="12" t="s">
        <v>10</v>
      </c>
      <c r="D213" s="212"/>
      <c r="E213" s="213"/>
    </row>
    <row r="214" spans="1:7" x14ac:dyDescent="0.2">
      <c r="A214" s="33" t="s">
        <v>56</v>
      </c>
      <c r="B214" s="24">
        <f>10+5+5+2+5+6+5+1</f>
        <v>39</v>
      </c>
      <c r="C214" s="24">
        <f>C166+C171+C179+C185+C192+C198+C204+C210</f>
        <v>0</v>
      </c>
      <c r="D214" s="239"/>
      <c r="E214" s="240"/>
    </row>
    <row r="215" spans="1:7" x14ac:dyDescent="0.2">
      <c r="A215" s="214"/>
      <c r="B215" s="215"/>
      <c r="C215" s="215"/>
      <c r="D215" s="215"/>
      <c r="E215" s="216"/>
    </row>
    <row r="216" spans="1:7" x14ac:dyDescent="0.2">
      <c r="A216" s="191" t="s">
        <v>127</v>
      </c>
      <c r="B216" s="192"/>
      <c r="C216" s="192"/>
      <c r="D216" s="192"/>
      <c r="E216" s="193"/>
    </row>
    <row r="217" spans="1:7" x14ac:dyDescent="0.2">
      <c r="A217" s="226" t="s">
        <v>157</v>
      </c>
      <c r="B217" s="227"/>
      <c r="C217" s="227"/>
      <c r="D217" s="227"/>
      <c r="E217" s="228"/>
    </row>
    <row r="218" spans="1:7" x14ac:dyDescent="0.2">
      <c r="A218" s="97" t="s">
        <v>67</v>
      </c>
      <c r="B218" s="186" t="s">
        <v>45</v>
      </c>
      <c r="C218" s="186"/>
      <c r="D218" s="279"/>
      <c r="E218" s="280"/>
    </row>
    <row r="219" spans="1:7" x14ac:dyDescent="0.2">
      <c r="A219" s="99"/>
      <c r="B219" s="186"/>
      <c r="C219" s="186"/>
      <c r="D219" s="279"/>
      <c r="E219" s="280"/>
    </row>
    <row r="220" spans="1:7" ht="25.5" x14ac:dyDescent="0.2">
      <c r="A220" s="96" t="s">
        <v>74</v>
      </c>
      <c r="B220" s="186"/>
      <c r="C220" s="186"/>
      <c r="D220" s="279"/>
      <c r="E220" s="280"/>
    </row>
    <row r="221" spans="1:7" ht="25.5" x14ac:dyDescent="0.2">
      <c r="A221" s="96" t="s">
        <v>75</v>
      </c>
      <c r="B221" s="186"/>
      <c r="C221" s="186"/>
      <c r="D221" s="279"/>
      <c r="E221" s="280"/>
      <c r="G221" s="133">
        <v>4</v>
      </c>
    </row>
    <row r="222" spans="1:7" ht="25.5" x14ac:dyDescent="0.2">
      <c r="A222" s="96" t="s">
        <v>76</v>
      </c>
      <c r="B222" s="186"/>
      <c r="C222" s="186"/>
      <c r="D222" s="279"/>
      <c r="E222" s="280"/>
      <c r="G222" s="133">
        <v>2</v>
      </c>
    </row>
    <row r="223" spans="1:7" x14ac:dyDescent="0.2">
      <c r="A223" s="15"/>
      <c r="B223" s="186"/>
      <c r="C223" s="186"/>
      <c r="D223" s="279"/>
      <c r="E223" s="280"/>
      <c r="G223" s="133">
        <v>0</v>
      </c>
    </row>
    <row r="224" spans="1:7" ht="30" customHeight="1" x14ac:dyDescent="0.2">
      <c r="A224" s="182" t="s">
        <v>222</v>
      </c>
      <c r="B224" s="183"/>
      <c r="C224" s="183"/>
      <c r="D224" s="183"/>
      <c r="E224" s="184"/>
    </row>
    <row r="225" spans="1:8" x14ac:dyDescent="0.2">
      <c r="A225" s="97" t="s">
        <v>46</v>
      </c>
      <c r="B225" s="275" t="s">
        <v>40</v>
      </c>
      <c r="C225" s="327"/>
      <c r="D225" s="361"/>
      <c r="E225" s="395"/>
      <c r="H225" s="76"/>
    </row>
    <row r="226" spans="1:8" x14ac:dyDescent="0.2">
      <c r="A226" s="99"/>
      <c r="B226" s="276"/>
      <c r="C226" s="276"/>
      <c r="D226" s="273"/>
      <c r="E226" s="274"/>
    </row>
    <row r="227" spans="1:8" ht="25.5" x14ac:dyDescent="0.2">
      <c r="A227" s="164" t="s">
        <v>210</v>
      </c>
      <c r="B227" s="276"/>
      <c r="C227" s="276"/>
      <c r="D227" s="273"/>
      <c r="E227" s="274"/>
      <c r="H227" s="76"/>
    </row>
    <row r="228" spans="1:8" ht="25.5" x14ac:dyDescent="0.2">
      <c r="A228" s="164" t="s">
        <v>220</v>
      </c>
      <c r="B228" s="276"/>
      <c r="C228" s="276"/>
      <c r="D228" s="273"/>
      <c r="E228" s="274"/>
      <c r="G228" s="133">
        <v>5</v>
      </c>
    </row>
    <row r="229" spans="1:8" ht="25.5" x14ac:dyDescent="0.2">
      <c r="A229" s="181" t="s">
        <v>221</v>
      </c>
      <c r="B229" s="276"/>
      <c r="C229" s="276"/>
      <c r="D229" s="273"/>
      <c r="E229" s="274"/>
      <c r="G229" s="133">
        <v>1</v>
      </c>
    </row>
    <row r="230" spans="1:8" x14ac:dyDescent="0.2">
      <c r="A230" s="15"/>
      <c r="B230" s="276"/>
      <c r="C230" s="276"/>
      <c r="D230" s="273"/>
      <c r="E230" s="274"/>
      <c r="G230" s="133">
        <v>0</v>
      </c>
    </row>
    <row r="231" spans="1:8" ht="30" customHeight="1" x14ac:dyDescent="0.2">
      <c r="A231" s="182" t="s">
        <v>229</v>
      </c>
      <c r="B231" s="183"/>
      <c r="C231" s="183"/>
      <c r="D231" s="183"/>
      <c r="E231" s="184"/>
    </row>
    <row r="232" spans="1:8" x14ac:dyDescent="0.2">
      <c r="A232" s="97" t="s">
        <v>46</v>
      </c>
      <c r="B232" s="206" t="s">
        <v>40</v>
      </c>
      <c r="C232" s="327"/>
      <c r="D232" s="208"/>
      <c r="E232" s="209"/>
    </row>
    <row r="233" spans="1:8" x14ac:dyDescent="0.2">
      <c r="A233" s="99"/>
      <c r="B233" s="207"/>
      <c r="C233" s="276"/>
      <c r="D233" s="210"/>
      <c r="E233" s="211"/>
    </row>
    <row r="234" spans="1:8" ht="25.5" x14ac:dyDescent="0.2">
      <c r="A234" s="98" t="s">
        <v>223</v>
      </c>
      <c r="B234" s="207"/>
      <c r="C234" s="276"/>
      <c r="D234" s="210"/>
      <c r="E234" s="211"/>
    </row>
    <row r="235" spans="1:8" ht="25.5" x14ac:dyDescent="0.2">
      <c r="A235" s="98" t="s">
        <v>224</v>
      </c>
      <c r="B235" s="207"/>
      <c r="C235" s="276"/>
      <c r="D235" s="210"/>
      <c r="E235" s="211"/>
      <c r="G235" s="133">
        <v>5</v>
      </c>
    </row>
    <row r="236" spans="1:8" ht="25.5" x14ac:dyDescent="0.2">
      <c r="A236" s="179" t="s">
        <v>225</v>
      </c>
      <c r="B236" s="207"/>
      <c r="C236" s="276"/>
      <c r="D236" s="210"/>
      <c r="E236" s="211"/>
      <c r="G236" s="133">
        <v>1</v>
      </c>
    </row>
    <row r="237" spans="1:8" x14ac:dyDescent="0.2">
      <c r="A237" s="15"/>
      <c r="B237" s="207"/>
      <c r="C237" s="276"/>
      <c r="D237" s="210"/>
      <c r="E237" s="211"/>
      <c r="G237" s="133">
        <v>0</v>
      </c>
    </row>
    <row r="238" spans="1:8" ht="38.25" x14ac:dyDescent="0.2">
      <c r="A238" s="11" t="s">
        <v>57</v>
      </c>
      <c r="B238" s="12" t="s">
        <v>9</v>
      </c>
      <c r="C238" s="12" t="s">
        <v>10</v>
      </c>
      <c r="D238" s="271"/>
      <c r="E238" s="272"/>
    </row>
    <row r="239" spans="1:8" x14ac:dyDescent="0.2">
      <c r="A239" s="33" t="s">
        <v>56</v>
      </c>
      <c r="B239" s="24">
        <f>4+5+5</f>
        <v>14</v>
      </c>
      <c r="C239" s="24">
        <f>C218+C225+C232</f>
        <v>0</v>
      </c>
      <c r="D239" s="266"/>
      <c r="E239" s="267"/>
    </row>
    <row r="240" spans="1:8" x14ac:dyDescent="0.2">
      <c r="A240" s="367"/>
      <c r="B240" s="368"/>
      <c r="C240" s="368"/>
      <c r="D240" s="368"/>
      <c r="E240" s="369"/>
    </row>
    <row r="241" spans="1:7" s="35" customFormat="1" x14ac:dyDescent="0.2">
      <c r="A241" s="191" t="s">
        <v>158</v>
      </c>
      <c r="B241" s="192"/>
      <c r="C241" s="192"/>
      <c r="D241" s="192"/>
      <c r="E241" s="193"/>
      <c r="G241" s="133"/>
    </row>
    <row r="242" spans="1:7" s="35" customFormat="1" x14ac:dyDescent="0.2">
      <c r="A242" s="194" t="s">
        <v>65</v>
      </c>
      <c r="B242" s="195"/>
      <c r="C242" s="195"/>
      <c r="D242" s="195"/>
      <c r="E242" s="196"/>
      <c r="G242" s="138"/>
    </row>
    <row r="243" spans="1:7" s="35" customFormat="1" x14ac:dyDescent="0.2">
      <c r="A243" s="112" t="s">
        <v>114</v>
      </c>
      <c r="B243" s="185" t="s">
        <v>177</v>
      </c>
      <c r="C243" s="199"/>
      <c r="D243" s="200"/>
      <c r="E243" s="201"/>
      <c r="G243" s="138"/>
    </row>
    <row r="244" spans="1:7" s="35" customFormat="1" x14ac:dyDescent="0.2">
      <c r="A244" s="122"/>
      <c r="B244" s="197"/>
      <c r="C244" s="197"/>
      <c r="D244" s="202"/>
      <c r="E244" s="203"/>
      <c r="G244" s="138"/>
    </row>
    <row r="245" spans="1:7" s="35" customFormat="1" ht="38.25" x14ac:dyDescent="0.2">
      <c r="A245" s="164" t="s">
        <v>202</v>
      </c>
      <c r="B245" s="197"/>
      <c r="C245" s="197"/>
      <c r="D245" s="202"/>
      <c r="E245" s="203"/>
      <c r="G245" s="138">
        <v>6</v>
      </c>
    </row>
    <row r="246" spans="1:7" s="35" customFormat="1" ht="25.5" x14ac:dyDescent="0.2">
      <c r="A246" s="164" t="s">
        <v>175</v>
      </c>
      <c r="B246" s="197"/>
      <c r="C246" s="197"/>
      <c r="D246" s="202"/>
      <c r="E246" s="203"/>
      <c r="G246" s="138">
        <v>4</v>
      </c>
    </row>
    <row r="247" spans="1:7" s="35" customFormat="1" ht="25.5" x14ac:dyDescent="0.2">
      <c r="A247" s="165" t="s">
        <v>211</v>
      </c>
      <c r="B247" s="197"/>
      <c r="C247" s="197"/>
      <c r="D247" s="202"/>
      <c r="E247" s="203"/>
      <c r="G247" s="138">
        <v>2</v>
      </c>
    </row>
    <row r="248" spans="1:7" s="35" customFormat="1" ht="27" customHeight="1" x14ac:dyDescent="0.2">
      <c r="A248" s="164" t="s">
        <v>176</v>
      </c>
      <c r="B248" s="197"/>
      <c r="C248" s="197"/>
      <c r="D248" s="202"/>
      <c r="E248" s="203"/>
      <c r="G248" s="138">
        <v>0</v>
      </c>
    </row>
    <row r="249" spans="1:7" ht="12.75" customHeight="1" x14ac:dyDescent="0.2">
      <c r="A249" s="43"/>
      <c r="B249" s="198"/>
      <c r="C249" s="198"/>
      <c r="D249" s="204"/>
      <c r="E249" s="205"/>
      <c r="G249" s="138"/>
    </row>
    <row r="250" spans="1:7" x14ac:dyDescent="0.2">
      <c r="A250" s="226" t="s">
        <v>58</v>
      </c>
      <c r="B250" s="227"/>
      <c r="C250" s="227"/>
      <c r="D250" s="227"/>
      <c r="E250" s="228"/>
    </row>
    <row r="251" spans="1:7" x14ac:dyDescent="0.2">
      <c r="A251" s="97" t="s">
        <v>126</v>
      </c>
      <c r="B251" s="185" t="s">
        <v>16</v>
      </c>
      <c r="C251" s="270"/>
      <c r="D251" s="299"/>
      <c r="E251" s="300"/>
    </row>
    <row r="252" spans="1:7" x14ac:dyDescent="0.2">
      <c r="A252" s="99"/>
      <c r="B252" s="186"/>
      <c r="C252" s="186"/>
      <c r="D252" s="279"/>
      <c r="E252" s="280"/>
    </row>
    <row r="253" spans="1:7" ht="51" x14ac:dyDescent="0.2">
      <c r="A253" s="79" t="s">
        <v>95</v>
      </c>
      <c r="B253" s="186"/>
      <c r="C253" s="186"/>
      <c r="D253" s="279"/>
      <c r="E253" s="280"/>
      <c r="G253" s="133">
        <v>2</v>
      </c>
    </row>
    <row r="254" spans="1:7" x14ac:dyDescent="0.2">
      <c r="A254" s="99"/>
      <c r="B254" s="186"/>
      <c r="C254" s="186"/>
      <c r="D254" s="279"/>
      <c r="E254" s="280"/>
      <c r="G254" s="133">
        <v>0</v>
      </c>
    </row>
    <row r="255" spans="1:7" x14ac:dyDescent="0.2">
      <c r="A255" s="164" t="s">
        <v>178</v>
      </c>
      <c r="B255" s="186"/>
      <c r="C255" s="186"/>
      <c r="D255" s="279"/>
      <c r="E255" s="280"/>
    </row>
    <row r="256" spans="1:7" x14ac:dyDescent="0.2">
      <c r="A256" s="99" t="s">
        <v>47</v>
      </c>
      <c r="B256" s="186"/>
      <c r="C256" s="186"/>
      <c r="D256" s="279"/>
      <c r="E256" s="280"/>
    </row>
    <row r="257" spans="1:7" ht="12.75" customHeight="1" x14ac:dyDescent="0.2">
      <c r="A257" s="15"/>
      <c r="B257" s="186"/>
      <c r="C257" s="186"/>
      <c r="D257" s="279"/>
      <c r="E257" s="280"/>
    </row>
    <row r="258" spans="1:7" ht="38.25" x14ac:dyDescent="0.2">
      <c r="A258" s="11" t="s">
        <v>57</v>
      </c>
      <c r="B258" s="12" t="s">
        <v>9</v>
      </c>
      <c r="C258" s="12" t="s">
        <v>10</v>
      </c>
      <c r="D258" s="271"/>
      <c r="E258" s="272"/>
    </row>
    <row r="259" spans="1:7" x14ac:dyDescent="0.2">
      <c r="A259" s="33" t="s">
        <v>56</v>
      </c>
      <c r="B259" s="24">
        <f>4+4</f>
        <v>8</v>
      </c>
      <c r="C259" s="24">
        <f>C243+C251</f>
        <v>0</v>
      </c>
      <c r="D259" s="266"/>
      <c r="E259" s="267"/>
    </row>
    <row r="260" spans="1:7" x14ac:dyDescent="0.2">
      <c r="A260" s="187"/>
      <c r="B260" s="188"/>
      <c r="C260" s="188"/>
      <c r="D260" s="189"/>
      <c r="E260" s="190"/>
    </row>
    <row r="261" spans="1:7" x14ac:dyDescent="0.2">
      <c r="A261" s="191" t="s">
        <v>159</v>
      </c>
      <c r="B261" s="192"/>
      <c r="C261" s="192"/>
      <c r="D261" s="192"/>
      <c r="E261" s="193"/>
    </row>
    <row r="262" spans="1:7" x14ac:dyDescent="0.2">
      <c r="A262" s="226" t="s">
        <v>48</v>
      </c>
      <c r="B262" s="227"/>
      <c r="C262" s="227"/>
      <c r="D262" s="227"/>
      <c r="E262" s="228"/>
    </row>
    <row r="263" spans="1:7" x14ac:dyDescent="0.2">
      <c r="A263" s="123" t="s">
        <v>107</v>
      </c>
      <c r="B263" s="364" t="s">
        <v>80</v>
      </c>
      <c r="C263" s="186"/>
      <c r="D263" s="273"/>
      <c r="E263" s="274"/>
    </row>
    <row r="264" spans="1:7" x14ac:dyDescent="0.2">
      <c r="A264" s="99"/>
      <c r="B264" s="186"/>
      <c r="C264" s="186"/>
      <c r="D264" s="273"/>
      <c r="E264" s="274"/>
    </row>
    <row r="265" spans="1:7" ht="38.25" x14ac:dyDescent="0.2">
      <c r="A265" s="153" t="s">
        <v>217</v>
      </c>
      <c r="B265" s="186"/>
      <c r="C265" s="186"/>
      <c r="D265" s="273"/>
      <c r="E265" s="274"/>
      <c r="G265" s="133">
        <v>4</v>
      </c>
    </row>
    <row r="266" spans="1:7" ht="25.5" x14ac:dyDescent="0.2">
      <c r="A266" s="153" t="s">
        <v>218</v>
      </c>
      <c r="B266" s="186"/>
      <c r="C266" s="186"/>
      <c r="D266" s="273"/>
      <c r="E266" s="274"/>
      <c r="G266" s="133">
        <v>2</v>
      </c>
    </row>
    <row r="267" spans="1:7" ht="25.5" x14ac:dyDescent="0.2">
      <c r="A267" s="153" t="s">
        <v>219</v>
      </c>
      <c r="B267" s="186"/>
      <c r="C267" s="186"/>
      <c r="D267" s="273"/>
      <c r="E267" s="274"/>
      <c r="G267" s="133">
        <v>0</v>
      </c>
    </row>
    <row r="268" spans="1:7" ht="15" customHeight="1" x14ac:dyDescent="0.2">
      <c r="A268" s="15"/>
      <c r="B268" s="186"/>
      <c r="C268" s="186"/>
      <c r="D268" s="273"/>
      <c r="E268" s="274"/>
    </row>
    <row r="269" spans="1:7" x14ac:dyDescent="0.2">
      <c r="A269" s="226" t="s">
        <v>105</v>
      </c>
      <c r="B269" s="227"/>
      <c r="C269" s="227"/>
      <c r="D269" s="227"/>
      <c r="E269" s="228"/>
    </row>
    <row r="270" spans="1:7" x14ac:dyDescent="0.2">
      <c r="A270" s="97" t="s">
        <v>115</v>
      </c>
      <c r="B270" s="365" t="s">
        <v>16</v>
      </c>
      <c r="C270" s="327"/>
      <c r="D270" s="299"/>
      <c r="E270" s="300"/>
    </row>
    <row r="271" spans="1:7" x14ac:dyDescent="0.2">
      <c r="A271" s="18"/>
      <c r="B271" s="366"/>
      <c r="C271" s="276"/>
      <c r="D271" s="279"/>
      <c r="E271" s="280"/>
    </row>
    <row r="272" spans="1:7" ht="38.25" x14ac:dyDescent="0.2">
      <c r="A272" s="124" t="s">
        <v>71</v>
      </c>
      <c r="B272" s="366"/>
      <c r="C272" s="276"/>
      <c r="D272" s="279"/>
      <c r="E272" s="280"/>
      <c r="G272" s="133">
        <v>2</v>
      </c>
    </row>
    <row r="273" spans="1:7" x14ac:dyDescent="0.2">
      <c r="A273" s="19"/>
      <c r="B273" s="186"/>
      <c r="C273" s="276"/>
      <c r="D273" s="279"/>
      <c r="E273" s="280"/>
      <c r="G273" s="133">
        <v>0</v>
      </c>
    </row>
    <row r="274" spans="1:7" ht="25.5" x14ac:dyDescent="0.2">
      <c r="A274" s="166" t="s">
        <v>179</v>
      </c>
      <c r="B274" s="186"/>
      <c r="C274" s="276"/>
      <c r="D274" s="279"/>
      <c r="E274" s="280"/>
    </row>
    <row r="275" spans="1:7" x14ac:dyDescent="0.2">
      <c r="A275" s="166" t="s">
        <v>180</v>
      </c>
      <c r="B275" s="186"/>
      <c r="C275" s="276"/>
      <c r="D275" s="279"/>
      <c r="E275" s="280"/>
    </row>
    <row r="276" spans="1:7" x14ac:dyDescent="0.2">
      <c r="A276" s="15"/>
      <c r="B276" s="186"/>
      <c r="C276" s="276"/>
      <c r="D276" s="279"/>
      <c r="E276" s="280"/>
    </row>
    <row r="277" spans="1:7" x14ac:dyDescent="0.2">
      <c r="A277" s="226" t="s">
        <v>226</v>
      </c>
      <c r="B277" s="227"/>
      <c r="C277" s="227"/>
      <c r="D277" s="227"/>
      <c r="E277" s="228"/>
    </row>
    <row r="278" spans="1:7" ht="12.75" customHeight="1" x14ac:dyDescent="0.2">
      <c r="A278" s="97" t="s">
        <v>101</v>
      </c>
      <c r="B278" s="322" t="s">
        <v>16</v>
      </c>
      <c r="C278" s="327"/>
      <c r="D278" s="361"/>
      <c r="E278" s="362"/>
    </row>
    <row r="279" spans="1:7" x14ac:dyDescent="0.2">
      <c r="A279" s="99"/>
      <c r="B279" s="186"/>
      <c r="C279" s="276"/>
      <c r="D279" s="282"/>
      <c r="E279" s="363"/>
    </row>
    <row r="280" spans="1:7" ht="25.5" x14ac:dyDescent="0.2">
      <c r="A280" s="164" t="s">
        <v>227</v>
      </c>
      <c r="B280" s="186"/>
      <c r="C280" s="276"/>
      <c r="D280" s="282"/>
      <c r="E280" s="363"/>
      <c r="G280" s="133">
        <v>2</v>
      </c>
    </row>
    <row r="281" spans="1:7" ht="25.5" x14ac:dyDescent="0.2">
      <c r="A281" s="164" t="s">
        <v>228</v>
      </c>
      <c r="B281" s="186"/>
      <c r="C281" s="276"/>
      <c r="D281" s="282"/>
      <c r="E281" s="363"/>
      <c r="G281" s="133">
        <v>0</v>
      </c>
    </row>
    <row r="282" spans="1:7" x14ac:dyDescent="0.2">
      <c r="A282" s="15"/>
      <c r="B282" s="186"/>
      <c r="C282" s="276"/>
      <c r="D282" s="282"/>
      <c r="E282" s="363"/>
    </row>
    <row r="283" spans="1:7" ht="38.25" x14ac:dyDescent="0.2">
      <c r="A283" s="11" t="s">
        <v>57</v>
      </c>
      <c r="B283" s="12" t="s">
        <v>9</v>
      </c>
      <c r="C283" s="12" t="s">
        <v>10</v>
      </c>
      <c r="D283" s="271"/>
      <c r="E283" s="272"/>
    </row>
    <row r="284" spans="1:7" x14ac:dyDescent="0.2">
      <c r="A284" s="33" t="s">
        <v>56</v>
      </c>
      <c r="B284" s="24">
        <f>4+2+2</f>
        <v>8</v>
      </c>
      <c r="C284" s="24">
        <f>C263+C270+C278</f>
        <v>0</v>
      </c>
      <c r="D284" s="266"/>
      <c r="E284" s="267"/>
    </row>
    <row r="285" spans="1:7" s="35" customFormat="1" ht="26.25" customHeight="1" x14ac:dyDescent="0.2">
      <c r="A285" s="259"/>
      <c r="B285" s="260"/>
      <c r="C285" s="260"/>
      <c r="D285" s="260"/>
      <c r="E285" s="261"/>
      <c r="G285" s="133"/>
    </row>
    <row r="286" spans="1:7" s="35" customFormat="1" x14ac:dyDescent="0.2">
      <c r="A286" s="191" t="s">
        <v>160</v>
      </c>
      <c r="B286" s="192"/>
      <c r="C286" s="192"/>
      <c r="D286" s="192"/>
      <c r="E286" s="193"/>
      <c r="G286" s="134"/>
    </row>
    <row r="287" spans="1:7" s="35" customFormat="1" ht="15" customHeight="1" x14ac:dyDescent="0.2">
      <c r="A287" s="194" t="s">
        <v>66</v>
      </c>
      <c r="B287" s="195"/>
      <c r="C287" s="195"/>
      <c r="D287" s="195"/>
      <c r="E287" s="196"/>
      <c r="G287" s="138"/>
    </row>
    <row r="288" spans="1:7" s="35" customFormat="1" ht="145.5" customHeight="1" x14ac:dyDescent="0.2">
      <c r="A288" s="377" t="s">
        <v>181</v>
      </c>
      <c r="B288" s="378"/>
      <c r="C288" s="378"/>
      <c r="D288" s="378"/>
      <c r="E288" s="379"/>
      <c r="G288" s="138"/>
    </row>
    <row r="289" spans="1:8" s="35" customFormat="1" x14ac:dyDescent="0.2">
      <c r="A289" s="123" t="s">
        <v>116</v>
      </c>
      <c r="B289" s="268" t="s">
        <v>24</v>
      </c>
      <c r="C289" s="268"/>
      <c r="D289" s="208"/>
      <c r="E289" s="209"/>
      <c r="G289" s="138"/>
    </row>
    <row r="290" spans="1:8" s="35" customFormat="1" x14ac:dyDescent="0.2">
      <c r="A290" s="100"/>
      <c r="B290" s="269"/>
      <c r="C290" s="269"/>
      <c r="D290" s="210"/>
      <c r="E290" s="211"/>
      <c r="G290" s="138"/>
    </row>
    <row r="291" spans="1:8" s="35" customFormat="1" x14ac:dyDescent="0.2">
      <c r="A291" s="145" t="s">
        <v>161</v>
      </c>
      <c r="B291" s="269"/>
      <c r="C291" s="269"/>
      <c r="D291" s="210"/>
      <c r="E291" s="211"/>
      <c r="G291" s="138">
        <v>3</v>
      </c>
    </row>
    <row r="292" spans="1:8" s="35" customFormat="1" x14ac:dyDescent="0.2">
      <c r="A292" s="145" t="s">
        <v>162</v>
      </c>
      <c r="B292" s="269"/>
      <c r="C292" s="269"/>
      <c r="D292" s="210"/>
      <c r="E292" s="211"/>
      <c r="G292" s="138">
        <v>1</v>
      </c>
    </row>
    <row r="293" spans="1:8" s="35" customFormat="1" x14ac:dyDescent="0.2">
      <c r="A293" s="145" t="s">
        <v>163</v>
      </c>
      <c r="B293" s="269"/>
      <c r="C293" s="269"/>
      <c r="D293" s="210"/>
      <c r="E293" s="211"/>
      <c r="G293" s="138">
        <v>0</v>
      </c>
    </row>
    <row r="294" spans="1:8" s="35" customFormat="1" x14ac:dyDescent="0.2">
      <c r="A294" s="45"/>
      <c r="B294" s="269"/>
      <c r="C294" s="269"/>
      <c r="D294" s="210"/>
      <c r="E294" s="211"/>
      <c r="G294" s="138"/>
    </row>
    <row r="295" spans="1:8" s="35" customFormat="1" ht="38.25" x14ac:dyDescent="0.2">
      <c r="A295" s="11" t="s">
        <v>57</v>
      </c>
      <c r="B295" s="24" t="s">
        <v>9</v>
      </c>
      <c r="C295" s="24" t="s">
        <v>10</v>
      </c>
      <c r="D295" s="375"/>
      <c r="E295" s="376"/>
      <c r="G295" s="138"/>
    </row>
    <row r="296" spans="1:8" x14ac:dyDescent="0.2">
      <c r="A296" s="46" t="s">
        <v>56</v>
      </c>
      <c r="B296" s="47">
        <v>3</v>
      </c>
      <c r="C296" s="24">
        <f>C289</f>
        <v>0</v>
      </c>
      <c r="D296" s="277"/>
      <c r="E296" s="278"/>
      <c r="G296" s="138"/>
    </row>
    <row r="297" spans="1:8" s="52" customFormat="1" ht="15" customHeight="1" x14ac:dyDescent="0.2">
      <c r="A297" s="259"/>
      <c r="B297" s="260"/>
      <c r="C297" s="260"/>
      <c r="D297" s="260"/>
      <c r="E297" s="261"/>
      <c r="G297" s="133"/>
    </row>
    <row r="298" spans="1:8" s="53" customFormat="1" x14ac:dyDescent="0.2">
      <c r="A298" s="84"/>
      <c r="B298" s="85"/>
      <c r="C298" s="70"/>
      <c r="D298" s="86"/>
      <c r="E298" s="87"/>
      <c r="G298" s="141"/>
    </row>
    <row r="299" spans="1:8" s="52" customFormat="1" x14ac:dyDescent="0.2">
      <c r="A299" s="372" t="s">
        <v>168</v>
      </c>
      <c r="B299" s="373"/>
      <c r="C299" s="373"/>
      <c r="D299" s="373"/>
      <c r="E299" s="374"/>
      <c r="G299" s="140"/>
      <c r="H299" s="76"/>
    </row>
    <row r="300" spans="1:8" x14ac:dyDescent="0.2">
      <c r="A300" s="82" t="s">
        <v>169</v>
      </c>
      <c r="B300" s="83"/>
      <c r="C300" s="83"/>
      <c r="D300" s="83"/>
      <c r="E300" s="89"/>
      <c r="F300" s="77"/>
      <c r="G300" s="140"/>
      <c r="H300" s="76"/>
    </row>
    <row r="301" spans="1:8" s="35" customFormat="1" ht="126.75" customHeight="1" x14ac:dyDescent="0.2">
      <c r="A301" s="264" t="s">
        <v>182</v>
      </c>
      <c r="B301" s="264"/>
      <c r="C301" s="264"/>
      <c r="D301" s="264"/>
      <c r="E301" s="264"/>
      <c r="F301" s="77"/>
      <c r="G301" s="138"/>
    </row>
    <row r="302" spans="1:8" s="77" customFormat="1" ht="25.5" x14ac:dyDescent="0.2">
      <c r="A302" s="44" t="s">
        <v>122</v>
      </c>
      <c r="B302" s="265" t="s">
        <v>38</v>
      </c>
      <c r="C302" s="265"/>
      <c r="D302" s="382"/>
      <c r="E302" s="383"/>
      <c r="G302" s="142"/>
      <c r="H302" s="81"/>
    </row>
    <row r="303" spans="1:8" s="77" customFormat="1" ht="15" customHeight="1" x14ac:dyDescent="0.2">
      <c r="A303" s="80"/>
      <c r="B303" s="265"/>
      <c r="C303" s="265"/>
      <c r="D303" s="382"/>
      <c r="E303" s="383"/>
      <c r="G303" s="142"/>
      <c r="H303" s="81"/>
    </row>
    <row r="304" spans="1:8" s="77" customFormat="1" x14ac:dyDescent="0.2">
      <c r="A304" s="125" t="s">
        <v>128</v>
      </c>
      <c r="B304" s="265"/>
      <c r="C304" s="265"/>
      <c r="D304" s="383"/>
      <c r="E304" s="383"/>
      <c r="G304" s="142"/>
      <c r="H304" s="81"/>
    </row>
    <row r="305" spans="1:9" x14ac:dyDescent="0.2">
      <c r="A305" s="88"/>
      <c r="B305" s="74"/>
      <c r="C305" s="73"/>
      <c r="D305" s="73"/>
      <c r="E305" s="90"/>
      <c r="G305" s="140"/>
      <c r="H305" s="76"/>
    </row>
    <row r="306" spans="1:9" s="52" customFormat="1" ht="38.25" x14ac:dyDescent="0.2">
      <c r="A306" s="11" t="s">
        <v>57</v>
      </c>
      <c r="B306" s="24" t="s">
        <v>9</v>
      </c>
      <c r="C306" s="24" t="s">
        <v>10</v>
      </c>
      <c r="D306" s="194"/>
      <c r="E306" s="196"/>
      <c r="G306" s="133"/>
    </row>
    <row r="307" spans="1:9" s="52" customFormat="1" x14ac:dyDescent="0.2">
      <c r="A307" s="55" t="s">
        <v>56</v>
      </c>
      <c r="B307" s="47">
        <v>10</v>
      </c>
      <c r="C307" s="24">
        <f>C302</f>
        <v>0</v>
      </c>
      <c r="D307" s="262"/>
      <c r="E307" s="263"/>
      <c r="G307" s="140"/>
    </row>
    <row r="308" spans="1:9" s="53" customFormat="1" ht="15" customHeight="1" x14ac:dyDescent="0.2">
      <c r="A308" s="256"/>
      <c r="B308" s="257"/>
      <c r="C308" s="257"/>
      <c r="D308" s="257"/>
      <c r="E308" s="258"/>
      <c r="G308" s="141"/>
    </row>
    <row r="309" spans="1:9" ht="38.25" x14ac:dyDescent="0.2">
      <c r="A309" s="29" t="s">
        <v>164</v>
      </c>
      <c r="B309" s="64" t="s">
        <v>49</v>
      </c>
      <c r="C309" s="30" t="s">
        <v>50</v>
      </c>
      <c r="D309" s="390" t="s">
        <v>51</v>
      </c>
      <c r="E309" s="390"/>
      <c r="G309" s="134"/>
    </row>
    <row r="310" spans="1:9" x14ac:dyDescent="0.2">
      <c r="A310" s="7"/>
      <c r="B310" s="7"/>
      <c r="C310" s="31"/>
      <c r="D310" s="391"/>
      <c r="E310" s="392"/>
    </row>
    <row r="311" spans="1:9" x14ac:dyDescent="0.2">
      <c r="A311" s="20" t="s">
        <v>55</v>
      </c>
      <c r="B311" s="68">
        <f>B41+B118+B130+B162+B214+B239+B259+B284+B296+B307</f>
        <v>124</v>
      </c>
      <c r="C311" s="68">
        <f>C41+C118+C130+C162+C214+C239+C259+C284+C296+C307</f>
        <v>0</v>
      </c>
      <c r="D311" s="393"/>
      <c r="E311" s="394"/>
    </row>
    <row r="312" spans="1:9" x14ac:dyDescent="0.2">
      <c r="A312" s="22"/>
      <c r="B312" s="13"/>
      <c r="C312" s="21"/>
      <c r="D312" s="380"/>
      <c r="E312" s="381"/>
    </row>
    <row r="313" spans="1:9" x14ac:dyDescent="0.2">
      <c r="A313" s="4" t="s">
        <v>52</v>
      </c>
      <c r="B313" s="5"/>
      <c r="C313" s="63"/>
      <c r="D313" s="370"/>
      <c r="E313" s="371"/>
    </row>
    <row r="314" spans="1:9" x14ac:dyDescent="0.2">
      <c r="A314" s="1"/>
    </row>
    <row r="315" spans="1:9" x14ac:dyDescent="0.2">
      <c r="A315" s="1"/>
    </row>
    <row r="316" spans="1:9" ht="25.5" x14ac:dyDescent="0.2">
      <c r="A316" s="71" t="s">
        <v>53</v>
      </c>
      <c r="B316" s="72" t="s">
        <v>68</v>
      </c>
      <c r="C316" s="72" t="s">
        <v>69</v>
      </c>
      <c r="E316" s="32"/>
      <c r="H316" s="57"/>
    </row>
    <row r="317" spans="1:9" x14ac:dyDescent="0.2">
      <c r="A317" s="69" t="s">
        <v>96</v>
      </c>
      <c r="B317" s="48">
        <f>B41+B118+B130+B162</f>
        <v>42</v>
      </c>
      <c r="C317" s="48">
        <f>C41+C118+C130+C162</f>
        <v>0</v>
      </c>
      <c r="I317" s="57"/>
    </row>
    <row r="318" spans="1:9" x14ac:dyDescent="0.2">
      <c r="A318" s="128" t="s">
        <v>54</v>
      </c>
      <c r="B318" s="48">
        <f>B214</f>
        <v>39</v>
      </c>
      <c r="C318" s="48">
        <f>C214</f>
        <v>0</v>
      </c>
      <c r="I318" s="57"/>
    </row>
    <row r="319" spans="1:9" x14ac:dyDescent="0.2">
      <c r="A319" s="128" t="s">
        <v>129</v>
      </c>
      <c r="B319" s="48">
        <f>B239</f>
        <v>14</v>
      </c>
      <c r="C319" s="48">
        <f>C239</f>
        <v>0</v>
      </c>
      <c r="H319" s="57"/>
      <c r="I319" s="57"/>
    </row>
    <row r="320" spans="1:9" x14ac:dyDescent="0.2">
      <c r="A320" s="128" t="s">
        <v>130</v>
      </c>
      <c r="B320" s="48">
        <f>B259+B284+B296</f>
        <v>19</v>
      </c>
      <c r="C320" s="48">
        <f>C259+C284+C296</f>
        <v>0</v>
      </c>
      <c r="I320" s="57"/>
    </row>
    <row r="321" spans="1:9" x14ac:dyDescent="0.2">
      <c r="A321" s="126" t="s">
        <v>170</v>
      </c>
      <c r="B321" s="127">
        <f>10</f>
        <v>10</v>
      </c>
      <c r="C321" s="127">
        <f>C302</f>
        <v>0</v>
      </c>
      <c r="H321" s="57"/>
      <c r="I321" s="57"/>
    </row>
    <row r="322" spans="1:9" x14ac:dyDescent="0.2">
      <c r="B322" s="56">
        <f>B317+B318+B319+B320+B321</f>
        <v>124</v>
      </c>
      <c r="C322" s="56">
        <f>C317+C318+C319+C320+C321</f>
        <v>0</v>
      </c>
      <c r="H322" s="57"/>
      <c r="I322" s="57"/>
    </row>
    <row r="323" spans="1:9" x14ac:dyDescent="0.2">
      <c r="E323" s="148"/>
      <c r="H323" s="58"/>
      <c r="I323" s="57"/>
    </row>
    <row r="324" spans="1:9" x14ac:dyDescent="0.2">
      <c r="A324" s="149" t="s">
        <v>166</v>
      </c>
      <c r="B324" s="150">
        <v>100</v>
      </c>
      <c r="C324" s="150">
        <f>C322*B324/B322</f>
        <v>0</v>
      </c>
    </row>
    <row r="325" spans="1:9" ht="25.5" x14ac:dyDescent="0.2">
      <c r="A325" s="146" t="s">
        <v>167</v>
      </c>
      <c r="B325" s="147"/>
      <c r="C325" s="147"/>
    </row>
  </sheetData>
  <customSheetViews>
    <customSheetView guid="{C7CBEBBB-74F6-4A9D-B2C7-E3C2101400D3}" showPageBreaks="1" printArea="1" topLeftCell="A190">
      <selection activeCell="A203" sqref="A203"/>
      <pageMargins left="0.70866141732283472" right="0.70866141732283472" top="0.74803149606299213" bottom="0.74803149606299213" header="0.31496062992125984" footer="0.31496062992125984"/>
      <pageSetup paperSize="9" scale="80" orientation="landscape" horizontalDpi="4294967293" verticalDpi="4294967293" r:id="rId1"/>
    </customSheetView>
    <customSheetView guid="{C0C99D40-F52D-470D-80F8-C08563BE690F}" showPageBreaks="1" printArea="1" hiddenColumns="1" topLeftCell="A4">
      <selection activeCell="C28" sqref="C28"/>
      <pageMargins left="0.70866141732283472" right="0.70866141732283472" top="0.74803149606299213" bottom="0.74803149606299213" header="0.31496062992125984" footer="0.31496062992125984"/>
      <pageSetup paperSize="9" scale="80" orientation="landscape" horizontalDpi="4294967293" verticalDpi="4294967293" r:id="rId2"/>
    </customSheetView>
    <customSheetView guid="{389EA62E-5F1B-4EF1-95D6-BE6EF9321E01}" showPageBreaks="1" printArea="1" hiddenColumns="1" topLeftCell="A19">
      <selection activeCell="A231" sqref="A231:E231"/>
      <pageMargins left="0.70866141732283472" right="0.70866141732283472" top="0.74803149606299213" bottom="0.74803149606299213" header="0.31496062992125984" footer="0.31496062992125984"/>
      <pageSetup paperSize="9" scale="80" orientation="landscape" horizontalDpi="4294967293" verticalDpi="4294967293" r:id="rId3"/>
    </customSheetView>
  </customSheetViews>
  <mergeCells count="187">
    <mergeCell ref="A131:E131"/>
    <mergeCell ref="D313:E313"/>
    <mergeCell ref="C198:C202"/>
    <mergeCell ref="D284:E284"/>
    <mergeCell ref="D283:E283"/>
    <mergeCell ref="A285:E285"/>
    <mergeCell ref="A299:E299"/>
    <mergeCell ref="D295:E295"/>
    <mergeCell ref="A277:E277"/>
    <mergeCell ref="A288:E288"/>
    <mergeCell ref="A287:E287"/>
    <mergeCell ref="D312:E312"/>
    <mergeCell ref="C302:C304"/>
    <mergeCell ref="D302:E304"/>
    <mergeCell ref="C210:C212"/>
    <mergeCell ref="D210:E212"/>
    <mergeCell ref="D239:E239"/>
    <mergeCell ref="D238:E238"/>
    <mergeCell ref="B218:B223"/>
    <mergeCell ref="C218:C223"/>
    <mergeCell ref="D309:E309"/>
    <mergeCell ref="D310:E310"/>
    <mergeCell ref="D311:E311"/>
    <mergeCell ref="D225:E230"/>
    <mergeCell ref="D270:E276"/>
    <mergeCell ref="D278:E282"/>
    <mergeCell ref="C263:C268"/>
    <mergeCell ref="D251:E257"/>
    <mergeCell ref="A262:E262"/>
    <mergeCell ref="C225:C230"/>
    <mergeCell ref="C232:C237"/>
    <mergeCell ref="A269:E269"/>
    <mergeCell ref="B263:B268"/>
    <mergeCell ref="B270:B276"/>
    <mergeCell ref="C270:C276"/>
    <mergeCell ref="B278:B282"/>
    <mergeCell ref="C278:C282"/>
    <mergeCell ref="A240:E240"/>
    <mergeCell ref="A241:E241"/>
    <mergeCell ref="A250:E250"/>
    <mergeCell ref="D259:E259"/>
    <mergeCell ref="C251:C257"/>
    <mergeCell ref="C134:C138"/>
    <mergeCell ref="D134:E138"/>
    <mergeCell ref="A140:E140"/>
    <mergeCell ref="B141:B145"/>
    <mergeCell ref="C141:C145"/>
    <mergeCell ref="D141:E145"/>
    <mergeCell ref="D198:E202"/>
    <mergeCell ref="A184:E184"/>
    <mergeCell ref="B171:B177"/>
    <mergeCell ref="C171:C177"/>
    <mergeCell ref="D171:E177"/>
    <mergeCell ref="B179:B183"/>
    <mergeCell ref="C179:C183"/>
    <mergeCell ref="D179:E183"/>
    <mergeCell ref="B185:B190"/>
    <mergeCell ref="C185:C190"/>
    <mergeCell ref="D185:E190"/>
    <mergeCell ref="A216:E216"/>
    <mergeCell ref="A217:E217"/>
    <mergeCell ref="C70:C76"/>
    <mergeCell ref="D70:E76"/>
    <mergeCell ref="D161:E161"/>
    <mergeCell ref="D166:E169"/>
    <mergeCell ref="A165:E165"/>
    <mergeCell ref="A170:E170"/>
    <mergeCell ref="A178:E178"/>
    <mergeCell ref="B166:B169"/>
    <mergeCell ref="C166:C169"/>
    <mergeCell ref="B148:B153"/>
    <mergeCell ref="C148:C153"/>
    <mergeCell ref="D148:E153"/>
    <mergeCell ref="B123:B128"/>
    <mergeCell ref="C123:C128"/>
    <mergeCell ref="B155:B159"/>
    <mergeCell ref="C155:C159"/>
    <mergeCell ref="C107:C115"/>
    <mergeCell ref="A105:E105"/>
    <mergeCell ref="A86:E86"/>
    <mergeCell ref="D123:E128"/>
    <mergeCell ref="A133:E133"/>
    <mergeCell ref="B134:B138"/>
    <mergeCell ref="A122:E122"/>
    <mergeCell ref="D129:E129"/>
    <mergeCell ref="D130:E130"/>
    <mergeCell ref="A95:E95"/>
    <mergeCell ref="A106:E106"/>
    <mergeCell ref="D104:E104"/>
    <mergeCell ref="D96:E103"/>
    <mergeCell ref="B87:B94"/>
    <mergeCell ref="A121:E121"/>
    <mergeCell ref="D107:E115"/>
    <mergeCell ref="D116:E116"/>
    <mergeCell ref="D117:E117"/>
    <mergeCell ref="D118:E118"/>
    <mergeCell ref="A119:E119"/>
    <mergeCell ref="D87:E94"/>
    <mergeCell ref="A10:E10"/>
    <mergeCell ref="A12:E12"/>
    <mergeCell ref="B14:E14"/>
    <mergeCell ref="B15:E15"/>
    <mergeCell ref="B16:E16"/>
    <mergeCell ref="D40:E40"/>
    <mergeCell ref="D41:E41"/>
    <mergeCell ref="A43:E43"/>
    <mergeCell ref="A44:E44"/>
    <mergeCell ref="D33:E33"/>
    <mergeCell ref="A34:E34"/>
    <mergeCell ref="B35:B39"/>
    <mergeCell ref="C35:C39"/>
    <mergeCell ref="D35:E39"/>
    <mergeCell ref="B17:E17"/>
    <mergeCell ref="B18:E18"/>
    <mergeCell ref="A20:E20"/>
    <mergeCell ref="A32:E32"/>
    <mergeCell ref="B45:B52"/>
    <mergeCell ref="C45:C52"/>
    <mergeCell ref="D45:E52"/>
    <mergeCell ref="A120:E120"/>
    <mergeCell ref="D77:E77"/>
    <mergeCell ref="A79:E79"/>
    <mergeCell ref="D80:E85"/>
    <mergeCell ref="A53:E53"/>
    <mergeCell ref="D54:E59"/>
    <mergeCell ref="A60:E60"/>
    <mergeCell ref="B80:B85"/>
    <mergeCell ref="C80:C85"/>
    <mergeCell ref="A78:E78"/>
    <mergeCell ref="B61:B68"/>
    <mergeCell ref="C61:C68"/>
    <mergeCell ref="D61:E68"/>
    <mergeCell ref="B54:B59"/>
    <mergeCell ref="C54:C59"/>
    <mergeCell ref="A69:E69"/>
    <mergeCell ref="B70:B76"/>
    <mergeCell ref="B96:B103"/>
    <mergeCell ref="C96:C103"/>
    <mergeCell ref="B107:B115"/>
    <mergeCell ref="C87:C94"/>
    <mergeCell ref="A132:E132"/>
    <mergeCell ref="A147:E147"/>
    <mergeCell ref="A154:E154"/>
    <mergeCell ref="D155:E159"/>
    <mergeCell ref="A308:E308"/>
    <mergeCell ref="A297:E297"/>
    <mergeCell ref="D306:E306"/>
    <mergeCell ref="D307:E307"/>
    <mergeCell ref="A301:E301"/>
    <mergeCell ref="B302:B304"/>
    <mergeCell ref="D162:E162"/>
    <mergeCell ref="A164:E164"/>
    <mergeCell ref="A163:E163"/>
    <mergeCell ref="B289:B294"/>
    <mergeCell ref="C289:C294"/>
    <mergeCell ref="D289:E294"/>
    <mergeCell ref="B198:B202"/>
    <mergeCell ref="A197:E197"/>
    <mergeCell ref="D258:E258"/>
    <mergeCell ref="D263:E268"/>
    <mergeCell ref="B225:B230"/>
    <mergeCell ref="D296:E296"/>
    <mergeCell ref="A286:E286"/>
    <mergeCell ref="D218:E223"/>
    <mergeCell ref="D213:E213"/>
    <mergeCell ref="A215:E215"/>
    <mergeCell ref="D204:E208"/>
    <mergeCell ref="B204:B208"/>
    <mergeCell ref="A191:E191"/>
    <mergeCell ref="D192:E196"/>
    <mergeCell ref="C192:C196"/>
    <mergeCell ref="B192:B196"/>
    <mergeCell ref="D214:E214"/>
    <mergeCell ref="A203:E203"/>
    <mergeCell ref="B210:B212"/>
    <mergeCell ref="C204:C208"/>
    <mergeCell ref="A224:E224"/>
    <mergeCell ref="A231:E231"/>
    <mergeCell ref="B251:B257"/>
    <mergeCell ref="A260:E260"/>
    <mergeCell ref="A261:E261"/>
    <mergeCell ref="A242:E242"/>
    <mergeCell ref="B243:B249"/>
    <mergeCell ref="C243:C249"/>
    <mergeCell ref="D243:E249"/>
    <mergeCell ref="B232:B237"/>
    <mergeCell ref="D232:E237"/>
  </mergeCells>
  <dataValidations count="32">
    <dataValidation type="list" allowBlank="1" showInputMessage="1" showErrorMessage="1" sqref="C80:C85" xr:uid="{00000000-0002-0000-0000-000000000000}">
      <formula1>$G$82:$G$84</formula1>
    </dataValidation>
    <dataValidation type="list" allowBlank="1" showInputMessage="1" showErrorMessage="1" sqref="C45:C52" xr:uid="{00000000-0002-0000-0000-000001000000}">
      <formula1>$G$46:$G$48</formula1>
    </dataValidation>
    <dataValidation type="list" allowBlank="1" showInputMessage="1" showErrorMessage="1" sqref="C54:C59" xr:uid="{00000000-0002-0000-0000-000002000000}">
      <formula1>$G$55:$G$57</formula1>
    </dataValidation>
    <dataValidation type="list" allowBlank="1" showInputMessage="1" showErrorMessage="1" sqref="C61:C68" xr:uid="{00000000-0002-0000-0000-000003000000}">
      <formula1>$G$64:$G$66</formula1>
    </dataValidation>
    <dataValidation type="list" allowBlank="1" showInputMessage="1" showErrorMessage="1" sqref="C87:C94" xr:uid="{00000000-0002-0000-0000-000004000000}">
      <formula1>$G$90:$G$92</formula1>
    </dataValidation>
    <dataValidation type="list" allowBlank="1" showInputMessage="1" showErrorMessage="1" sqref="C96:C103" xr:uid="{00000000-0002-0000-0000-000005000000}">
      <formula1>$G$99:$G$101</formula1>
    </dataValidation>
    <dataValidation type="list" allowBlank="1" showInputMessage="1" showErrorMessage="1" sqref="C107:C115" xr:uid="{00000000-0002-0000-0000-000006000000}">
      <formula1>$G$110:$G$113</formula1>
    </dataValidation>
    <dataValidation type="list" allowBlank="1" showInputMessage="1" showErrorMessage="1" sqref="C35:C39" xr:uid="{00000000-0002-0000-0000-000007000000}">
      <formula1>$G$36:$G$37</formula1>
    </dataValidation>
    <dataValidation type="list" allowBlank="1" showInputMessage="1" showErrorMessage="1" sqref="C123:C128" xr:uid="{00000000-0002-0000-0000-000008000000}">
      <formula1>$G$124:$G$126</formula1>
    </dataValidation>
    <dataValidation type="list" allowBlank="1" showInputMessage="1" showErrorMessage="1" sqref="C134:C138" xr:uid="{00000000-0002-0000-0000-000009000000}">
      <formula1>$G$135:$G$137</formula1>
    </dataValidation>
    <dataValidation type="list" allowBlank="1" showInputMessage="1" showErrorMessage="1" sqref="C141:C146" xr:uid="{00000000-0002-0000-0000-00000A000000}">
      <formula1>$G$141:$G$143</formula1>
    </dataValidation>
    <dataValidation type="list" allowBlank="1" showInputMessage="1" showErrorMessage="1" sqref="C148:C153" xr:uid="{00000000-0002-0000-0000-00000B000000}">
      <formula1>$G$149:$G$151</formula1>
    </dataValidation>
    <dataValidation type="list" allowBlank="1" showInputMessage="1" showErrorMessage="1" sqref="C155 C160" xr:uid="{00000000-0002-0000-0000-00000C000000}">
      <formula1>$G$156:$G$158</formula1>
    </dataValidation>
    <dataValidation type="list" allowBlank="1" showInputMessage="1" showErrorMessage="1" sqref="C166:C169" xr:uid="{00000000-0002-0000-0000-00000D000000}">
      <formula1>$G$166:$G$168</formula1>
    </dataValidation>
    <dataValidation type="list" allowBlank="1" showInputMessage="1" showErrorMessage="1" sqref="C278:C282" xr:uid="{00000000-0002-0000-0000-00000F000000}">
      <formula1>$G$280:$G$281</formula1>
    </dataValidation>
    <dataValidation type="list" allowBlank="1" showInputMessage="1" showErrorMessage="1" sqref="C198:C202" xr:uid="{00000000-0002-0000-0000-000011000000}">
      <formula1>$G$199:$G$202</formula1>
    </dataValidation>
    <dataValidation type="list" allowBlank="1" showInputMessage="1" showErrorMessage="1" sqref="C232:C237" xr:uid="{00000000-0002-0000-0000-000012000000}">
      <formula1>$G$235:$G$237</formula1>
    </dataValidation>
    <dataValidation type="list" allowBlank="1" showInputMessage="1" showErrorMessage="1" sqref="C218:C223" xr:uid="{00000000-0002-0000-0000-000013000000}">
      <formula1>$G$221:$G$223</formula1>
    </dataValidation>
    <dataValidation type="list" allowBlank="1" showInputMessage="1" showErrorMessage="1" sqref="C225:C230" xr:uid="{00000000-0002-0000-0000-000014000000}">
      <formula1>$G$228:$G$230</formula1>
    </dataValidation>
    <dataValidation type="list" allowBlank="1" showInputMessage="1" showErrorMessage="1" sqref="C263:C268" xr:uid="{00000000-0002-0000-0000-000015000000}">
      <formula1>$G$265:$G$267</formula1>
    </dataValidation>
    <dataValidation type="list" allowBlank="1" showInputMessage="1" showErrorMessage="1" sqref="C243:C249" xr:uid="{00000000-0002-0000-0000-000016000000}">
      <formula1>$G$245:$G$248</formula1>
    </dataValidation>
    <dataValidation type="list" allowBlank="1" showInputMessage="1" showErrorMessage="1" sqref="C289:C294" xr:uid="{00000000-0002-0000-0000-000017000000}">
      <formula1>$G$291:$G$293</formula1>
    </dataValidation>
    <dataValidation type="list" allowBlank="1" showInputMessage="1" showErrorMessage="1" sqref="C209" xr:uid="{00000000-0002-0000-0000-000018000000}">
      <formula1>$G$207:$G$208</formula1>
    </dataValidation>
    <dataValidation type="list" allowBlank="1" showInputMessage="1" showErrorMessage="1" sqref="C210:C212" xr:uid="{00000000-0002-0000-0000-000019000000}">
      <formula1>$G$211:$G$212</formula1>
    </dataValidation>
    <dataValidation type="list" allowBlank="1" showInputMessage="1" showErrorMessage="1" sqref="C251:C257" xr:uid="{00000000-0002-0000-0000-00001B000000}">
      <formula1>$G$253:$G$254</formula1>
    </dataValidation>
    <dataValidation type="list" allowBlank="1" showInputMessage="1" showErrorMessage="1" sqref="C270:C276" xr:uid="{00000000-0002-0000-0000-00001C000000}">
      <formula1>$G$272:$G$273</formula1>
    </dataValidation>
    <dataValidation type="list" allowBlank="1" showInputMessage="1" showErrorMessage="1" sqref="C70:C76" xr:uid="{00000000-0002-0000-0000-00001D000000}">
      <formula1>$G$72:$G$74</formula1>
    </dataValidation>
    <dataValidation type="list" allowBlank="1" showInputMessage="1" showErrorMessage="1" sqref="C204:C208" xr:uid="{AC458F76-69B7-4FC7-ADCC-D9EECE6C8B4B}">
      <formula1>$G$205:$G$208</formula1>
    </dataValidation>
    <dataValidation type="list" allowBlank="1" showInputMessage="1" showErrorMessage="1" sqref="C192:C196" xr:uid="{03F3D8E9-115C-4E60-971C-5951166A6C6A}">
      <formula1>$G$194:$G$195</formula1>
    </dataValidation>
    <dataValidation type="list" allowBlank="1" showInputMessage="1" showErrorMessage="1" sqref="C171:C177" xr:uid="{76AB2985-1CF5-43A0-9567-5FC7C77B456C}">
      <formula1>$G$173:$G$176</formula1>
    </dataValidation>
    <dataValidation type="list" allowBlank="1" showInputMessage="1" showErrorMessage="1" sqref="C179:C183" xr:uid="{1C2844DD-1DBD-4E62-BE89-C3527E2952E5}">
      <formula1>$G$181:$G$182</formula1>
    </dataValidation>
    <dataValidation type="list" allowBlank="1" showInputMessage="1" showErrorMessage="1" sqref="C185:C190" xr:uid="{0CB6AD67-3510-4293-9062-2811C6407AD3}">
      <formula1>$G$187:$G$189</formula1>
    </dataValidation>
  </dataValidations>
  <pageMargins left="0.70866141732283472" right="0.70866141732283472" top="0.74803149606299213" bottom="0.74803149606299213" header="0.31496062992125984" footer="0.31496062992125984"/>
  <pageSetup paperSize="9" scale="80" orientation="landscape" r:id="rId4"/>
  <headerFooter>
    <oddFooter>&amp;C&amp;P / &amp;N</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Merila za ocenjevanje vlog</vt:lpstr>
      <vt:lpstr>'Merila za ocenjevanje vlog'!Print_Area</vt:lpstr>
    </vt:vector>
  </TitlesOfParts>
  <Company>Ministrstvo za zunanje zadeve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Brigita Smole</dc:creator>
  <cp:lastModifiedBy>mzz</cp:lastModifiedBy>
  <cp:lastPrinted>2026-06-18T11:12:56Z</cp:lastPrinted>
  <dcterms:created xsi:type="dcterms:W3CDTF">2019-09-03T12:57:47Z</dcterms:created>
  <dcterms:modified xsi:type="dcterms:W3CDTF">2026-07-22T05:33:50Z</dcterms:modified>
</cp:coreProperties>
</file>