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zz\Desktop\jr mrs\"/>
    </mc:Choice>
  </mc:AlternateContent>
  <bookViews>
    <workbookView xWindow="0" yWindow="0" windowWidth="28800" windowHeight="10800" tabRatio="836"/>
  </bookViews>
  <sheets>
    <sheet name="Finančni načrt projekta" sheetId="7" r:id="rId1"/>
    <sheet name="Seznam kod" sheetId="21" r:id="rId2"/>
    <sheet name="Opis zaznamovalcev" sheetId="22" r:id="rId3"/>
    <sheet name="Data" sheetId="2"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Npu80">[1]Data!#REF!</definedName>
    <definedName name="_Npu81">[1]Data!#REF!</definedName>
    <definedName name="Bi_channels" localSheetId="2">[2]Data!$G$2:$G$381</definedName>
    <definedName name="Bi_channels">Data!$G$2:$G$340</definedName>
    <definedName name="Countries">[2]Data!$H$2:$H$164</definedName>
    <definedName name="Donator">Data!$F$2:$F$2</definedName>
    <definedName name="End_date">[1]Data!$I$2</definedName>
    <definedName name="Extending_agency">[1]Data!$J$2:$J$76</definedName>
    <definedName name="Financer_RS" localSheetId="2">[2]Data!$Q$2:$Q$5</definedName>
    <definedName name="Financer_RS">Data!$Q$2:$Q$5</definedName>
    <definedName name="Izvajalec" localSheetId="2">[2]Data!$M$2:$M$5</definedName>
    <definedName name="Izvajalec" localSheetId="1">[3]Data!$G$2:$G$381</definedName>
    <definedName name="Izvajalec">Data!$G$2:$G$381</definedName>
    <definedName name="Kategorija_izdatka" localSheetId="2">[2]Data!#REF!</definedName>
    <definedName name="Kategorija_izdatka" localSheetId="1">[3]Data!#REF!</definedName>
    <definedName name="Kategorija_izdatka">Data!#REF!</definedName>
    <definedName name="Mark" localSheetId="2">[2]Data!$K$2:$K$4</definedName>
    <definedName name="Mark" localSheetId="1">[3]Data!$K$2:$K$4</definedName>
    <definedName name="Mark">Data!$K$2:$K$4</definedName>
    <definedName name="Markers">[1]Data!$G$2:$G$4</definedName>
    <definedName name="Multi_channels">[1]Data!$D$2:$D$122</definedName>
    <definedName name="nameLookup">[1]Data!$J$2:$K$89</definedName>
    <definedName name="Nosilec_projekta">Data!$C$6:$C$43</definedName>
    <definedName name="Partnerska_drzava" localSheetId="2">[4]Data!$H$2:$H$164</definedName>
    <definedName name="Partnerska_drzava" localSheetId="1">[3]Data!$H$2:$H$161</definedName>
    <definedName name="Partnerska_drzava">Data!$H$2:$H$161</definedName>
    <definedName name="Poročilo">[5]Data!$A$29:$A$38</definedName>
    <definedName name="_xlnm.Print_Area" localSheetId="0">'Finančni načrt projekta'!$A$1:$AA$125</definedName>
    <definedName name="Purpose_codes">[1]Data!$B$2:$B$198</definedName>
    <definedName name="Sedež_izvajalca" localSheetId="2">[2]Data!$O$2:$O$5</definedName>
    <definedName name="Sedež_izvajalca">Data!$O$2:$O$5</definedName>
    <definedName name="Start_date">[1]Data!$H$2</definedName>
    <definedName name="Stevilka_pogodbe">Data!$B$2:$B$11</definedName>
    <definedName name="Type_aid">[2]Data!$J$2:$J$16</definedName>
    <definedName name="Vrsta_pomoci" localSheetId="2">[4]Data!$J$2:$J$16</definedName>
    <definedName name="Vrsta_pomoci" localSheetId="1">[3]Data!$J$2:$J$19</definedName>
    <definedName name="Vrsta_pomoci">Data!$J$2:$J$19</definedName>
    <definedName name="Vrsta_porocila">Data!$A$2:$A$7</definedName>
    <definedName name="Vrsta_prihodka">Data!$E$2:$E$3</definedName>
    <definedName name="vsdv">[6]Data!$K$2:$K$4</definedName>
    <definedName name="Vsebinska_opredelitev" localSheetId="2">[4]Data!$I$2:$I$210</definedName>
    <definedName name="Vsebinska_opredelitev">Data!$I$2:$I$224</definedName>
    <definedName name="Vsebinska_opredelitev_1" localSheetId="2">[2]Data!$I$2:$I$210</definedName>
    <definedName name="Vsebinska_opredelitev_1" localSheetId="1">[3]Data!$I$2:$I$224</definedName>
    <definedName name="Vsebinska_opredelitev_1">[7]Data!$I$2:$I$224</definedName>
    <definedName name="Zaporedna_poročila" localSheetId="2">[2]Data!$A$30:$A$39</definedName>
    <definedName name="Zaporedna_poročila" localSheetId="1">[3]Data!$A$30:$A$39</definedName>
    <definedName name="Zaporedna_poročila">Data!$A$30:$A$39</definedName>
  </definedNames>
  <calcPr calcId="162913"/>
</workbook>
</file>

<file path=xl/calcChain.xml><?xml version="1.0" encoding="utf-8"?>
<calcChain xmlns="http://schemas.openxmlformats.org/spreadsheetml/2006/main">
  <c r="K61" i="7" l="1"/>
  <c r="M61" i="7" l="1"/>
  <c r="M62" i="7"/>
  <c r="M63" i="7"/>
  <c r="M64" i="7"/>
  <c r="M66" i="7"/>
  <c r="M67" i="7"/>
  <c r="M68" i="7"/>
  <c r="M70" i="7"/>
  <c r="M71" i="7"/>
  <c r="M72" i="7"/>
  <c r="M73" i="7"/>
  <c r="M74" i="7"/>
  <c r="M75" i="7"/>
  <c r="M76" i="7"/>
  <c r="G53" i="7" l="1"/>
  <c r="D83" i="7" s="1"/>
  <c r="F80" i="7" l="1"/>
  <c r="L69" i="7"/>
  <c r="L65" i="7"/>
  <c r="L60" i="7"/>
  <c r="K71" i="7"/>
  <c r="K72" i="7"/>
  <c r="K73" i="7"/>
  <c r="K74" i="7"/>
  <c r="K75" i="7"/>
  <c r="J69" i="7"/>
  <c r="J65" i="7"/>
  <c r="J60" i="7"/>
  <c r="M60" i="7" l="1"/>
  <c r="M69" i="7"/>
  <c r="M65" i="7"/>
  <c r="K76" i="7"/>
  <c r="K70" i="7"/>
  <c r="K67" i="7"/>
  <c r="K68" i="7"/>
  <c r="K66" i="7"/>
  <c r="K64" i="7"/>
  <c r="K63" i="7"/>
  <c r="K62" i="7"/>
  <c r="F69" i="7"/>
  <c r="G69" i="7" s="1"/>
  <c r="B69" i="7"/>
  <c r="B65" i="7"/>
  <c r="F65" i="7"/>
  <c r="G65" i="7" s="1"/>
  <c r="F60" i="7"/>
  <c r="B96" i="7"/>
  <c r="B92" i="7"/>
  <c r="B88" i="7"/>
  <c r="B112" i="7"/>
  <c r="B108" i="7"/>
  <c r="B104" i="7"/>
  <c r="B60" i="7"/>
  <c r="G46" i="7"/>
  <c r="G51" i="7"/>
  <c r="G60" i="7" l="1"/>
  <c r="K60" i="7"/>
  <c r="B77" i="7"/>
  <c r="F82" i="7" s="1"/>
  <c r="G54" i="7"/>
  <c r="D82" i="7" s="1"/>
  <c r="C69" i="7" s="1"/>
  <c r="K69" i="7"/>
  <c r="K65" i="7"/>
  <c r="B116" i="7"/>
  <c r="B100" i="7"/>
  <c r="F77" i="7"/>
  <c r="F83" i="7" s="1"/>
  <c r="C60" i="7" l="1"/>
  <c r="C65" i="7"/>
  <c r="M77" i="7"/>
  <c r="K77" i="7"/>
  <c r="K78" i="7" s="1"/>
  <c r="J77" i="7"/>
  <c r="L77" i="7"/>
  <c r="C77" i="7" l="1"/>
  <c r="C88" i="7"/>
  <c r="C96" i="7"/>
  <c r="C92" i="7"/>
  <c r="C104" i="7"/>
  <c r="C108" i="7"/>
  <c r="C112" i="7"/>
  <c r="M78" i="7"/>
  <c r="C116" i="7" l="1"/>
  <c r="C100" i="7"/>
  <c r="G77" i="7"/>
  <c r="G83" i="7" l="1"/>
</calcChain>
</file>

<file path=xl/comments1.xml><?xml version="1.0" encoding="utf-8"?>
<comments xmlns="http://schemas.openxmlformats.org/spreadsheetml/2006/main">
  <authors>
    <author>Nataša Adlešič-Barba</author>
  </authors>
  <commentList>
    <comment ref="J59" authorId="0" shapeId="0">
      <text>
        <r>
          <rPr>
            <sz val="9"/>
            <color indexed="81"/>
            <rFont val="Tahoma"/>
            <family val="2"/>
            <charset val="238"/>
          </rPr>
          <t>v belo polje vnesti novo vrednost po spremembi po vrsti stroškov v EUR
vrednosti stroškov, ki se ne spreminjajo, se prepiše</t>
        </r>
        <r>
          <rPr>
            <sz val="9"/>
            <color indexed="10"/>
            <rFont val="Tahoma"/>
            <family val="2"/>
            <charset val="238"/>
          </rPr>
          <t xml:space="preserve">  </t>
        </r>
        <r>
          <rPr>
            <sz val="9"/>
            <color indexed="81"/>
            <rFont val="Tahoma"/>
            <family val="2"/>
            <charset val="238"/>
          </rPr>
          <t xml:space="preserve">
v zelenem polju se avtomatično izračuna nova vrednost kategorije glede na spremembe</t>
        </r>
      </text>
    </comment>
    <comment ref="K59" authorId="0" shapeId="0">
      <text>
        <r>
          <rPr>
            <sz val="9"/>
            <color indexed="81"/>
            <rFont val="Tahoma"/>
            <family val="2"/>
            <charset val="238"/>
          </rPr>
          <t>avtomatično se izračuna vrednost sprememb v EUR, ki je lahko pozitivna (+) ali negativna (-) glede na predviden odhodek MZZ</t>
        </r>
      </text>
    </comment>
    <comment ref="L59" authorId="0" shapeId="0">
      <text>
        <r>
          <rPr>
            <sz val="9"/>
            <color indexed="81"/>
            <rFont val="Tahoma"/>
            <family val="2"/>
            <charset val="238"/>
          </rPr>
          <t>v belo polje vnesti novo vrednost po spremembi po vrsti stroškov v EUR
vrednosti stroškov, ki se ne spreminjajo, se prepiše
v zelenem polju se avtomatično izračuna nova vrednost kategorije glede na spremembe</t>
        </r>
      </text>
    </comment>
    <comment ref="M59" authorId="0" shapeId="0">
      <text>
        <r>
          <rPr>
            <sz val="9"/>
            <color indexed="81"/>
            <rFont val="Tahoma"/>
            <family val="2"/>
            <charset val="238"/>
          </rPr>
          <t>avtomatično se izračuna vrednost sprememb v EUR, ki je lahko pozitivna (+) ali negativna (-) glede na predviden odhodek MZZ</t>
        </r>
      </text>
    </comment>
  </commentList>
</comments>
</file>

<file path=xl/sharedStrings.xml><?xml version="1.0" encoding="utf-8"?>
<sst xmlns="http://schemas.openxmlformats.org/spreadsheetml/2006/main" count="1066" uniqueCount="1027">
  <si>
    <t>KONČNO</t>
  </si>
  <si>
    <t>1811-11-</t>
  </si>
  <si>
    <t>1811-12-</t>
  </si>
  <si>
    <t>1811-13-</t>
  </si>
  <si>
    <t>Stevilka pogodbe</t>
  </si>
  <si>
    <t>Nosilec projekta</t>
  </si>
  <si>
    <t>Vrsta prihodka</t>
  </si>
  <si>
    <t>finančni</t>
  </si>
  <si>
    <t>Skupaj</t>
  </si>
  <si>
    <t>Bi_channels</t>
  </si>
  <si>
    <t>denarni</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</si>
  <si>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</si>
  <si>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</si>
  <si>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</si>
  <si>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</si>
  <si>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</si>
  <si>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</si>
  <si>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</si>
  <si>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</si>
  <si>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</si>
  <si>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</si>
  <si>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</si>
  <si>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</si>
  <si>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</si>
  <si>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</si>
  <si>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</si>
  <si>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</si>
  <si>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</si>
  <si>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</si>
  <si>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</si>
  <si>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</si>
  <si>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</si>
  <si>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</si>
  <si>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</si>
  <si>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</si>
  <si>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1811-14-</t>
  </si>
  <si>
    <t>1811-15-</t>
  </si>
  <si>
    <t>1811-16-</t>
  </si>
  <si>
    <t>1811-17-</t>
  </si>
  <si>
    <t>1811-18-</t>
  </si>
  <si>
    <t>1811-19-</t>
  </si>
  <si>
    <t>1811-20-</t>
  </si>
  <si>
    <t>stroški dela</t>
  </si>
  <si>
    <t>stroški potovanj</t>
  </si>
  <si>
    <t>produkcijski stroški</t>
  </si>
  <si>
    <t>Vrsta izdatka</t>
  </si>
  <si>
    <t>1a: Ministrstvo za gospodarski razvoj in tehnologijo</t>
  </si>
  <si>
    <t>2a: Ministrstvo za infrastrukturo in prostor</t>
  </si>
  <si>
    <t>5a: Ministrstvo za pravosodje in javno upravo</t>
  </si>
  <si>
    <t>Od</t>
  </si>
  <si>
    <t>Do</t>
  </si>
  <si>
    <t>ŽIG</t>
  </si>
  <si>
    <t>Neposredni odhodki</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</si>
  <si>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</si>
  <si>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</si>
  <si>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</si>
  <si>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</si>
  <si>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</si>
  <si>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</si>
  <si>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</si>
  <si>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</si>
  <si>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</si>
  <si>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</si>
  <si>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</si>
  <si>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t>Podatki o projektu (obvezno izpolniti vse rubrike)</t>
  </si>
  <si>
    <t>Partnerska država</t>
  </si>
  <si>
    <t>Vrsta pomoči</t>
  </si>
  <si>
    <t>Prihodki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</si>
  <si>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</si>
  <si>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</si>
  <si>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</si>
  <si>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</si>
  <si>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Vsebinska opredelitev projekta</t>
  </si>
  <si>
    <t>1. poročilo</t>
  </si>
  <si>
    <t>Zaporedna št. poročila</t>
  </si>
  <si>
    <t>2. poročilo</t>
  </si>
  <si>
    <t>3. poročilo</t>
  </si>
  <si>
    <t>4. poročilo</t>
  </si>
  <si>
    <t>5. poročilo</t>
  </si>
  <si>
    <t>6. poročilo</t>
  </si>
  <si>
    <t>7. poročilo</t>
  </si>
  <si>
    <t>8. poročilo</t>
  </si>
  <si>
    <t>9. poročilo</t>
  </si>
  <si>
    <t>FINANČNI  NAČRT PROJEKTA</t>
  </si>
  <si>
    <t>Spletna stran izvajalca</t>
  </si>
  <si>
    <t>Načrtovani odhodki projekta</t>
  </si>
  <si>
    <t>Delež v %</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</si>
  <si>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t>
    </r>
  </si>
  <si>
    <t>Vrsta predvidenega odhodka</t>
  </si>
  <si>
    <t>Predvideni odhodek v EUR</t>
  </si>
  <si>
    <t>Razdelati in ovrednotiti posamezne stroške</t>
  </si>
  <si>
    <r>
      <rPr>
        <b/>
        <sz val="10"/>
        <rFont val="Arial"/>
        <family val="2"/>
        <charset val="238"/>
      </rPr>
      <t>Predvideni odhodek v EUR</t>
    </r>
    <r>
      <rPr>
        <sz val="10"/>
        <rFont val="Arial"/>
        <family val="2"/>
        <charset val="238"/>
      </rPr>
      <t xml:space="preserve"> predstavlja skupno višino </t>
    </r>
    <r>
      <rPr>
        <b/>
        <sz val="10"/>
        <rFont val="Arial"/>
        <family val="2"/>
        <charset val="238"/>
      </rPr>
      <t>vseh</t>
    </r>
    <r>
      <rPr>
        <sz val="10"/>
        <rFont val="Arial"/>
        <family val="2"/>
        <charset val="238"/>
      </rPr>
      <t xml:space="preserve"> odhodkov </t>
    </r>
    <r>
      <rPr>
        <b/>
        <sz val="10"/>
        <rFont val="Arial"/>
        <family val="2"/>
        <charset val="238"/>
      </rPr>
      <t>vseh</t>
    </r>
    <r>
      <rPr>
        <sz val="10"/>
        <rFont val="Arial"/>
        <family val="2"/>
        <charset val="238"/>
      </rPr>
      <t xml:space="preserve"> financerjev (brez posrednih odhodkov).</t>
    </r>
  </si>
  <si>
    <t xml:space="preserve">stroški potovanj </t>
  </si>
  <si>
    <t xml:space="preserve">posredni stroški </t>
  </si>
  <si>
    <t>SKUPAJ VREDNOST PROJEKTA</t>
  </si>
  <si>
    <t xml:space="preserve">Rezultat 1: </t>
  </si>
  <si>
    <t>Opombe (razdelati in ovrednotiti posamezne postavke)</t>
  </si>
  <si>
    <t>stroški dela (razčleniti)</t>
  </si>
  <si>
    <t>stroški potovanj (razčleniti)</t>
  </si>
  <si>
    <t>produkcijski stroški (razčleniti)</t>
  </si>
  <si>
    <t>Rezultat 2:</t>
  </si>
  <si>
    <t>Vpliv na podnebne spremembe (prilagajanje)</t>
  </si>
  <si>
    <t>Vpliv na podnebne spremembe (blaženje)</t>
  </si>
  <si>
    <t>Vpliv na enakost spolov</t>
  </si>
  <si>
    <t>Vpliv na okolje</t>
  </si>
  <si>
    <t>Predvideni prihodki iz finančnega načrta v EUR</t>
  </si>
  <si>
    <t>1: Ministrstvo za delo, družino, socialne zadeve in enake možnosti</t>
  </si>
  <si>
    <t>2: Ministrstvo za finance</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</si>
  <si>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</si>
  <si>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</si>
  <si>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</si>
  <si>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</si>
  <si>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</si>
  <si>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</si>
  <si>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</si>
  <si>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</si>
  <si>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3a: Ministrstvo za izobraževanje, znanost in šport</t>
  </si>
  <si>
    <t>14: Ministrstvo za zdravje</t>
  </si>
  <si>
    <t>15: Ministrstvo za zunanje zadeve</t>
  </si>
  <si>
    <t>18: Služba Vlade RS za evropsko kohezijsko politiko in razvoj</t>
  </si>
  <si>
    <t>19: Služba Vlade RS za zakonodajo</t>
  </si>
  <si>
    <t>Partnerska_drzava</t>
  </si>
  <si>
    <t>Vsebinska_opredelitev</t>
  </si>
  <si>
    <t>Vrsta_pomoci</t>
  </si>
  <si>
    <t>Izvajalec</t>
  </si>
  <si>
    <t>Sedež izvajalca</t>
  </si>
  <si>
    <t>Transakcijski račun izvajalca</t>
  </si>
  <si>
    <t>Koda izvajalca</t>
  </si>
  <si>
    <t>Vrednost financiranja RS v EUR</t>
  </si>
  <si>
    <t>Vrednost financiranja RS v EUR po letih</t>
  </si>
  <si>
    <t>Financer RS</t>
  </si>
  <si>
    <t>NAVODILA ZA IZPOLNJEVANJE OBRAZCA OFN</t>
  </si>
  <si>
    <r>
      <rPr>
        <b/>
        <sz val="10"/>
        <rFont val="Arial"/>
        <family val="2"/>
        <charset val="238"/>
      </rPr>
      <t>Vrednost financiranja RS v EUR</t>
    </r>
    <r>
      <rPr>
        <sz val="10"/>
        <rFont val="Arial"/>
        <family val="2"/>
        <charset val="238"/>
      </rPr>
      <t xml:space="preserve"> je vrednost, ki jo financira RS.</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</si>
  <si>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</si>
  <si>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</si>
  <si>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</si>
  <si>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</si>
  <si>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</si>
  <si>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</si>
  <si>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</si>
  <si>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</si>
  <si>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</si>
  <si>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</si>
  <si>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</si>
  <si>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</si>
  <si>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</si>
  <si>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</si>
  <si>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</si>
  <si>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</si>
  <si>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</si>
  <si>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</si>
  <si>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</si>
  <si>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</si>
  <si>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</si>
  <si>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</si>
  <si>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</si>
  <si>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</si>
  <si>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</si>
  <si>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</si>
  <si>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</si>
  <si>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</si>
  <si>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</si>
  <si>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</si>
  <si>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</si>
  <si>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</si>
  <si>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</si>
  <si>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</si>
  <si>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</si>
  <si>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</si>
  <si>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</si>
  <si>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</si>
  <si>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</si>
  <si>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</si>
  <si>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</si>
  <si>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</si>
  <si>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</si>
  <si>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</si>
  <si>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</si>
  <si>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</si>
  <si>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</si>
  <si>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</si>
  <si>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</si>
  <si>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</si>
  <si>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</si>
  <si>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</si>
  <si>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</si>
  <si>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</si>
  <si>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</si>
  <si>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</si>
  <si>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</si>
  <si>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</si>
  <si>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</si>
  <si>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</si>
  <si>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</si>
  <si>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</si>
  <si>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</si>
  <si>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</si>
  <si>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</si>
  <si>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</si>
  <si>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</si>
  <si>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</si>
  <si>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</si>
  <si>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</si>
  <si>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</si>
  <si>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</si>
  <si>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</si>
  <si>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</si>
  <si>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</si>
  <si>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</si>
  <si>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</si>
  <si>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</si>
  <si>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</si>
  <si>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</si>
  <si>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</si>
  <si>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</si>
  <si>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</si>
  <si>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</si>
  <si>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</si>
  <si>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</si>
  <si>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</si>
  <si>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</si>
  <si>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</si>
  <si>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</si>
  <si>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</si>
  <si>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</si>
  <si>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</si>
  <si>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</si>
  <si>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</si>
  <si>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</si>
  <si>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</si>
  <si>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</si>
  <si>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</si>
  <si>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</si>
  <si>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</si>
  <si>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</si>
  <si>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</si>
  <si>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</si>
  <si>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</si>
  <si>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</si>
  <si>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</si>
  <si>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</si>
  <si>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</si>
  <si>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</si>
  <si>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</si>
  <si>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</si>
  <si>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</si>
  <si>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</si>
  <si>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</si>
  <si>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</si>
  <si>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</si>
  <si>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</si>
  <si>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</si>
  <si>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</si>
  <si>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</si>
  <si>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</si>
  <si>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</si>
  <si>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</si>
  <si>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</si>
  <si>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</si>
  <si>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</si>
  <si>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</si>
  <si>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</si>
  <si>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</si>
  <si>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</si>
  <si>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</si>
  <si>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</si>
  <si>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</si>
  <si>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</si>
  <si>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</si>
  <si>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</si>
  <si>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</si>
  <si>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</si>
  <si>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</si>
  <si>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</si>
  <si>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</si>
  <si>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</si>
  <si>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</si>
  <si>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</si>
  <si>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</si>
  <si>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</si>
  <si>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</si>
  <si>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</si>
  <si>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</si>
  <si>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</si>
  <si>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</si>
  <si>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</si>
  <si>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</si>
  <si>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</si>
  <si>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</si>
  <si>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</si>
  <si>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</si>
  <si>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</si>
  <si>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</si>
  <si>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</si>
  <si>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</si>
  <si>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</si>
  <si>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</si>
  <si>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</si>
  <si>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</si>
  <si>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</si>
  <si>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</si>
  <si>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</si>
  <si>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</si>
  <si>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</si>
  <si>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</si>
  <si>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</si>
  <si>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</si>
  <si>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</si>
  <si>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</si>
  <si>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</si>
  <si>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</si>
  <si>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</si>
  <si>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</si>
  <si>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</si>
  <si>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</si>
  <si>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</si>
  <si>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</si>
  <si>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</si>
  <si>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</si>
  <si>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</si>
  <si>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</si>
  <si>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</si>
  <si>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</si>
  <si>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</si>
  <si>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</si>
  <si>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</si>
  <si>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</si>
  <si>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</si>
  <si>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</si>
  <si>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</si>
  <si>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</si>
  <si>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</si>
  <si>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</si>
  <si>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</si>
  <si>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</si>
  <si>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</si>
  <si>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</si>
  <si>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</si>
  <si>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</si>
  <si>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</si>
  <si>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</si>
  <si>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</si>
  <si>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</si>
  <si>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</si>
  <si>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</si>
  <si>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</si>
  <si>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</si>
  <si>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</si>
  <si>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</si>
  <si>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</si>
  <si>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</si>
  <si>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</si>
  <si>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</si>
  <si>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</si>
  <si>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</si>
  <si>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</si>
  <si>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</si>
  <si>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</si>
  <si>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</si>
  <si>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</si>
  <si>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</si>
  <si>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</si>
  <si>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</si>
  <si>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</si>
  <si>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</si>
  <si>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</si>
  <si>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</si>
  <si>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</si>
  <si>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</si>
  <si>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</si>
  <si>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</si>
  <si>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</si>
  <si>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</si>
  <si>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</si>
  <si>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</si>
  <si>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</si>
  <si>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</si>
  <si>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</si>
  <si>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</si>
  <si>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</si>
  <si>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</si>
  <si>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</si>
  <si>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</si>
  <si>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</si>
  <si>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</si>
  <si>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</si>
  <si>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</si>
  <si>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</si>
  <si>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</si>
  <si>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</si>
  <si>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</si>
  <si>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</si>
  <si>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</si>
  <si>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</si>
  <si>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</si>
  <si>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</si>
  <si>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</si>
  <si>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</si>
  <si>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</si>
  <si>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</si>
  <si>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</si>
  <si>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</si>
  <si>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</si>
  <si>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</si>
  <si>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</si>
  <si>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</si>
  <si>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</si>
  <si>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</si>
  <si>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</si>
  <si>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</si>
  <si>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</si>
  <si>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</si>
  <si>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</si>
  <si>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</si>
  <si>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</si>
  <si>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</si>
  <si>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</si>
  <si>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</si>
  <si>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</si>
  <si>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</si>
  <si>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</si>
  <si>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</si>
  <si>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</si>
  <si>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</si>
  <si>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</si>
  <si>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</si>
  <si>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</si>
  <si>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</si>
  <si>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</si>
  <si>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</si>
  <si>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</si>
  <si>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</si>
  <si>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</si>
  <si>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</si>
  <si>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</si>
  <si>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</si>
  <si>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</si>
  <si>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</si>
  <si>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</si>
  <si>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</si>
  <si>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</si>
  <si>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</si>
  <si>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</si>
  <si>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</si>
  <si>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</si>
  <si>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</si>
  <si>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</si>
  <si>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</si>
  <si>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</si>
  <si>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</si>
  <si>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</si>
  <si>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</si>
  <si>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</si>
  <si>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</si>
  <si>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</si>
  <si>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</si>
  <si>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</si>
  <si>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</si>
  <si>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</si>
  <si>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</si>
  <si>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</si>
  <si>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</si>
  <si>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</si>
  <si>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</si>
  <si>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</si>
  <si>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</si>
  <si>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</si>
  <si>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</si>
  <si>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</si>
  <si>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</si>
  <si>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</si>
  <si>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</si>
  <si>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</si>
  <si>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</si>
  <si>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</si>
  <si>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</si>
  <si>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</si>
  <si>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</si>
  <si>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</si>
  <si>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</si>
  <si>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</si>
  <si>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</si>
  <si>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</si>
  <si>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</si>
  <si>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</si>
  <si>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</si>
  <si>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</si>
  <si>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</si>
  <si>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</si>
  <si>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</si>
  <si>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</si>
  <si>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</si>
  <si>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</si>
  <si>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</si>
  <si>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</si>
  <si>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</si>
  <si>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</si>
  <si>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</si>
  <si>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</si>
  <si>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</si>
  <si>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</si>
  <si>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</si>
  <si>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</si>
  <si>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</si>
  <si>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</si>
  <si>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</si>
  <si>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</si>
  <si>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</si>
  <si>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</si>
  <si>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</si>
  <si>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</si>
  <si>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</si>
  <si>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</si>
  <si>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</si>
  <si>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</si>
  <si>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</si>
  <si>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</si>
  <si>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</si>
  <si>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</si>
  <si>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</si>
  <si>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</si>
  <si>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</si>
  <si>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</si>
  <si>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</si>
  <si>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</si>
  <si>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</si>
  <si>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</si>
  <si>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</si>
  <si>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</si>
  <si>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</si>
  <si>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</si>
  <si>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</si>
  <si>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</si>
  <si>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</si>
  <si>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</si>
  <si>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</si>
  <si>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</si>
  <si>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</si>
  <si>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</si>
  <si>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</si>
  <si>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</si>
  <si>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</si>
  <si>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</si>
  <si>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</si>
  <si>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</si>
  <si>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</si>
  <si>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</si>
  <si>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</si>
  <si>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</si>
  <si>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</si>
  <si>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</si>
  <si>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</si>
  <si>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</si>
  <si>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</si>
  <si>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</si>
  <si>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</si>
  <si>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</si>
  <si>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</si>
  <si>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</si>
  <si>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</si>
  <si>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</si>
  <si>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</si>
  <si>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</si>
  <si>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</si>
  <si>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</si>
  <si>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</si>
  <si>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</si>
  <si>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</si>
  <si>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</si>
  <si>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</si>
  <si>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</si>
  <si>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</si>
  <si>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</si>
  <si>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</si>
  <si>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</si>
  <si>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</si>
  <si>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</si>
  <si>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</si>
  <si>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</si>
  <si>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</si>
  <si>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</si>
  <si>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</si>
  <si>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</si>
  <si>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</si>
  <si>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</si>
  <si>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</si>
  <si>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</si>
  <si>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</si>
  <si>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</si>
  <si>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</si>
  <si>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</si>
  <si>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</si>
  <si>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</si>
  <si>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</si>
  <si>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</si>
  <si>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</si>
  <si>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</si>
  <si>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</si>
  <si>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</si>
  <si>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</si>
  <si>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</si>
  <si>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</si>
  <si>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</si>
  <si>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</si>
  <si>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</si>
  <si>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</si>
  <si>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</si>
  <si>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</si>
  <si>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</si>
  <si>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</si>
  <si>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</si>
  <si>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</si>
  <si>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</si>
  <si>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</si>
  <si>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</si>
  <si>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</si>
  <si>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</si>
  <si>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</si>
  <si>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</si>
  <si>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</si>
  <si>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</si>
  <si>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</si>
  <si>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</si>
  <si>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</si>
  <si>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</si>
  <si>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</si>
  <si>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</si>
  <si>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</si>
  <si>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</si>
  <si>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</si>
  <si>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</si>
  <si>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</si>
  <si>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</si>
  <si>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</si>
  <si>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</si>
  <si>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</si>
  <si>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</si>
  <si>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</si>
  <si>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</si>
  <si>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</si>
  <si>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</si>
  <si>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</si>
  <si>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</si>
  <si>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</si>
  <si>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</si>
  <si>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</si>
  <si>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</si>
  <si>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</si>
  <si>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</si>
  <si>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</si>
  <si>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</si>
  <si>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</si>
  <si>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</si>
  <si>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</si>
  <si>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</si>
  <si>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</si>
  <si>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</si>
  <si>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</si>
  <si>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</si>
  <si>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</si>
  <si>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</si>
  <si>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</si>
  <si>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</si>
  <si>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</si>
  <si>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</si>
  <si>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</si>
  <si>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</si>
  <si>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</si>
  <si>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</si>
  <si>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</si>
  <si>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</si>
  <si>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</si>
  <si>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</si>
  <si>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</si>
  <si>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</si>
  <si>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</si>
  <si>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</si>
  <si>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</si>
  <si>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</si>
  <si>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</si>
  <si>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</si>
  <si>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</si>
  <si>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</si>
  <si>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</si>
  <si>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</si>
  <si>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</si>
  <si>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</si>
  <si>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</si>
  <si>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</si>
  <si>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</si>
  <si>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</si>
  <si>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</si>
  <si>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</si>
  <si>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</si>
  <si>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</si>
  <si>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</si>
  <si>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</si>
  <si>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</si>
  <si>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</si>
  <si>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</si>
  <si>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</si>
  <si>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</si>
  <si>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</si>
  <si>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</si>
  <si>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</si>
  <si>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</si>
  <si>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</si>
  <si>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</si>
  <si>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</si>
  <si>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</si>
  <si>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</si>
  <si>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</si>
  <si>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</si>
  <si>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</si>
  <si>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</si>
  <si>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</si>
  <si>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</si>
  <si>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</si>
  <si>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</si>
  <si>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</si>
  <si>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</si>
  <si>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</si>
  <si>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</si>
  <si>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</si>
  <si>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</si>
  <si>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</si>
  <si>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</si>
  <si>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</si>
  <si>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</si>
  <si>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</si>
  <si>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</si>
  <si>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</si>
  <si>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</si>
  <si>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</si>
  <si>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</si>
  <si>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</si>
  <si>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</si>
  <si>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</si>
  <si>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</si>
  <si>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</si>
  <si>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</si>
  <si>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</si>
  <si>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</si>
  <si>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</si>
  <si>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</si>
  <si>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</si>
  <si>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</si>
  <si>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</si>
  <si>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</si>
  <si>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</si>
  <si>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</si>
  <si>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</si>
  <si>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</si>
  <si>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</si>
  <si>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</si>
  <si>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</si>
  <si>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</si>
  <si>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</si>
  <si>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</si>
  <si>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</si>
  <si>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</si>
  <si>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</si>
  <si>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</si>
  <si>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</si>
  <si>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</si>
  <si>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</si>
  <si>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</si>
  <si>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</si>
  <si>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</si>
  <si>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</si>
  <si>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</si>
  <si>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</si>
  <si>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</si>
  <si>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</si>
  <si>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</si>
  <si>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</si>
  <si>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</si>
  <si>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</si>
  <si>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</si>
  <si>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</si>
  <si>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</si>
  <si>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</si>
  <si>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</si>
  <si>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</si>
  <si>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</si>
  <si>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</si>
  <si>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</si>
  <si>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</si>
  <si>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</si>
  <si>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</si>
  <si>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</si>
  <si>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</si>
  <si>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</si>
  <si>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</si>
  <si>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</si>
  <si>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</si>
  <si>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</si>
  <si>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</si>
  <si>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</si>
  <si>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</si>
  <si>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</si>
  <si>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</si>
  <si>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</si>
  <si>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</si>
  <si>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</si>
  <si>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</si>
  <si>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</si>
  <si>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</si>
  <si>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</si>
  <si>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</si>
  <si>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</si>
  <si>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</si>
  <si>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</si>
  <si>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</si>
  <si>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</si>
  <si>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</si>
  <si>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</si>
  <si>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</si>
  <si>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</si>
  <si>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</si>
  <si>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</si>
  <si>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</si>
  <si>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</si>
  <si>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</si>
  <si>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</si>
  <si>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</si>
  <si>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</si>
  <si>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</si>
  <si>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</si>
  <si>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</si>
  <si>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</si>
  <si>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</si>
  <si>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</si>
  <si>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</si>
  <si>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</si>
  <si>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</si>
  <si>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</si>
  <si>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</si>
  <si>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</si>
  <si>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</si>
  <si>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</si>
  <si>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</si>
  <si>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</si>
  <si>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</si>
  <si>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</si>
  <si>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</si>
  <si>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</si>
  <si>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</si>
  <si>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</si>
  <si>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</si>
  <si>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</si>
  <si>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</si>
  <si>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</si>
  <si>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</si>
  <si>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</si>
  <si>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</si>
  <si>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</si>
  <si>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</si>
  <si>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</si>
  <si>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</si>
  <si>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</si>
  <si>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</si>
  <si>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</si>
  <si>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</si>
  <si>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</si>
  <si>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</si>
  <si>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</si>
  <si>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</si>
  <si>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</si>
  <si>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</si>
  <si>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</si>
  <si>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</si>
  <si>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</si>
  <si>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</si>
  <si>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</si>
  <si>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</si>
  <si>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</si>
  <si>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</si>
  <si>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</si>
  <si>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</si>
  <si>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</si>
  <si>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</si>
  <si>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</si>
  <si>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</si>
  <si>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</si>
  <si>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</si>
  <si>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</si>
  <si>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</si>
  <si>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</si>
  <si>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</si>
  <si>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</si>
  <si>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</si>
  <si>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</si>
  <si>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</si>
  <si>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</si>
  <si>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</si>
  <si>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</si>
  <si>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</si>
  <si>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</si>
  <si>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</si>
  <si>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</si>
  <si>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</si>
  <si>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</si>
  <si>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</si>
  <si>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</si>
  <si>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</si>
  <si>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</si>
  <si>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</si>
  <si>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</si>
  <si>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</si>
  <si>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</si>
  <si>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</si>
  <si>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</si>
  <si>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</si>
  <si>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 xml:space="preserve">Naslov projekta </t>
    </r>
    <r>
      <rPr>
        <sz val="10"/>
        <rFont val="Arial"/>
        <family val="2"/>
        <charset val="238"/>
      </rPr>
      <t>mora biti enak naslovu v Vsebinskem načrtu projekta.</t>
    </r>
  </si>
  <si>
    <t xml:space="preserve">Tabela ima pri vseh seštevkih in odstotkih formule. Izvajalec naj dodaja vrstice med obstoječe vrstice. Formule za izračune je potrebno v primeru dodajanja vrstic preveriti oziroma ustrezno popraviti. </t>
  </si>
  <si>
    <r>
      <rPr>
        <b/>
        <sz val="10"/>
        <rFont val="Arial"/>
        <family val="2"/>
        <charset val="238"/>
      </rPr>
      <t xml:space="preserve">Stroški dela </t>
    </r>
    <r>
      <rPr>
        <sz val="10"/>
        <rFont val="Arial"/>
        <family val="2"/>
        <charset val="238"/>
      </rPr>
      <t xml:space="preserve">se nanašajo </t>
    </r>
    <r>
      <rPr>
        <u/>
        <sz val="10"/>
        <rFont val="Arial"/>
        <family val="2"/>
        <charset val="238"/>
      </rPr>
      <t>samo</t>
    </r>
    <r>
      <rPr>
        <sz val="10"/>
        <rFont val="Arial"/>
        <family val="2"/>
        <charset val="238"/>
      </rPr>
      <t xml:space="preserve"> na stroške zaposlenih pri izvajalcu, ki sodelujejo pri projektu.</t>
    </r>
  </si>
  <si>
    <r>
      <rPr>
        <b/>
        <sz val="10"/>
        <rFont val="Arial"/>
        <family val="2"/>
        <charset val="238"/>
      </rPr>
      <t>Stroški potovanj</t>
    </r>
    <r>
      <rPr>
        <sz val="10"/>
        <rFont val="Arial"/>
        <family val="2"/>
        <charset val="238"/>
      </rPr>
      <t xml:space="preserve"> se nanašajo </t>
    </r>
    <r>
      <rPr>
        <u/>
        <sz val="10"/>
        <rFont val="Arial"/>
        <family val="2"/>
        <charset val="238"/>
      </rPr>
      <t>samo</t>
    </r>
    <r>
      <rPr>
        <sz val="10"/>
        <rFont val="Arial"/>
        <family val="2"/>
        <charset val="238"/>
      </rPr>
      <t xml:space="preserve"> na stroške zaposlenih pri izvajalcu, ki sodelujejo pri projektu.</t>
    </r>
  </si>
  <si>
    <t>Skupna vrednost projekta v EUR</t>
  </si>
  <si>
    <t>Aktualen seznam DAC in CRS kod je na voljo na povezavi:</t>
  </si>
  <si>
    <t>http://www.oecd.org/dac/financing-sustainable-development/development-finance-standards/dacandcrscodelists.htm</t>
  </si>
  <si>
    <t>PODPIS ZAKONITEGA ZASTOPNIKA IN ŽIG IZVAJALCA</t>
  </si>
  <si>
    <r>
      <t>Obvezno navesti</t>
    </r>
    <r>
      <rPr>
        <b/>
        <sz val="10"/>
        <rFont val="Arial"/>
        <family val="2"/>
        <charset val="238"/>
      </rPr>
      <t xml:space="preserve"> vse prihodke v EUR od vseh sofinancerjev.</t>
    </r>
    <r>
      <rPr>
        <sz val="10"/>
        <rFont val="Arial"/>
        <family val="2"/>
        <charset val="238"/>
      </rPr>
      <t xml:space="preserve"> </t>
    </r>
  </si>
  <si>
    <t>1. razlika sprememb predvidenih odhodkov v EUR</t>
  </si>
  <si>
    <t>2. sprememba predvidenih odhodkov v EUR</t>
  </si>
  <si>
    <t>2. razlika sprememb predvidenih odhodkov v EUR</t>
  </si>
  <si>
    <r>
      <rPr>
        <b/>
        <sz val="10"/>
        <rFont val="Arial"/>
        <family val="2"/>
        <charset val="238"/>
      </rPr>
      <t>Razdelati in ovrednotiti posamezne stroške:</t>
    </r>
    <r>
      <rPr>
        <sz val="10"/>
        <rFont val="Arial"/>
        <family val="2"/>
        <charset val="238"/>
      </rPr>
      <t xml:space="preserve"> izvajalec razdela in ovrednoti posamezen strošek npr. št. dni x št. ur x urna postavka.</t>
    </r>
  </si>
  <si>
    <t>Ime in priimek:</t>
  </si>
  <si>
    <t>Podpis:</t>
  </si>
  <si>
    <t xml:space="preserve">Ključni (pod)cilji trajnostnega razvoja iz Agende za trajnostni razvoj do leta 2030 (na prvem mestu primarni, na drugem in tretjem mestu po potrebi sekundarni (pod)cilj) </t>
  </si>
  <si>
    <t xml:space="preserve">OPISOV ZAZNAMOVALCEV PO POSAMEZNIH POLITIKAH </t>
  </si>
  <si>
    <t>METODOLOGIJA DOLOČANJA ZAZNAMOVALCEV</t>
  </si>
  <si>
    <t>Z zaznamovalci ovrednotimo vpliv posameznega projekta v podporo pomembnejšim politikam mednarodnega razvojnega sodelovanja (skrb za okolje, prilagajanje podnebnim spremembam, blaženje podnebnih sprememb, enakost spolov).</t>
  </si>
  <si>
    <t>Izvajalec v vsebinskem načrtu projekta opredeli cilj projekta s kazalniki, pričakovane rezultate projekta s kazalniki in aktivnosti v okviru posameznih rezultatov. Izvajalec v finančnem načrtu navede vrednosti posameznih zaznamovalcev, upoštevajoč predlog projekta. Ministrstvo ima pri pregledu projektne dokumentacije pravico, da vrednost zaznamovalca po dogovoru z izvajalcem spremeni, če za to obstajajo tehtni razlogi.</t>
  </si>
  <si>
    <t>Sistem vrednotenja zaznamovalcev</t>
  </si>
  <si>
    <t>Zaznamovalec 2: doseganje ciljev posamezne politike je poglavitni cilj projekta. Zaznamovalec 2 se uporabi pri projektih, kjer je cilj projekta neposredno doseganje ciljev posamezne politike. Specifični cilj projekta, kot je določen v projektu, je v tem primeru enak ciljem posamezne politike.</t>
  </si>
  <si>
    <t>Zaznamovalec 1: doseganje ciljev posamezne politike je pomemben cilj projekta. Zaznamovalec 1 se uporabi za projekte, za katere so cilji posamezne politike pomembni, ne pa tudi poglavitni za izvedbo projekta.</t>
  </si>
  <si>
    <t>Zaznamovalec 0: projekt ne vpliva na doseganje ciljev posamezne politike. Zaznamovalec 0 se uporabi za projekte, katerih specifični cilj ne prispeva k ciljem posamezne politike.</t>
  </si>
  <si>
    <t>Vrednost 0 se ne more uporabiti kot privzeta vrednost. Analizo je potrebno opraviti za vse projekte, saj nudi zagotovilo, da projekt ni v nasprotju s cilji posamezne politike. V primeru, da le-ta ne bi bila narejena, bi polje ostalo neoznačeno, kar vzpostavlja jasno ločnico med projekti, ki nimajo vpliva na cilje po posamezni politiki in tistimi, za katere vpliv ni znan.</t>
  </si>
  <si>
    <t>SKRB ZA OKOLJE</t>
  </si>
  <si>
    <t>Cilj politike: prispevati k fizičnemu izboljšanju (zaščita in obnova) naravnega okolja v državah v razvoju, vključno z razvojem in krepitvijo politik, zakonodaje in institucij s področja zaščite okolja v državah v razvoju.</t>
  </si>
  <si>
    <t>Primeri aktivnosti:</t>
  </si>
  <si>
    <t></t>
  </si>
  <si>
    <t>s področja družbene infrastrukture in storitev: (i) zaščita vodnih virov, (ii) oblikovanja in izvajanja politik, ki upoštevajo okoljske in družbene omejitve rabe voda, (iii) zdravstvenih praks (sanitacija) in načinov urejanja odpadnih voda s pozitivnimi učinki na okolje;</t>
  </si>
  <si>
    <t>s področja gospodarske infrastrukture in storitev: (i) infrastrukturni projekti z elementi zaščite in urejanja okolja, (ii) trajnostna raba energetskih virov (obnovljivi viri energije), zmanjševanje rabe energije;</t>
  </si>
  <si>
    <t>s področij: (i) trajnostna raba kmetijskih in vodnih površin, (ii) programi trajnostne rabe gozdov ter zmanjševanja deforestacije in degradacije tal, (iii) trajnostno ravnanje z morskimi viri, (iv) uvajanje in spodbujanje bolj čistih in učinkovitih proizvodnih procesov, (v) zmanjševanje onesnaževanja/onesnaženja tal, vode in zraka (npr. filtri), (vi) zviševanje energetske učinkovitosti v industriji, (vii) trajnostna turistična raba občutljivih naravnih območij.</t>
  </si>
  <si>
    <t>Izvajalec ob pripravi projekta oceni vpliv projektnih aktivnosti na okolje, na podlagi katerih utemelji izbrano vrednost zaznamovalca 0, 1 ali 2. Če sta zaznamovalca za podnebne spremembe 2 ali 1, je tudi zaznamovalec za okolje 2 ali 1.</t>
  </si>
  <si>
    <t>Izvajalec lahko izbere vrednost zaznamovalca 1 tudi v primeru, če pri izvajanju vključi vsaj eno od naštetih aktivnosti in na ta način spodbuja ciljne skupine k spremembi navad za ohranjanje okolja: čistilne akcije, ločevanje odpadkov, izobraževalni program z okoljsko tematiko, elektronska komunikacija, kjer je to le možno, uporaba recikliranega papirja, uporaba stekla namesto plastike, spodbujanje uporabe lokalnih prevozov oziroma prevozov z avtomobili namesto letalskih prevozov, lokalni prevoz s kolesi, varčevanje z energijo, uporaba obnovljivih virov energije, spodbujanje odgovornega potrošništva, uporabo lokalno pridelanih proizvodov in drugo.</t>
  </si>
  <si>
    <t>VPLIV NA PODNEBNE SPREMEMBE / PRILAGAJANJE</t>
  </si>
  <si>
    <t xml:space="preserve">Cilj politike: prispevati k ciljem Okvirne konvencije Združenih narodov o spremembi podnebja. </t>
  </si>
  <si>
    <t>Z zaznamovalcem se označuje oceno vpliva projekta na zmanjševanje izpostavljenosti naravnih ali človekovih sistemov na pričakovane podnebne spremembe: zbiranje in širjenje informacij, oblikovanje in širjenje znanja, izgradnja zmogljivosti, načrtovanja in izvajanja aktivnosti za prilagoditev na negativne učinke podnebnih sprememb. Če je zaznamovalec za podnebne spremembe / prilagajanje 2 ali 1, je tudi zaznamovalec za okolje 2 ali 1.</t>
  </si>
  <si>
    <t>vključevanje prilagajanja na podnebne spremembe v nacionalne in mednarodne politike in programe držav v razvoju;</t>
  </si>
  <si>
    <t>spodbujanje prilagajanja preko zakonodaje in regulative;</t>
  </si>
  <si>
    <t>izobraževanje, usposabljanje in ozaveščanje o vzrokih in posledicah podnebnih sprememb ter pomenu prilagajanja;</t>
  </si>
  <si>
    <t>opazovanje in napovedovanje posledic podnebnih sprememb, študije ranljivosti zaradi podnebnih sprememb, sistemi hitrega opozarjanja na posledice podnebnih sprememb ipd.;</t>
  </si>
  <si>
    <t>ukrepi za nadzor nad malarijo in drugimi boleznimi na področjih, ki jim zaradi podnebnih sprememb grozi porast v obolelosti;</t>
  </si>
  <si>
    <t>skrb za ohranjanje vodnih virov na območjih, ki jim grozi pomanjkanje vode zaradi podnebnih sprememb;</t>
  </si>
  <si>
    <t>spodbujanje poljščin, odpornih na suše, ter izgradnja namakalnih sistemov za soočanje s podnebnimi spremembami;</t>
  </si>
  <si>
    <t>spodbujanje raznolikosti gozdnega biotopa kot ukrepa za prilagajanje na posledice podnebnih sprememb;</t>
  </si>
  <si>
    <t>ukrepi za zaščito pred poplavami;</t>
  </si>
  <si>
    <t>razvoj preventivnih ukrepov, vključno z zavarovanji za posledice podnebnih sprememb, itd.</t>
  </si>
  <si>
    <t>VPLIV NA PODNEBNE SPREMEMBE / BLAŽENJE</t>
  </si>
  <si>
    <t>Cilj politike: prispevati k ciljem Okvirne konvencije Združenih narodov o spremembi podnebja.</t>
  </si>
  <si>
    <t>Z zaznamovalcem se označuje oceno vpliva projekta na stabilizacijo koncentracije toplogrednih plinov v ozračju (zmanjšanje izpustov in / ali njihovo izločanje iz ozračja). Če je zaznamovalec za podnebne spremembe / blaženje 2 ali 1, je tudi zaznamovalec za okolje 2 ali 1.</t>
  </si>
  <si>
    <t>Aktivnosti morajo prispevati vsaj k enemu od naslednjih ciljev:</t>
  </si>
  <si>
    <t>omejevanje antropogenih izpustov toplogrednih plinov (predvsem CO2, CH4 in N2O, HFC-ji, PFC-ji in SF6), vključno s plini, ki jih regulira Montrealski protokol (CFC-ji in HCFC-ji). Primeri: namestitev obnovljivih virov energije, učinkovitejša raba energije, zmanjševanje rabe energije, ravnanje z odpadki in upravljanje z odpadnimi vodami, s ciljem zmanjševanja izpustov CH4;</t>
  </si>
  <si>
    <t>zaščita in obnova ponorov (npr.: trajnostno upravljanje z gozdovi, pogozdovanje);</t>
  </si>
  <si>
    <t>vključevanje podnebnih sprememb v politike držav v razvoju (krepitev pravnih in regulativnih okvirjev, izgradnja zmogljivosti, izobraževanje, raziskave, prenos tehnologij, ozaveščanje);</t>
  </si>
  <si>
    <t>podpora državam v razvoju pri doseganju ciljev Okvirne konvencije Združenih narodov o spremembi podnebja.</t>
  </si>
  <si>
    <t xml:space="preserve">ENAKOST SPOLOV </t>
  </si>
  <si>
    <t xml:space="preserve">Cilji politike: prispevati k enakosti spolov in krepitvi moči žensk in deklic ter zmanjševanja diskriminacije ali neenakosti. </t>
  </si>
  <si>
    <t>Izvajalec ob pripravi projekta oceni vpliv projektnih aktivnosti na enakost spolov, na podlagi katerih utemelji izbrano vrednost zaznamovalca 0, 1 ali 2.</t>
  </si>
  <si>
    <t xml:space="preserve">Izvajalec izbere vrednost zaznamovalca 0, če aktivnosti projekta prispevajo k doseganju enakosti spolov, kar je bilo ugotovljeno na podlagi opravljene analize. Analizo na podlagi spola je potrebno opraviti za vse projekte. Analiza na podlagi spola zajema analizo razlik med ženskami in moškimi, deklicami in dečki glede porazdelitve virov, priložnosti, omejitev in moči v določenem kontekstu. Ugotovitve analize so vključene v načrtovanje projekta z namenom, da aktivnosti projekta ne bi škodile ženskam / deklicam ali moškim / dečkom, ne bi povečevale neenakosti med spoloma ter da bi zagotovile enake koristi projekta tako za ženske kot za moške. Podatki za aktivnosti se zbirajo tudi po spolu. V okviru projekta je podana zaveza k spremljanju in poročanju o rezultatih z vidika enakosti spolov, tudi v fazi evalvacije. </t>
  </si>
  <si>
    <t>Izvajalec izbere vrednost zaznamovalca 1, če je vidik spola vključen v projekt, , ni pa specifičen cilj projekta. Projekt je načrtovan tako, da ima pozitiven vpliv na povečanje enakosti spolov in opolnomočenje žensk in deklet, na zmanjšanje diskriminacije ali neenakosti ali na zadovoljevanje posebnih potreb glede na spol. Ugotovitve ocene vključenosti spola na podlagi ustrezne analize, so vključene v načrtovanje projekta, z namenom, da aktivnosti projekta ne bi škodile ženskam / deklicam ali moškim / dečkom; ne bi povečevale neenakosti med spoloma ter da bi zagotovile enake koristi projekta tako za ženske kot za moške. V okviru projekta se mora izvajati vsaj ena aktivnost, namenjena krepitvi moči žensk oziroma deklic, na kar kaže vsaj en kazalnik. V aktivnosti se enakovredno vključujejo ženske in moški.</t>
  </si>
  <si>
    <t>Izvajalec izbere vrednost zaznamovalca 2, če je enakost spolov specifični cilj projekta in je podlaga za zasnovo in pričakovane rezultate. Zasnovan je s poglavitnim namenom uveljavljanja enakosti spolov in / ali krepitve moči žensk in deklic, zmanjševanja diskriminacije ali neenakosti oziroma zadovoljevanja posebnih potreb glede na spol. Projekta brez tega cilja ne bi bilo mogoče izvesti. Minimalna merila morajo biti za vrednost zaznamovalca 2 izpolnjena v celoti, in sicer: opravljena je bila ocena vključenosti spola na podlagi ustrezne analize; ugotovitve ocene so bile vključene v načrtovanje projekta z namenom, da aktivnosti projekta ne bi škodile  ženskam / deklicam ali moškim / dečkom ali povečale neenakosti med spoloma;  vidik spola je pozitivno vključen v projekt, zgolj če aktivnosti projekta pripomorejo k premagovanju ovir za polno vključenost žensk, če se v aktivnosti enakovredno vključuje ženske in moške, če se zagotavlja enake koristi projekta tako za ženske kot za moške in če prispeva k spodbujanju enakosti med spoloma po končanju projekta. O rezultatih z vidika spola se ustrezno poroča.</t>
  </si>
  <si>
    <t xml:space="preserve"> Primera projektov, ki bosta označena z vrednostjo zaznamovalca 0:</t>
  </si>
  <si>
    <t>opismenjevanje in izobraževanje, ki je zasnovano tako za dečke kot za deklice, brez ciljev in aktivnosti, ki bi naslavljali spolne prepreke v izobraževanju;</t>
  </si>
  <si>
    <t>izgradnja športne dvorane z ločenimi sanitarijami, a brez posebnih ukrepov, ki bi spodbujali vključevanje deklic in žensk v športne aktivnosti.</t>
  </si>
  <si>
    <t>Primeri projektov, ki bodo označeni z vrednostjo zaznamovalca 1:</t>
  </si>
  <si>
    <t>opismenjevanje in izobraževanje, ki je zasnovano tako za dečke kot za deklice, vendar s posebnim ciljem in aktivnostmi, ki naslavljajo spolne prepreke v izobraževanju deklet, na primer s finančnimi spodbudami revnim družinam, da vključijo deklice v šolo;</t>
  </si>
  <si>
    <t>projekt, ki naslavlja potrebe mladostnikov na področju spolnega in reproduktivnega zdravja in pravic z vzpostavitvijo klinike, kjer imajo mladostniki dostop do informacij, testiranja na virus HIV, svetovanja o načrtovanju družine, in ki vključuje diferencirano ponudbo glede na spol;</t>
  </si>
  <si>
    <t>infrastrukturni projekt nove linije podzemne železnice, ki upošteva prilagajanje transportnega sistema ženskam tako, da upošteva njihove varnostne potrebe in umesti prostore za podjetja, katerih lastnice so ženske.</t>
  </si>
  <si>
    <t>Primeri projektov, ki bodo označeni z vrednostjo zaznamovalca 2:</t>
  </si>
  <si>
    <t>projekt, ki se osredotoča na dostop deklic do izobrazbe in njihovo uspešnost, z glavnim ciljem zmanjšati razlike med deklicami in dečki;</t>
  </si>
  <si>
    <t>projekt, katerega cilj je preprečevati ali odgovoriti na nasilje na podlagi spola;</t>
  </si>
  <si>
    <t>projekt socialnega varstva, ki ima specifični namen opolnomočiti ženske in deklice, ki so pripoznane kot prikrajšana skupina v družbi.</t>
  </si>
  <si>
    <r>
      <t xml:space="preserve">Navede se lahko </t>
    </r>
    <r>
      <rPr>
        <u/>
        <sz val="10"/>
        <rFont val="Arial"/>
        <family val="2"/>
        <charset val="238"/>
      </rPr>
      <t>do</t>
    </r>
    <r>
      <rPr>
        <sz val="10"/>
        <rFont val="Arial"/>
        <family val="2"/>
        <charset val="238"/>
      </rPr>
      <t xml:space="preserve"> tri (pod)cilje, ki jih naslavlja vsebina projekta, pri čemer je prvo navedeni primaren.  </t>
    </r>
  </si>
  <si>
    <t>Obdobje trajanja projekta</t>
  </si>
  <si>
    <r>
      <t xml:space="preserve">Obdobje trajanja projekta </t>
    </r>
    <r>
      <rPr>
        <sz val="10"/>
        <rFont val="Arial"/>
        <family val="2"/>
        <charset val="238"/>
      </rPr>
      <t>se vpiše v obliki od DD.MM.LLLL. Do  DD.MM.LLLL.</t>
    </r>
  </si>
  <si>
    <r>
      <rPr>
        <b/>
        <sz val="10"/>
        <rFont val="Arial"/>
        <family val="2"/>
        <charset val="238"/>
      </rPr>
      <t xml:space="preserve">Vpliv na okolje </t>
    </r>
    <r>
      <rPr>
        <sz val="10"/>
        <rFont val="Arial"/>
        <family val="2"/>
        <charset val="238"/>
      </rPr>
      <t>se izbere iz seznama, do katerega izvajalec dostopi s klikom na drsnik na koncu vrstice. Podrobnejša navodila so v zavihku Opis zaznamovalcev.</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</si>
  <si>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</si>
  <si>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</si>
  <si>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so v zavihku Opis zaznamovalcev.</t>
    </r>
  </si>
  <si>
    <t>Obrazec št. 2</t>
  </si>
  <si>
    <t>Drugi financerji</t>
  </si>
  <si>
    <t>Ministrstvo za zunanje in evropske zadeve</t>
  </si>
  <si>
    <t>SKUPAJ PRIHODKI OD MZEZ</t>
  </si>
  <si>
    <r>
      <rPr>
        <b/>
        <sz val="10"/>
        <rFont val="Arial"/>
        <family val="2"/>
        <charset val="238"/>
      </rPr>
      <t>Predvideni odhodek, ki ga krije MZEZ</t>
    </r>
    <r>
      <rPr>
        <sz val="10"/>
        <rFont val="Arial"/>
        <family val="2"/>
        <charset val="238"/>
      </rPr>
      <t xml:space="preserve">: izvajalec navede zneske/stroške, ki jih v okviru posameznih odhodkov krije MZEZ. Samodejno se sešteje znesek znotraj posamezne kategorije stroškov: stroški dela, stroški potovanj, produkcijski stroški (zelena). To pa nato vodi v izračun "skupaj" odhodki, ki jih krije MZEZ. </t>
    </r>
    <r>
      <rPr>
        <b/>
        <sz val="10"/>
        <rFont val="Arial"/>
        <family val="2"/>
        <charset val="238"/>
      </rPr>
      <t>Izvajalec vedno izpolni to kolono, tudi če je financer samo MZEZ.</t>
    </r>
  </si>
  <si>
    <t>SKUPAJ VREDNOST FINANCIRANJA MZEZ</t>
  </si>
  <si>
    <t>Ministrstvo za zunanje in evropske zadeve RS</t>
  </si>
  <si>
    <t>Predvideni odhodek, ki ga krije MZEZ</t>
  </si>
  <si>
    <t>Delež MZEZ v %</t>
  </si>
  <si>
    <t>1. sprememba predvidenih odhodkov MZEZ  v EUR</t>
  </si>
  <si>
    <t>Posredni odhodki (Posredni odhodki lahko znašajo največ 12 % vrednosti financiranja MZEZ)</t>
  </si>
  <si>
    <r>
      <rPr>
        <b/>
        <sz val="10"/>
        <rFont val="Arial"/>
        <family val="2"/>
        <charset val="238"/>
      </rPr>
      <t xml:space="preserve">Partnerska država </t>
    </r>
    <r>
      <rPr>
        <sz val="10"/>
        <rFont val="Arial"/>
        <family val="2"/>
        <charset val="238"/>
      </rPr>
      <t>se</t>
    </r>
    <r>
      <rPr>
        <b/>
        <sz val="10"/>
        <rFont val="Arial"/>
        <family val="2"/>
        <charset val="238"/>
      </rPr>
      <t xml:space="preserve"> </t>
    </r>
    <r>
      <rPr>
        <sz val="10"/>
        <rFont val="Arial"/>
        <family val="2"/>
        <charset val="238"/>
      </rPr>
      <t>izbere iz seznama, do katerega izvajalec dostopi s klikom na drsnik na desni strani na koncu vrstice. Država prejemnica je iz OECD seznama prejemnic uradne razvojne pomoči.
https://www.oecd.org/dac/financing-sustainable-development/development-finance-standards/DAC-List-of-ODA-Recipients-for-reporting-2024-25-flows.pdf</t>
    </r>
  </si>
  <si>
    <r>
      <rPr>
        <b/>
        <sz val="10"/>
        <rFont val="Arial"/>
        <family val="2"/>
        <charset val="238"/>
      </rPr>
      <t>Posredni odhodki</t>
    </r>
    <r>
      <rPr>
        <sz val="10"/>
        <rFont val="Arial"/>
        <family val="2"/>
        <charset val="238"/>
      </rPr>
      <t xml:space="preserve"> višina posrednih odhodkov je </t>
    </r>
    <r>
      <rPr>
        <u/>
        <sz val="10"/>
        <rFont val="Arial"/>
        <family val="2"/>
        <charset val="238"/>
      </rPr>
      <t>dogovorjen odstotek</t>
    </r>
    <r>
      <rPr>
        <sz val="10"/>
        <rFont val="Arial"/>
        <family val="2"/>
        <charset val="238"/>
      </rPr>
      <t xml:space="preserve"> vrednosti financiranja MZEZ, tj. do 12 %. Za posredne stroške izvajalcu pri poročanju ni treba priložiti dokazil. </t>
    </r>
  </si>
  <si>
    <r>
      <rPr>
        <b/>
        <sz val="10"/>
        <rFont val="Arial"/>
        <family val="2"/>
        <charset val="238"/>
      </rPr>
      <t xml:space="preserve">Posredni stroški </t>
    </r>
    <r>
      <rPr>
        <sz val="10"/>
        <rFont val="Arial"/>
        <family val="2"/>
        <charset val="238"/>
      </rPr>
      <t>v koloni F "Predvideni odhodek, ki ga krije MZEZ", se bo znesek posrednih stroškov izračunal samodejno, glede na vnešeni dogovorjeni delež v koloni G.</t>
    </r>
  </si>
  <si>
    <r>
      <rPr>
        <b/>
        <sz val="10"/>
        <rFont val="Arial"/>
        <family val="2"/>
        <charset val="238"/>
      </rPr>
      <t>Skupaj vrednost projekta</t>
    </r>
    <r>
      <rPr>
        <sz val="10"/>
        <rFont val="Arial"/>
        <family val="2"/>
        <charset val="238"/>
      </rPr>
      <t xml:space="preserve"> skupna vrednost v koloni F bo izračunana samodejno in vključuje vrednosti vseh financerjev. Znesek v koloni F mora biti enak znesku v koloni D.</t>
    </r>
  </si>
  <si>
    <r>
      <rPr>
        <b/>
        <sz val="10"/>
        <rFont val="Arial"/>
        <family val="2"/>
        <charset val="238"/>
      </rPr>
      <t>Skupaj vrednost financiranja MZEZ</t>
    </r>
    <r>
      <rPr>
        <sz val="10"/>
        <rFont val="Arial"/>
        <family val="2"/>
        <charset val="238"/>
      </rPr>
      <t xml:space="preserve"> skupna vrednost v kolonah F in G bo izračunana samodejno in vključuje vrednosti financiranja MZEZ. Znesek v koloni F mora biti enak znesku v koloni D, znesek v koloni G pa mora biti 100.</t>
    </r>
  </si>
  <si>
    <r>
      <rPr>
        <b/>
        <sz val="10"/>
        <rFont val="Arial"/>
        <family val="2"/>
        <charset val="238"/>
      </rPr>
      <t>Rezultat 1</t>
    </r>
    <r>
      <rPr>
        <sz val="10"/>
        <rFont val="Arial"/>
        <family val="2"/>
        <charset val="238"/>
      </rPr>
      <t xml:space="preserve"> navesti ime rezultata, ki mora biti enak, kot je navedeno v Vsebinskem načrtu projekta.</t>
    </r>
  </si>
  <si>
    <r>
      <rPr>
        <b/>
        <sz val="10"/>
        <rFont val="Arial"/>
        <family val="2"/>
        <charset val="238"/>
      </rPr>
      <t>Rezultat 2</t>
    </r>
    <r>
      <rPr>
        <sz val="10"/>
        <rFont val="Arial"/>
        <family val="2"/>
        <charset val="238"/>
      </rPr>
      <t xml:space="preserve"> navesti ime rezultata, ki mora biti enak, kot je navedeno v Vsebinskem načrtu projekta.</t>
    </r>
  </si>
  <si>
    <r>
      <t xml:space="preserve">Izvajalec za vsak naslednji rezultat ustrezno doda tabelo za rezultate 3, 4 itd. </t>
    </r>
    <r>
      <rPr>
        <b/>
        <sz val="10"/>
        <rFont val="Arial"/>
        <family val="2"/>
        <charset val="238"/>
      </rPr>
      <t>Paziti na formule pri kopiranju tabel, posebej v koloni C</t>
    </r>
  </si>
  <si>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</si>
  <si>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t>Dodatna navodila za razvrstitev prihodkov in odhodkov so v Navodilih za pripravo projektnih predlogov in vsebinskih ter finančnih poročil o izvajanju projektov mednarodnega razvojnega sodelovanja in humanitarne pomoči</t>
  </si>
  <si>
    <r>
      <rPr>
        <b/>
        <sz val="10"/>
        <rFont val="Arial"/>
        <family val="2"/>
        <charset val="238"/>
      </rPr>
      <t>Prihodki v denarju:</t>
    </r>
    <r>
      <rPr>
        <sz val="10"/>
        <rFont val="Arial"/>
        <family val="2"/>
        <charset val="238"/>
      </rPr>
      <t xml:space="preserve"> izvajalec ločeno navede prihodke v denarju, ki jih zagotovi MZEZ, prihodke drugih javnih virov in prihodke iz lastnih virov. Kot lastnih virov </t>
    </r>
    <r>
      <rPr>
        <b/>
        <u/>
        <sz val="10"/>
        <rFont val="Arial"/>
        <family val="2"/>
        <charset val="238"/>
      </rPr>
      <t>ne sme</t>
    </r>
    <r>
      <rPr>
        <sz val="10"/>
        <rFont val="Arial"/>
        <family val="2"/>
        <charset val="238"/>
      </rPr>
      <t xml:space="preserve"> prikazovati sredstev, ki jih je za isti namen pridobil iz drugih javnih sredstev.</t>
    </r>
  </si>
  <si>
    <r>
      <rPr>
        <b/>
        <sz val="10"/>
        <rFont val="Arial"/>
        <family val="2"/>
        <charset val="238"/>
      </rPr>
      <t>Materialni (in-kind/stvarni) vložki:</t>
    </r>
    <r>
      <rPr>
        <sz val="10"/>
        <rFont val="Arial"/>
        <family val="2"/>
        <charset val="238"/>
      </rPr>
      <t xml:space="preserve"> izvajalec navede vse materialne (in-kind/stvarne) vložke v ocenjeni denarni protivrednosti. Te vložke se prikaže tudi na odhodkovni strani finančnega načrta.</t>
    </r>
  </si>
  <si>
    <r>
      <rPr>
        <b/>
        <sz val="10"/>
        <rFont val="Arial"/>
        <family val="2"/>
        <charset val="238"/>
      </rPr>
      <t>Skupaj prihodki od MZEZ:</t>
    </r>
    <r>
      <rPr>
        <sz val="10"/>
        <rFont val="Arial"/>
        <family val="2"/>
        <charset val="238"/>
      </rPr>
      <t xml:space="preserve"> seštevek vseh prihodkov predvidenih za financiranje s strani MZEZ, v denarju.</t>
    </r>
  </si>
  <si>
    <r>
      <rPr>
        <b/>
        <sz val="10"/>
        <rFont val="Arial"/>
        <family val="2"/>
        <charset val="238"/>
      </rPr>
      <t>Skupaj prihodki:</t>
    </r>
    <r>
      <rPr>
        <sz val="10"/>
        <rFont val="Arial"/>
        <family val="2"/>
        <charset val="238"/>
      </rPr>
      <t xml:space="preserve"> seštevek prihodkov v denarju in materialnih vložkih.</t>
    </r>
  </si>
  <si>
    <r>
      <t xml:space="preserve">Navesti </t>
    </r>
    <r>
      <rPr>
        <b/>
        <sz val="10"/>
        <rFont val="Arial"/>
        <family val="2"/>
        <charset val="238"/>
      </rPr>
      <t xml:space="preserve">vse odhodke </t>
    </r>
    <r>
      <rPr>
        <sz val="10"/>
        <rFont val="Arial"/>
        <family val="2"/>
        <charset val="238"/>
      </rPr>
      <t>projekta vseh financerjev. Dodatne informacije so v Navodilh za pripravo projektnih predlogov in vsebinskih ter finančnih poročil o izvajanju projektov mednarodnega razvojnega sodelovanja in humanitarne pomoči</t>
    </r>
  </si>
  <si>
    <r>
      <rPr>
        <b/>
        <sz val="10"/>
        <rFont val="Arial"/>
        <family val="2"/>
        <charset val="238"/>
      </rPr>
      <t>Vrsta predvidenega odhodka:</t>
    </r>
    <r>
      <rPr>
        <sz val="10"/>
        <rFont val="Arial"/>
        <family val="2"/>
        <charset val="238"/>
      </rPr>
      <t xml:space="preserve"> pod vsako kategorijo stroškov (zeleno) izvajalec navede vse predvidene stroške projekta. </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</si>
  <si>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itd.); material (npr. gradbeni) in oprema, elektronska oprema, najem opreme itd.; storitve (npr. zdravstvene, vizumske, prevajalske); nagrade za prostovoljce; drugi produkcijski stroški.</t>
    </r>
  </si>
  <si>
    <r>
      <rPr>
        <b/>
        <sz val="10"/>
        <rFont val="Arial"/>
        <family val="2"/>
        <charset val="238"/>
      </rPr>
      <t>Spremembe finančnega načrta po podpisu pogodbe:</t>
    </r>
    <r>
      <rPr>
        <sz val="10"/>
        <rFont val="Arial"/>
        <family val="2"/>
        <charset val="238"/>
      </rPr>
      <t xml:space="preserve"> če izvajalec predvidi spremembo finančnega načrta po podpisu pogodbe (sredstva MZEZ), izpolni stolpec J, pri čemer se vrednosti v stolpcu K samodejno izpolnijo (skrita stolpca). Predlog pošlje skrbniku pogodbe v odobritev. Pri naslednji spremembi se za osnovo vzame predhodno spremembo (vrednosti v stolpcu J) in izpolni stolpec L, pri čemer se vrednosti v stolpcu M samodejno izpolnijo. V primeru vsake naslednje spremembe, izvajalec vstavi nova stolpca, pri čemer mora biti pozoren na formule:
B stolpec (celotna vrednost stroška): pri spremembi vrednosti stroška izvajalec uporabi formulo (=načrtovana vrednost stroška + / - spremenjena vrednost stroška);
J (belo polje): ročni vnos nove vrednosti stroška, ki se spreminja; vrednosti stroškov, ki se ne spreminjajo, se prepiše; 
K (belo polje): se izračuna avtomatsko (formula: Jxx minus Fxx);
J (svetlo zeleno polje): vsota belih polj v okviru posamezne kategorije stroškov (formula: SUMJxx:Jxx);
K (svetlo zeleno polje): se izračuna avtomatsko (formula: zeleno polje J v okviru posamezne kategorije stroškov minus zeleno polje F v okviru posamezne kategorije stroškov).
Navodilo za prikaz skritih stolpcev (Unhide): označite celotna stolpca I in N, kliknite na desni gumb miške in izberite ukaz Razkrij/Unhide. Spremembe vrednosti stroškov, ki jih krijejo drugi sofinancerji, se v stolpcih J in K, L in M, itd. ne prikazujejo. Se pa te spremembe morajo prikazati med prihodki projekta v tabeli "Prihodki v denarju" in tabeli "Materialni (in-kind/stvarni) vložki'' ter v stolpcu B, ki prikazuje vse stroške projekta. Spremembe prikažejo v drugi barvi.
Spremembe besedila v stolpcu A (vrsta predvidenega odhodka) ter v stolpcu D in E (razdelati in ovrednotiti posamezne stroške) se navedejo na način, da je razvidno prvotno besedilo načrtovanega stroška in popravek besedila, ki izraža novo stanje (prečrtano besedilo, uporaba različnih barv).
</t>
    </r>
  </si>
  <si>
    <r>
      <rPr>
        <b/>
        <sz val="10"/>
        <rFont val="Arial"/>
        <family val="2"/>
        <charset val="238"/>
      </rPr>
      <t>Skupna vrednost projekta v EUR</t>
    </r>
    <r>
      <rPr>
        <sz val="10"/>
        <rFont val="Arial"/>
        <family val="2"/>
        <charset val="238"/>
      </rPr>
      <t xml:space="preserve"> je skupna vrednost projekta, ki vključuje vse financerje.</t>
    </r>
  </si>
  <si>
    <r>
      <rPr>
        <b/>
        <sz val="10"/>
        <rFont val="Arial"/>
        <family val="2"/>
        <charset val="238"/>
      </rPr>
      <t xml:space="preserve">Vsebinska opredelitev projekta: </t>
    </r>
    <r>
      <rPr>
        <sz val="10"/>
        <rFont val="Arial"/>
        <family val="2"/>
        <charset val="238"/>
      </rPr>
      <t>samo eno</t>
    </r>
    <r>
      <rPr>
        <b/>
        <sz val="10"/>
        <rFont val="Arial"/>
        <family val="2"/>
        <charset val="238"/>
      </rPr>
      <t xml:space="preserve"> </t>
    </r>
    <r>
      <rPr>
        <sz val="10"/>
        <rFont val="Arial"/>
        <family val="2"/>
        <charset val="238"/>
      </rPr>
      <t>se izbere iz seznama, do katerega izvajalec dostopi s klikom na drsnik na desni strani na koncu vrstice. Vsebinsko področje izhaja iz OECD klasifikacije uradne razvojne pomoči, ki se nahaja tudi v zavihku Seznam kod.</t>
    </r>
  </si>
  <si>
    <r>
      <rPr>
        <b/>
        <sz val="10"/>
        <rFont val="Arial"/>
        <family val="2"/>
        <charset val="238"/>
      </rPr>
      <t xml:space="preserve">Koda izvajalca: </t>
    </r>
    <r>
      <rPr>
        <sz val="10"/>
        <rFont val="Arial"/>
        <family val="2"/>
        <charset val="238"/>
      </rPr>
      <t xml:space="preserve">samo eno se izbere iz seznama, do katerega izvajalec dostopi s klikom na drsnik na desni strani na koncu vrstice. OECD klasifikacije uradne razvojne pomoči se nahajajo tudi v zavihku Seznam kod. </t>
    </r>
  </si>
  <si>
    <r>
      <rPr>
        <b/>
        <sz val="10"/>
        <rFont val="Arial"/>
        <family val="2"/>
        <charset val="238"/>
      </rPr>
      <t xml:space="preserve">Vrsta pomoči: </t>
    </r>
    <r>
      <rPr>
        <sz val="10"/>
        <rFont val="Arial"/>
        <family val="2"/>
        <charset val="238"/>
      </rPr>
      <t>samo eno</t>
    </r>
    <r>
      <rPr>
        <b/>
        <sz val="10"/>
        <rFont val="Arial"/>
        <family val="2"/>
        <charset val="238"/>
      </rPr>
      <t xml:space="preserve"> </t>
    </r>
    <r>
      <rPr>
        <sz val="10"/>
        <rFont val="Arial"/>
        <family val="2"/>
        <charset val="238"/>
      </rPr>
      <t>se izbere iz seznama, do katerega izvajalec dostopi s klikom na drsnik na desni strani na koncu vrstice. OECD klasifikacije uradne razvojne pomoči se nahajajo tudi v zavihku Seznam kod.</t>
    </r>
  </si>
  <si>
    <r>
      <rPr>
        <b/>
        <sz val="10"/>
        <rFont val="Arial"/>
        <family val="2"/>
        <charset val="238"/>
      </rPr>
      <t>Ključni (pod)cilji</t>
    </r>
    <r>
      <rPr>
        <sz val="10"/>
        <rFont val="Arial"/>
        <family val="2"/>
        <charset val="238"/>
      </rPr>
      <t xml:space="preserve"> trajnostnega razvoja iz Agende za trajnostni razvoj do leta 2030 se izberejo iz seznama, do katerega izvajalec dostopa preko spletne strani https://www.gov.si/assets/ministrstva/MZEZ/Dokumenti/multilaterala/razvojno-sodelovanje/publikacije/Agenda_za_trajnostni_razvoj_2030.pdf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</si>
</sst>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charset val="238"/>
    </font>
    <font>
      <sz val="10"/>
      <name val="Arial"/>
      <family val="2"/>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sz val="11"/>
      <name val="Arial"/>
      <family val="2"/>
      <charset val="238"/>
    </font>
    <font>
      <sz val="9"/>
      <color indexed="81"/>
      <name val="Tahoma"/>
      <family val="2"/>
      <charset val="238"/>
    </font>
    <font>
      <sz val="10"/>
      <color theme="1"/>
      <name val="Arial"/>
      <family val="2"/>
    </font>
    <font>
      <sz val="10"/>
      <color rgb="FFFF0000"/>
      <name val="Arial"/>
      <family val="2"/>
      <charset val="238"/>
    </font>
    <font>
      <b/>
      <sz val="10"/>
      <color theme="1"/>
      <name val="Arial"/>
      <family val="2"/>
      <charset val="238"/>
    </font>
    <font>
      <sz val="10"/>
      <color theme="1"/>
      <name val="Arial"/>
      <family val="2"/>
      <charset val="238"/>
    </font>
    <font>
      <sz val="10"/>
      <name val="Calibri"/>
      <family val="2"/>
      <scheme val="minor"/>
    </font>
    <font>
      <sz val="9"/>
      <color indexed="10"/>
      <name val="Tahoma"/>
      <family val="2"/>
      <charset val="238"/>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rgb="FFFFFF00"/>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31" fillId="0" borderId="0"/>
    <xf numFmtId="0" fontId="22" fillId="0" borderId="0"/>
    <xf numFmtId="0" fontId="3" fillId="0" borderId="0"/>
    <xf numFmtId="0" fontId="3" fillId="0" borderId="0"/>
    <xf numFmtId="0" fontId="16" fillId="0" borderId="0" applyNumberFormat="0" applyFill="0" applyBorder="0" applyAlignment="0" applyProtection="0"/>
    <xf numFmtId="0" fontId="17" fillId="16" borderId="1" applyNumberFormat="0" applyAlignment="0" applyProtection="0"/>
    <xf numFmtId="9" fontId="1" fillId="0" borderId="0" applyFont="0" applyFill="0" applyBorder="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220">
    <xf numFmtId="0" fontId="0" fillId="0" borderId="0" xfId="0"/>
    <xf numFmtId="0" fontId="2" fillId="0" borderId="0" xfId="0" applyFont="1"/>
    <xf numFmtId="0" fontId="3" fillId="0" borderId="0" xfId="0" applyFont="1"/>
    <xf numFmtId="3" fontId="0" fillId="0" borderId="0" xfId="0" applyNumberFormat="1" applyFill="1"/>
    <xf numFmtId="0" fontId="7" fillId="0" borderId="0" xfId="0" applyFont="1" applyBorder="1" applyAlignment="1"/>
    <xf numFmtId="0" fontId="0" fillId="0" borderId="0" xfId="0" applyFill="1"/>
    <xf numFmtId="0" fontId="21" fillId="0" borderId="0" xfId="0" applyFont="1" applyAlignment="1">
      <alignment vertical="center"/>
    </xf>
    <xf numFmtId="0" fontId="3" fillId="0" borderId="0" xfId="0" applyFont="1" applyAlignment="1">
      <alignment vertical="center"/>
    </xf>
    <xf numFmtId="0" fontId="2" fillId="22" borderId="0" xfId="0" applyFont="1" applyFill="1"/>
    <xf numFmtId="0" fontId="3" fillId="22" borderId="0" xfId="0" applyFont="1" applyFill="1"/>
    <xf numFmtId="0" fontId="0" fillId="22" borderId="0" xfId="0" applyFill="1"/>
    <xf numFmtId="0" fontId="35" fillId="0" borderId="2" xfId="0" applyFont="1" applyBorder="1" applyAlignment="1">
      <alignment vertical="center"/>
    </xf>
    <xf numFmtId="0" fontId="7" fillId="0" borderId="0" xfId="43"/>
    <xf numFmtId="0" fontId="7" fillId="18" borderId="10"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6" xfId="43" applyFill="1" applyBorder="1"/>
    <xf numFmtId="0" fontId="7" fillId="18" borderId="0" xfId="43" applyFill="1"/>
    <xf numFmtId="0" fontId="7" fillId="18" borderId="7" xfId="43" applyFill="1" applyBorder="1"/>
    <xf numFmtId="0" fontId="7" fillId="18" borderId="8" xfId="43" applyFill="1" applyBorder="1"/>
    <xf numFmtId="0" fontId="7" fillId="18" borderId="9" xfId="43" applyFill="1" applyBorder="1"/>
    <xf numFmtId="0" fontId="2" fillId="0" borderId="0" xfId="47" applyFont="1"/>
    <xf numFmtId="0" fontId="3" fillId="0" borderId="0" xfId="47"/>
    <xf numFmtId="0" fontId="3" fillId="0" borderId="0" xfId="47" applyAlignment="1">
      <alignment wrapText="1"/>
    </xf>
    <xf numFmtId="0" fontId="0" fillId="0" borderId="0" xfId="0" applyProtection="1">
      <protection locked="0"/>
    </xf>
    <xf numFmtId="0" fontId="6" fillId="0" borderId="0" xfId="0" applyFont="1" applyProtection="1">
      <protection locked="0"/>
    </xf>
    <xf numFmtId="0" fontId="3" fillId="0" borderId="0" xfId="0" applyFont="1" applyAlignment="1" applyProtection="1">
      <protection locked="0"/>
    </xf>
    <xf numFmtId="0" fontId="3" fillId="0" borderId="0" xfId="0" applyFont="1" applyProtection="1">
      <protection locked="0"/>
    </xf>
    <xf numFmtId="0" fontId="27" fillId="0" borderId="0" xfId="0" applyFont="1" applyAlignment="1" applyProtection="1">
      <alignment horizontal="center"/>
      <protection locked="0"/>
    </xf>
    <xf numFmtId="0" fontId="25"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25" fillId="0" borderId="0" xfId="0" applyFont="1" applyAlignment="1" applyProtection="1">
      <alignment horizontal="left"/>
      <protection locked="0"/>
    </xf>
    <xf numFmtId="0" fontId="32" fillId="0" borderId="0" xfId="0" applyFont="1" applyProtection="1">
      <protection locked="0"/>
    </xf>
    <xf numFmtId="4" fontId="6" fillId="19" borderId="2" xfId="0" applyNumberFormat="1" applyFont="1" applyFill="1" applyBorder="1" applyProtection="1">
      <protection locked="0"/>
    </xf>
    <xf numFmtId="0" fontId="0" fillId="17" borderId="0" xfId="0" applyFill="1" applyBorder="1" applyProtection="1">
      <protection locked="0"/>
    </xf>
    <xf numFmtId="4" fontId="26" fillId="20" borderId="2" xfId="0" applyNumberFormat="1" applyFont="1" applyFill="1" applyBorder="1" applyAlignment="1" applyProtection="1">
      <protection locked="0"/>
    </xf>
    <xf numFmtId="0" fontId="4" fillId="0" borderId="0" xfId="0" applyFont="1" applyFill="1" applyAlignment="1" applyProtection="1">
      <alignment wrapText="1"/>
      <protection locked="0"/>
    </xf>
    <xf numFmtId="0" fontId="4" fillId="0" borderId="0" xfId="0" applyFont="1" applyProtection="1">
      <protection locked="0"/>
    </xf>
    <xf numFmtId="0" fontId="3" fillId="0" borderId="0" xfId="0" applyFont="1" applyAlignment="1" applyProtection="1">
      <alignment wrapText="1"/>
      <protection locked="0"/>
    </xf>
    <xf numFmtId="4" fontId="3" fillId="21" borderId="2" xfId="0" applyNumberFormat="1" applyFont="1" applyFill="1" applyBorder="1" applyAlignment="1" applyProtection="1">
      <alignment vertical="top"/>
      <protection locked="0"/>
    </xf>
    <xf numFmtId="4" fontId="3" fillId="0" borderId="2" xfId="0" applyNumberFormat="1" applyFont="1" applyFill="1" applyBorder="1" applyProtection="1">
      <protection locked="0"/>
    </xf>
    <xf numFmtId="4" fontId="3" fillId="0" borderId="14"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 fontId="3" fillId="0" borderId="2" xfId="0" applyNumberFormat="1" applyFont="1" applyFill="1" applyBorder="1" applyAlignment="1" applyProtection="1">
      <protection locked="0"/>
    </xf>
    <xf numFmtId="2" fontId="3" fillId="0" borderId="2" xfId="0" applyNumberFormat="1" applyFont="1" applyFill="1" applyBorder="1" applyAlignment="1" applyProtection="1">
      <protection locked="0"/>
    </xf>
    <xf numFmtId="0" fontId="3" fillId="0" borderId="0" xfId="0" applyFont="1" applyFill="1" applyProtection="1">
      <protection locked="0"/>
    </xf>
    <xf numFmtId="4" fontId="3" fillId="18" borderId="2" xfId="0" applyNumberFormat="1" applyFont="1" applyFill="1" applyBorder="1" applyAlignment="1" applyProtection="1">
      <protection locked="0"/>
    </xf>
    <xf numFmtId="2" fontId="3" fillId="18" borderId="2" xfId="0" applyNumberFormat="1" applyFont="1" applyFill="1" applyBorder="1" applyAlignment="1" applyProtection="1">
      <protection locked="0"/>
    </xf>
    <xf numFmtId="2" fontId="3" fillId="18" borderId="2" xfId="0" applyNumberFormat="1" applyFont="1" applyFill="1" applyBorder="1" applyAlignment="1" applyProtection="1">
      <alignment horizontal="right"/>
      <protection locked="0"/>
    </xf>
    <xf numFmtId="0" fontId="3" fillId="0" borderId="10" xfId="0" applyFont="1" applyFill="1" applyBorder="1" applyAlignment="1" applyProtection="1">
      <protection locked="0"/>
    </xf>
    <xf numFmtId="0" fontId="3" fillId="0" borderId="3" xfId="0" applyFont="1" applyFill="1" applyBorder="1" applyAlignment="1" applyProtection="1">
      <protection locked="0"/>
    </xf>
    <xf numFmtId="0" fontId="3" fillId="17" borderId="0" xfId="0" applyFont="1" applyFill="1" applyBorder="1" applyAlignment="1" applyProtection="1">
      <protection locked="0"/>
    </xf>
    <xf numFmtId="2" fontId="3" fillId="17" borderId="0" xfId="0" applyNumberFormat="1" applyFont="1" applyFill="1" applyBorder="1" applyAlignment="1" applyProtection="1">
      <protection locked="0"/>
    </xf>
    <xf numFmtId="0" fontId="3" fillId="18" borderId="0" xfId="0" applyFont="1" applyFill="1" applyBorder="1" applyProtection="1">
      <protection locked="0"/>
    </xf>
    <xf numFmtId="0" fontId="29" fillId="0" borderId="0" xfId="0" applyFont="1" applyProtection="1">
      <protection locked="0"/>
    </xf>
    <xf numFmtId="0" fontId="26" fillId="18" borderId="0" xfId="0" applyFont="1" applyFill="1" applyBorder="1" applyAlignment="1" applyProtection="1">
      <alignment horizontal="left"/>
      <protection locked="0"/>
    </xf>
    <xf numFmtId="0" fontId="3" fillId="0" borderId="0" xfId="0" applyFont="1" applyAlignment="1" applyProtection="1">
      <alignment horizontal="left"/>
      <protection locked="0"/>
    </xf>
    <xf numFmtId="0" fontId="3" fillId="0" borderId="2" xfId="0" applyFont="1" applyFill="1" applyBorder="1" applyAlignment="1" applyProtection="1">
      <protection locked="0"/>
    </xf>
    <xf numFmtId="4" fontId="3" fillId="0" borderId="0" xfId="0" applyNumberFormat="1" applyFont="1" applyProtection="1">
      <protection locked="0"/>
    </xf>
    <xf numFmtId="0" fontId="3" fillId="0" borderId="0" xfId="0" applyFont="1" applyFill="1" applyBorder="1" applyAlignment="1" applyProtection="1">
      <protection locked="0"/>
    </xf>
    <xf numFmtId="0" fontId="20" fillId="18" borderId="10" xfId="0" applyFont="1" applyFill="1" applyBorder="1" applyProtection="1">
      <protection locked="0"/>
    </xf>
    <xf numFmtId="0" fontId="6" fillId="18" borderId="3" xfId="0" applyFont="1" applyFill="1" applyBorder="1" applyProtection="1">
      <protection locked="0"/>
    </xf>
    <xf numFmtId="0" fontId="6" fillId="18" borderId="4" xfId="0" applyFont="1" applyFill="1" applyBorder="1" applyProtection="1">
      <protection locked="0"/>
    </xf>
    <xf numFmtId="0" fontId="6" fillId="18" borderId="5" xfId="0" applyFont="1" applyFill="1" applyBorder="1" applyProtection="1">
      <protection locked="0"/>
    </xf>
    <xf numFmtId="0" fontId="6" fillId="18" borderId="0" xfId="0" applyFont="1" applyFill="1" applyBorder="1" applyProtection="1">
      <protection locked="0"/>
    </xf>
    <xf numFmtId="0" fontId="6" fillId="18" borderId="6" xfId="0" applyFont="1" applyFill="1" applyBorder="1" applyProtection="1">
      <protection locked="0"/>
    </xf>
    <xf numFmtId="0" fontId="2" fillId="18" borderId="5" xfId="0" applyFont="1" applyFill="1" applyBorder="1" applyProtection="1">
      <protection locked="0"/>
    </xf>
    <xf numFmtId="0" fontId="6" fillId="18" borderId="8" xfId="0" applyFont="1" applyFill="1" applyBorder="1" applyProtection="1">
      <protection locked="0"/>
    </xf>
    <xf numFmtId="0" fontId="3" fillId="18" borderId="5" xfId="0" applyFont="1" applyFill="1" applyBorder="1" applyProtection="1">
      <protection locked="0"/>
    </xf>
    <xf numFmtId="0" fontId="3" fillId="18" borderId="6" xfId="0" applyFont="1" applyFill="1" applyBorder="1" applyProtection="1">
      <protection locked="0"/>
    </xf>
    <xf numFmtId="0" fontId="6" fillId="18" borderId="7" xfId="0" applyFont="1" applyFill="1" applyBorder="1" applyProtection="1">
      <protection locked="0"/>
    </xf>
    <xf numFmtId="0" fontId="6" fillId="18" borderId="9" xfId="0" applyFont="1" applyFill="1" applyBorder="1" applyProtection="1">
      <protection locked="0"/>
    </xf>
    <xf numFmtId="0" fontId="6" fillId="0" borderId="2" xfId="0" applyFont="1" applyFill="1" applyBorder="1" applyAlignment="1" applyProtection="1">
      <alignment horizontal="center"/>
      <protection locked="0"/>
    </xf>
    <xf numFmtId="4" fontId="6" fillId="0" borderId="2" xfId="0" applyNumberFormat="1" applyFont="1" applyFill="1" applyBorder="1" applyAlignment="1" applyProtection="1">
      <protection locked="0"/>
    </xf>
    <xf numFmtId="0" fontId="6" fillId="0" borderId="0" xfId="0" applyFont="1" applyFill="1" applyProtection="1">
      <protection locked="0"/>
    </xf>
    <xf numFmtId="49" fontId="3" fillId="0" borderId="2" xfId="0" applyNumberFormat="1" applyFont="1" applyFill="1" applyBorder="1" applyAlignment="1" applyProtection="1">
      <alignment horizontal="center"/>
      <protection locked="0"/>
    </xf>
    <xf numFmtId="4" fontId="34" fillId="0" borderId="2" xfId="0" applyNumberFormat="1" applyFont="1" applyFill="1" applyBorder="1" applyAlignment="1" applyProtection="1">
      <alignment horizontal="center"/>
      <protection locked="0"/>
    </xf>
    <xf numFmtId="4" fontId="34" fillId="0" borderId="2" xfId="0" applyNumberFormat="1" applyFont="1" applyFill="1" applyBorder="1" applyAlignment="1" applyProtection="1">
      <alignment horizontal="left"/>
      <protection locked="0"/>
    </xf>
    <xf numFmtId="4" fontId="3" fillId="19" borderId="2" xfId="0" applyNumberFormat="1" applyFont="1" applyFill="1" applyBorder="1" applyAlignment="1" applyProtection="1">
      <alignment vertical="top"/>
      <protection locked="0"/>
    </xf>
    <xf numFmtId="4" fontId="3" fillId="19" borderId="12" xfId="0" applyNumberFormat="1" applyFont="1" applyFill="1" applyBorder="1" applyAlignment="1" applyProtection="1">
      <alignment vertical="top"/>
      <protection locked="0"/>
    </xf>
    <xf numFmtId="0" fontId="2" fillId="21" borderId="2" xfId="0" applyFont="1" applyFill="1" applyBorder="1" applyAlignment="1" applyProtection="1">
      <alignment horizontal="left" wrapText="1"/>
      <protection locked="0"/>
    </xf>
    <xf numFmtId="4" fontId="2" fillId="21" borderId="2" xfId="0" applyNumberFormat="1" applyFont="1" applyFill="1" applyBorder="1" applyAlignment="1" applyProtection="1">
      <alignment horizontal="right" wrapText="1"/>
      <protection locked="0"/>
    </xf>
    <xf numFmtId="2" fontId="2" fillId="21" borderId="2" xfId="0" applyNumberFormat="1" applyFont="1" applyFill="1" applyBorder="1" applyAlignment="1" applyProtection="1">
      <alignment horizontal="center" vertical="center" wrapText="1"/>
      <protection locked="0"/>
    </xf>
    <xf numFmtId="0" fontId="2" fillId="21" borderId="11" xfId="0" applyFont="1" applyFill="1" applyBorder="1" applyAlignment="1" applyProtection="1">
      <alignment horizontal="center" wrapText="1"/>
      <protection locked="0"/>
    </xf>
    <xf numFmtId="0" fontId="2" fillId="20" borderId="2" xfId="0" applyFont="1" applyFill="1" applyBorder="1" applyAlignment="1" applyProtection="1">
      <protection locked="0"/>
    </xf>
    <xf numFmtId="0" fontId="2" fillId="20" borderId="12" xfId="0" applyFont="1" applyFill="1" applyBorder="1" applyAlignment="1" applyProtection="1">
      <protection locked="0"/>
    </xf>
    <xf numFmtId="0" fontId="2" fillId="20" borderId="13" xfId="0" applyFont="1" applyFill="1" applyBorder="1" applyAlignment="1" applyProtection="1">
      <protection locked="0"/>
    </xf>
    <xf numFmtId="0" fontId="2" fillId="20" borderId="14" xfId="0" applyFont="1" applyFill="1" applyBorder="1" applyAlignment="1" applyProtection="1">
      <protection locked="0"/>
    </xf>
    <xf numFmtId="0" fontId="25" fillId="0" borderId="0" xfId="0" applyFont="1" applyFill="1" applyAlignment="1" applyProtection="1">
      <alignment horizontal="center"/>
      <protection locked="0"/>
    </xf>
    <xf numFmtId="4" fontId="2" fillId="20" borderId="2" xfId="0" applyNumberFormat="1" applyFont="1" applyFill="1" applyBorder="1" applyAlignment="1" applyProtection="1">
      <protection locked="0"/>
    </xf>
    <xf numFmtId="4" fontId="3" fillId="20" borderId="12" xfId="0" applyNumberFormat="1" applyFont="1" applyFill="1" applyBorder="1" applyAlignment="1" applyProtection="1">
      <protection locked="0"/>
    </xf>
    <xf numFmtId="2" fontId="3" fillId="20" borderId="2" xfId="0" applyNumberFormat="1" applyFont="1" applyFill="1" applyBorder="1" applyAlignment="1" applyProtection="1">
      <protection locked="0"/>
    </xf>
    <xf numFmtId="10" fontId="3" fillId="20" borderId="2" xfId="51" applyNumberFormat="1" applyFont="1" applyFill="1" applyBorder="1" applyAlignment="1" applyProtection="1">
      <protection locked="0"/>
    </xf>
    <xf numFmtId="4" fontId="26" fillId="19" borderId="2" xfId="0" applyNumberFormat="1" applyFont="1" applyFill="1" applyBorder="1" applyAlignment="1" applyProtection="1">
      <protection locked="0"/>
    </xf>
    <xf numFmtId="4" fontId="2" fillId="19" borderId="2" xfId="0" applyNumberFormat="1" applyFont="1" applyFill="1" applyBorder="1" applyAlignment="1" applyProtection="1">
      <alignment horizontal="right" vertical="center" wrapText="1"/>
      <protection locked="0"/>
    </xf>
    <xf numFmtId="4" fontId="33" fillId="20" borderId="2" xfId="0" applyNumberFormat="1" applyFont="1" applyFill="1" applyBorder="1" applyAlignment="1" applyProtection="1">
      <protection locked="0"/>
    </xf>
    <xf numFmtId="0" fontId="2" fillId="21" borderId="12" xfId="0" applyFont="1" applyFill="1" applyBorder="1" applyAlignment="1" applyProtection="1">
      <alignment horizontal="left" vertical="top" wrapText="1"/>
      <protection locked="0"/>
    </xf>
    <xf numFmtId="0" fontId="2" fillId="21" borderId="13" xfId="0" applyFont="1" applyFill="1" applyBorder="1" applyAlignment="1" applyProtection="1">
      <alignment horizontal="left" vertical="top" wrapText="1"/>
      <protection locked="0"/>
    </xf>
    <xf numFmtId="0" fontId="2" fillId="21" borderId="14" xfId="0" applyFont="1" applyFill="1" applyBorder="1" applyAlignment="1" applyProtection="1">
      <alignment horizontal="left" vertical="top" wrapText="1"/>
      <protection locked="0"/>
    </xf>
    <xf numFmtId="0" fontId="2" fillId="21" borderId="2" xfId="0" applyFont="1" applyFill="1" applyBorder="1" applyAlignment="1" applyProtection="1">
      <protection locked="0"/>
    </xf>
    <xf numFmtId="1" fontId="33" fillId="21" borderId="2" xfId="0" applyNumberFormat="1" applyFont="1" applyFill="1" applyBorder="1" applyAlignment="1" applyProtection="1">
      <alignment horizontal="left"/>
      <protection locked="0"/>
    </xf>
    <xf numFmtId="0" fontId="28" fillId="0" borderId="0" xfId="0" applyFont="1" applyAlignment="1">
      <alignment horizontal="left" vertical="center"/>
    </xf>
    <xf numFmtId="0" fontId="7" fillId="0" borderId="0" xfId="0" applyFont="1" applyAlignment="1">
      <alignment vertical="center"/>
    </xf>
    <xf numFmtId="0" fontId="3" fillId="0" borderId="12"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2" fontId="3" fillId="19" borderId="2" xfId="0" applyNumberFormat="1" applyFont="1" applyFill="1" applyBorder="1" applyAlignment="1" applyProtection="1">
      <protection locked="0"/>
    </xf>
    <xf numFmtId="4" fontId="3" fillId="0" borderId="2" xfId="0" applyNumberFormat="1" applyFont="1" applyFill="1" applyBorder="1" applyAlignment="1" applyProtection="1">
      <alignment vertical="top"/>
      <protection locked="0"/>
    </xf>
    <xf numFmtId="0" fontId="3" fillId="0" borderId="0" xfId="0" applyFont="1" applyAlignment="1" applyProtection="1">
      <alignment horizontal="left" vertical="center"/>
      <protection locked="0"/>
    </xf>
    <xf numFmtId="0" fontId="3" fillId="0" borderId="0" xfId="0" applyFont="1" applyFill="1" applyAlignment="1" applyProtection="1">
      <alignment horizontal="left" vertical="center"/>
      <protection locked="0"/>
    </xf>
    <xf numFmtId="0" fontId="6" fillId="0" borderId="0" xfId="0" applyFont="1" applyAlignment="1" applyProtection="1">
      <protection locked="0"/>
    </xf>
    <xf numFmtId="0" fontId="0" fillId="0" borderId="0" xfId="0" applyAlignment="1" applyProtection="1">
      <protection locked="0"/>
    </xf>
    <xf numFmtId="0" fontId="3" fillId="0" borderId="0" xfId="0" applyFont="1" applyFill="1" applyAlignment="1" applyProtection="1">
      <protection locked="0"/>
    </xf>
    <xf numFmtId="0" fontId="29" fillId="0" borderId="0" xfId="0" applyFont="1" applyAlignment="1" applyProtection="1">
      <protection locked="0"/>
    </xf>
    <xf numFmtId="4" fontId="1" fillId="20" borderId="12" xfId="0" applyNumberFormat="1" applyFont="1" applyFill="1" applyBorder="1" applyAlignment="1" applyProtection="1">
      <alignment vertical="top"/>
      <protection locked="0"/>
    </xf>
    <xf numFmtId="4" fontId="1" fillId="20" borderId="2" xfId="0" applyNumberFormat="1" applyFont="1" applyFill="1" applyBorder="1" applyAlignment="1" applyProtection="1">
      <alignment vertical="top"/>
      <protection locked="0"/>
    </xf>
    <xf numFmtId="4" fontId="2" fillId="19" borderId="2" xfId="0" applyNumberFormat="1" applyFont="1" applyFill="1" applyBorder="1" applyAlignment="1" applyProtection="1">
      <alignment horizontal="center" vertical="center" wrapText="1"/>
      <protection locked="0"/>
    </xf>
    <xf numFmtId="4" fontId="2" fillId="0" borderId="0" xfId="0" applyNumberFormat="1" applyFont="1" applyFill="1" applyBorder="1" applyAlignment="1" applyProtection="1">
      <alignment horizontal="center" vertical="center" wrapText="1"/>
      <protection locked="0"/>
    </xf>
    <xf numFmtId="0" fontId="1" fillId="0" borderId="0" xfId="0" applyFont="1" applyAlignment="1" applyProtection="1">
      <protection locked="0"/>
    </xf>
    <xf numFmtId="4" fontId="32" fillId="0" borderId="2" xfId="0" applyNumberFormat="1" applyFont="1" applyFill="1" applyBorder="1" applyAlignment="1" applyProtection="1">
      <protection locked="0"/>
    </xf>
    <xf numFmtId="2" fontId="32" fillId="0" borderId="2" xfId="0" applyNumberFormat="1" applyFont="1" applyFill="1" applyBorder="1" applyAlignment="1" applyProtection="1">
      <protection locked="0"/>
    </xf>
    <xf numFmtId="0" fontId="32" fillId="0" borderId="0" xfId="0" applyFont="1" applyFill="1" applyProtection="1">
      <protection locked="0"/>
    </xf>
    <xf numFmtId="2" fontId="1" fillId="0" borderId="2" xfId="0" applyNumberFormat="1" applyFont="1" applyFill="1" applyBorder="1" applyAlignment="1" applyProtection="1">
      <protection locked="0"/>
    </xf>
    <xf numFmtId="4" fontId="1" fillId="0" borderId="2" xfId="0" applyNumberFormat="1" applyFont="1" applyFill="1" applyBorder="1" applyAlignment="1" applyProtection="1">
      <alignment vertical="top"/>
      <protection locked="0"/>
    </xf>
    <xf numFmtId="0" fontId="1" fillId="0" borderId="0" xfId="0" applyFont="1" applyFill="1" applyProtection="1">
      <protection locked="0"/>
    </xf>
    <xf numFmtId="0" fontId="1" fillId="0" borderId="0" xfId="0" applyFont="1" applyAlignment="1" applyProtection="1">
      <alignment horizontal="left" vertical="center"/>
      <protection locked="0"/>
    </xf>
    <xf numFmtId="4" fontId="1" fillId="18" borderId="2" xfId="0" applyNumberFormat="1" applyFont="1" applyFill="1" applyBorder="1" applyProtection="1">
      <protection locked="0"/>
    </xf>
    <xf numFmtId="4" fontId="1" fillId="18" borderId="14" xfId="0" applyNumberFormat="1" applyFont="1" applyFill="1" applyBorder="1" applyAlignment="1" applyProtection="1">
      <protection locked="0"/>
    </xf>
    <xf numFmtId="2" fontId="1" fillId="18" borderId="12" xfId="0" applyNumberFormat="1" applyFont="1" applyFill="1" applyBorder="1" applyAlignment="1" applyProtection="1">
      <protection locked="0"/>
    </xf>
    <xf numFmtId="4" fontId="1" fillId="18" borderId="2" xfId="0" applyNumberFormat="1" applyFont="1" applyFill="1" applyBorder="1" applyAlignment="1" applyProtection="1">
      <protection locked="0"/>
    </xf>
    <xf numFmtId="2" fontId="1" fillId="18" borderId="2" xfId="0" applyNumberFormat="1" applyFont="1" applyFill="1" applyBorder="1" applyAlignment="1" applyProtection="1">
      <protection locked="0"/>
    </xf>
    <xf numFmtId="0" fontId="1" fillId="18" borderId="0" xfId="0" applyFont="1" applyFill="1" applyProtection="1">
      <protection locked="0"/>
    </xf>
    <xf numFmtId="4" fontId="1" fillId="18" borderId="2" xfId="0" applyNumberFormat="1" applyFont="1" applyFill="1" applyBorder="1" applyAlignment="1" applyProtection="1">
      <alignment vertical="top"/>
      <protection locked="0"/>
    </xf>
    <xf numFmtId="0" fontId="1" fillId="18" borderId="0" xfId="0" applyFont="1" applyFill="1" applyAlignment="1" applyProtection="1">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4" fontId="3" fillId="19" borderId="12" xfId="0" applyNumberFormat="1" applyFont="1" applyFill="1" applyBorder="1" applyAlignment="1" applyProtection="1">
      <alignment horizontal="center" vertical="top"/>
      <protection locked="0"/>
    </xf>
    <xf numFmtId="4" fontId="3" fillId="19" borderId="14" xfId="0" applyNumberFormat="1" applyFont="1" applyFill="1" applyBorder="1" applyAlignment="1" applyProtection="1">
      <alignment horizontal="center" vertical="top"/>
      <protection locked="0"/>
    </xf>
    <xf numFmtId="0" fontId="1" fillId="0" borderId="0" xfId="0" applyFont="1" applyAlignment="1" applyProtection="1">
      <alignment horizontal="left" vertical="center"/>
      <protection locked="0"/>
    </xf>
    <xf numFmtId="2" fontId="2" fillId="21" borderId="12" xfId="0" applyNumberFormat="1" applyFont="1" applyFill="1" applyBorder="1" applyAlignment="1" applyProtection="1">
      <alignment horizontal="center" vertical="center" wrapText="1"/>
      <protection locked="0"/>
    </xf>
    <xf numFmtId="2" fontId="2" fillId="21" borderId="14" xfId="0" applyNumberFormat="1" applyFont="1" applyFill="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3" fillId="0" borderId="2" xfId="0" applyFont="1" applyFill="1" applyBorder="1" applyAlignment="1" applyProtection="1">
      <alignment horizontal="left"/>
      <protection locked="0"/>
    </xf>
    <xf numFmtId="0" fontId="2" fillId="21" borderId="12" xfId="0" applyFont="1" applyFill="1" applyBorder="1" applyAlignment="1" applyProtection="1">
      <alignment horizontal="left"/>
      <protection locked="0"/>
    </xf>
    <xf numFmtId="0" fontId="2" fillId="21" borderId="13" xfId="0" applyFont="1" applyFill="1" applyBorder="1" applyAlignment="1" applyProtection="1">
      <alignment horizontal="left"/>
      <protection locked="0"/>
    </xf>
    <xf numFmtId="0" fontId="2" fillId="21" borderId="14" xfId="0" applyFont="1" applyFill="1" applyBorder="1" applyAlignment="1" applyProtection="1">
      <alignment horizontal="left"/>
      <protection locked="0"/>
    </xf>
    <xf numFmtId="0" fontId="2" fillId="21" borderId="2" xfId="0" applyFont="1" applyFill="1" applyBorder="1" applyAlignment="1" applyProtection="1">
      <alignment horizontal="center" wrapText="1"/>
      <protection locked="0"/>
    </xf>
    <xf numFmtId="0" fontId="0" fillId="21" borderId="2" xfId="0" applyFill="1" applyBorder="1" applyAlignment="1" applyProtection="1">
      <alignment horizontal="center" wrapText="1"/>
      <protection locked="0"/>
    </xf>
    <xf numFmtId="0" fontId="0" fillId="21" borderId="2" xfId="0" applyFill="1" applyBorder="1" applyAlignment="1" applyProtection="1">
      <alignment horizontal="center"/>
      <protection locked="0"/>
    </xf>
    <xf numFmtId="0" fontId="2" fillId="19" borderId="2" xfId="0" applyFont="1" applyFill="1" applyBorder="1" applyAlignment="1" applyProtection="1">
      <alignment wrapText="1"/>
      <protection locked="0"/>
    </xf>
    <xf numFmtId="0" fontId="2" fillId="19" borderId="2" xfId="0" applyFont="1" applyFill="1" applyBorder="1" applyAlignment="1" applyProtection="1">
      <protection locked="0"/>
    </xf>
    <xf numFmtId="0" fontId="1" fillId="0" borderId="2" xfId="0" applyFont="1" applyFill="1" applyBorder="1" applyAlignment="1" applyProtection="1">
      <alignment wrapText="1"/>
      <protection locked="0"/>
    </xf>
    <xf numFmtId="0" fontId="6" fillId="0" borderId="2" xfId="0" applyFont="1" applyFill="1" applyBorder="1" applyAlignment="1" applyProtection="1">
      <alignment wrapText="1"/>
      <protection locked="0"/>
    </xf>
    <xf numFmtId="0" fontId="0" fillId="0" borderId="2" xfId="0" applyFill="1" applyBorder="1" applyAlignment="1" applyProtection="1">
      <protection locked="0"/>
    </xf>
    <xf numFmtId="0" fontId="2" fillId="21" borderId="10" xfId="0" applyFont="1" applyFill="1" applyBorder="1" applyAlignment="1" applyProtection="1">
      <alignment horizontal="left" vertical="top" wrapText="1"/>
      <protection locked="0"/>
    </xf>
    <xf numFmtId="0" fontId="2" fillId="21" borderId="3" xfId="0" applyFont="1" applyFill="1" applyBorder="1" applyAlignment="1" applyProtection="1">
      <alignment horizontal="left" vertical="top" wrapText="1"/>
      <protection locked="0"/>
    </xf>
    <xf numFmtId="0" fontId="2" fillId="21" borderId="4" xfId="0" applyFont="1" applyFill="1" applyBorder="1" applyAlignment="1" applyProtection="1">
      <alignment horizontal="left" vertical="top" wrapText="1"/>
      <protection locked="0"/>
    </xf>
    <xf numFmtId="0" fontId="2" fillId="21" borderId="5" xfId="0" applyFont="1" applyFill="1" applyBorder="1" applyAlignment="1" applyProtection="1">
      <alignment horizontal="left" vertical="top" wrapText="1"/>
      <protection locked="0"/>
    </xf>
    <xf numFmtId="0" fontId="2" fillId="21" borderId="0" xfId="0" applyFont="1" applyFill="1" applyBorder="1" applyAlignment="1" applyProtection="1">
      <alignment horizontal="left" vertical="top" wrapText="1"/>
      <protection locked="0"/>
    </xf>
    <xf numFmtId="0" fontId="2" fillId="21" borderId="6" xfId="0" applyFont="1" applyFill="1" applyBorder="1" applyAlignment="1" applyProtection="1">
      <alignment horizontal="left" vertical="top" wrapText="1"/>
      <protection locked="0"/>
    </xf>
    <xf numFmtId="0" fontId="2" fillId="21" borderId="7" xfId="0" applyFont="1" applyFill="1" applyBorder="1" applyAlignment="1" applyProtection="1">
      <alignment horizontal="left" vertical="top" wrapText="1"/>
      <protection locked="0"/>
    </xf>
    <xf numFmtId="0" fontId="2" fillId="21" borderId="8" xfId="0" applyFont="1" applyFill="1" applyBorder="1" applyAlignment="1" applyProtection="1">
      <alignment horizontal="left" vertical="top" wrapText="1"/>
      <protection locked="0"/>
    </xf>
    <xf numFmtId="0" fontId="2" fillId="21" borderId="9"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protection locked="0"/>
    </xf>
    <xf numFmtId="49" fontId="3" fillId="0" borderId="2" xfId="0" applyNumberFormat="1" applyFont="1" applyFill="1" applyBorder="1" applyAlignment="1" applyProtection="1">
      <alignment horizontal="left"/>
      <protection locked="0"/>
    </xf>
    <xf numFmtId="49" fontId="0" fillId="0" borderId="2" xfId="0" applyNumberFormat="1" applyFont="1" applyFill="1" applyBorder="1" applyAlignment="1" applyProtection="1">
      <alignment horizontal="left"/>
      <protection locked="0"/>
    </xf>
    <xf numFmtId="0" fontId="3" fillId="0" borderId="2" xfId="0" applyFont="1" applyFill="1" applyBorder="1" applyAlignment="1" applyProtection="1">
      <alignment wrapText="1"/>
      <protection locked="0"/>
    </xf>
    <xf numFmtId="4" fontId="3" fillId="0" borderId="2" xfId="0" applyNumberFormat="1" applyFont="1" applyFill="1" applyBorder="1" applyAlignment="1" applyProtection="1">
      <alignment horizontal="left"/>
      <protection locked="0"/>
    </xf>
    <xf numFmtId="0" fontId="33" fillId="21" borderId="2" xfId="0" applyFont="1" applyFill="1" applyBorder="1" applyAlignment="1" applyProtection="1">
      <alignment horizontal="left"/>
      <protection locked="0"/>
    </xf>
    <xf numFmtId="0" fontId="1" fillId="0" borderId="0" xfId="0" applyFont="1" applyAlignment="1" applyProtection="1">
      <alignment horizontal="left" vertical="center" wrapText="1"/>
      <protection locked="0"/>
    </xf>
    <xf numFmtId="0" fontId="26" fillId="19" borderId="12" xfId="0" applyFont="1" applyFill="1" applyBorder="1" applyAlignment="1" applyProtection="1">
      <alignment horizontal="left" wrapText="1"/>
      <protection locked="0"/>
    </xf>
    <xf numFmtId="0" fontId="26" fillId="19" borderId="13" xfId="0" applyFont="1" applyFill="1" applyBorder="1" applyAlignment="1" applyProtection="1">
      <alignment horizontal="left" wrapText="1"/>
      <protection locked="0"/>
    </xf>
    <xf numFmtId="0" fontId="26" fillId="19" borderId="14" xfId="0" applyFont="1" applyFill="1" applyBorder="1" applyAlignment="1" applyProtection="1">
      <alignment horizontal="left" wrapText="1"/>
      <protection locked="0"/>
    </xf>
    <xf numFmtId="0" fontId="2" fillId="20" borderId="2" xfId="0" applyFont="1" applyFill="1" applyBorder="1" applyAlignment="1" applyProtection="1">
      <alignment horizontal="left"/>
      <protection locked="0"/>
    </xf>
    <xf numFmtId="0" fontId="3" fillId="0" borderId="0" xfId="0" applyFont="1" applyAlignment="1" applyProtection="1">
      <alignment horizontal="left" vertical="top"/>
      <protection locked="0"/>
    </xf>
    <xf numFmtId="0" fontId="1" fillId="18" borderId="0" xfId="0" applyFont="1" applyFill="1" applyAlignment="1" applyProtection="1">
      <alignment horizontal="left" vertical="center"/>
      <protection locked="0"/>
    </xf>
    <xf numFmtId="0" fontId="3" fillId="18" borderId="0" xfId="0" applyFont="1" applyFill="1" applyAlignment="1" applyProtection="1">
      <alignment horizontal="left" vertical="center"/>
      <protection locked="0"/>
    </xf>
    <xf numFmtId="0" fontId="3" fillId="0" borderId="0" xfId="0" applyFont="1" applyFill="1" applyAlignment="1" applyProtection="1">
      <alignment horizontal="left" vertical="center"/>
      <protection locked="0"/>
    </xf>
    <xf numFmtId="0" fontId="26" fillId="20" borderId="2" xfId="0" applyFont="1" applyFill="1" applyBorder="1" applyAlignment="1" applyProtection="1">
      <alignment horizontal="left" wrapText="1"/>
      <protection locked="0"/>
    </xf>
    <xf numFmtId="0" fontId="0" fillId="0" borderId="2" xfId="0" applyFont="1" applyFill="1" applyBorder="1" applyAlignment="1" applyProtection="1">
      <protection locked="0"/>
    </xf>
    <xf numFmtId="49" fontId="32" fillId="0" borderId="2" xfId="0" applyNumberFormat="1"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3" fillId="0" borderId="12" xfId="0" applyFont="1" applyFill="1" applyBorder="1" applyAlignment="1" applyProtection="1">
      <protection locked="0"/>
    </xf>
    <xf numFmtId="0" fontId="3" fillId="0" borderId="14" xfId="0" applyFont="1" applyFill="1" applyBorder="1" applyAlignment="1" applyProtection="1">
      <protection locked="0"/>
    </xf>
    <xf numFmtId="0" fontId="1" fillId="18" borderId="12" xfId="0" applyFont="1" applyFill="1" applyBorder="1" applyAlignment="1" applyProtection="1">
      <alignment horizontal="center"/>
      <protection locked="0"/>
    </xf>
    <xf numFmtId="0" fontId="1" fillId="18" borderId="14" xfId="0" applyFont="1" applyFill="1" applyBorder="1" applyAlignment="1" applyProtection="1">
      <alignment horizontal="center"/>
      <protection locked="0"/>
    </xf>
    <xf numFmtId="0" fontId="1" fillId="18"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protection locked="0"/>
    </xf>
    <xf numFmtId="0" fontId="26" fillId="20" borderId="12" xfId="0" applyFont="1" applyFill="1" applyBorder="1" applyAlignment="1" applyProtection="1">
      <alignment horizontal="left"/>
      <protection locked="0"/>
    </xf>
    <xf numFmtId="0" fontId="26" fillId="20" borderId="13" xfId="0" applyFont="1" applyFill="1" applyBorder="1" applyAlignment="1" applyProtection="1">
      <alignment horizontal="left"/>
      <protection locked="0"/>
    </xf>
    <xf numFmtId="0" fontId="26" fillId="20" borderId="14"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14" xfId="0" applyFont="1" applyFill="1" applyBorder="1" applyAlignment="1" applyProtection="1">
      <alignment horizontal="left"/>
      <protection locked="0"/>
    </xf>
    <xf numFmtId="0" fontId="2" fillId="21" borderId="12" xfId="0" applyFont="1" applyFill="1" applyBorder="1" applyAlignment="1" applyProtection="1">
      <alignment horizontal="left" vertical="top" wrapText="1"/>
      <protection locked="0"/>
    </xf>
    <xf numFmtId="0" fontId="2" fillId="21" borderId="13" xfId="0" applyFont="1" applyFill="1" applyBorder="1" applyAlignment="1" applyProtection="1">
      <alignment horizontal="left" vertical="top" wrapText="1"/>
      <protection locked="0"/>
    </xf>
    <xf numFmtId="0" fontId="2" fillId="21" borderId="14"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0" fontId="1" fillId="0" borderId="0" xfId="0" applyFont="1" applyFill="1" applyAlignment="1" applyProtection="1">
      <protection locked="0"/>
    </xf>
    <xf numFmtId="0" fontId="0" fillId="0" borderId="0" xfId="0" applyFill="1" applyAlignment="1" applyProtection="1">
      <protection locked="0"/>
    </xf>
    <xf numFmtId="0" fontId="1" fillId="0" borderId="0" xfId="0" applyFont="1" applyFill="1" applyAlignment="1" applyProtection="1">
      <alignment horizontal="left" vertical="top"/>
      <protection locked="0"/>
    </xf>
    <xf numFmtId="0" fontId="3" fillId="0" borderId="0" xfId="0" applyFont="1" applyFill="1" applyAlignment="1" applyProtection="1">
      <alignment horizontal="left" vertical="top"/>
      <protection locked="0"/>
    </xf>
    <xf numFmtId="0" fontId="2" fillId="19" borderId="12" xfId="0" applyFont="1" applyFill="1" applyBorder="1" applyAlignment="1" applyProtection="1">
      <alignment horizontal="left" wrapText="1"/>
      <protection locked="0"/>
    </xf>
    <xf numFmtId="0" fontId="2" fillId="19" borderId="13" xfId="0" applyFont="1" applyFill="1" applyBorder="1" applyAlignment="1" applyProtection="1">
      <alignment horizontal="left" wrapText="1"/>
      <protection locked="0"/>
    </xf>
    <xf numFmtId="0" fontId="2" fillId="20" borderId="7" xfId="0" applyFont="1" applyFill="1" applyBorder="1" applyAlignment="1" applyProtection="1">
      <alignment horizontal="left" wrapText="1"/>
      <protection locked="0"/>
    </xf>
    <xf numFmtId="0" fontId="2" fillId="20" borderId="8" xfId="0" applyFont="1" applyFill="1" applyBorder="1" applyAlignment="1" applyProtection="1">
      <alignment horizontal="left" wrapText="1"/>
      <protection locked="0"/>
    </xf>
    <xf numFmtId="0" fontId="2" fillId="20" borderId="9" xfId="0" applyFont="1" applyFill="1" applyBorder="1" applyAlignment="1" applyProtection="1">
      <alignment horizontal="left" wrapText="1"/>
      <protection locked="0"/>
    </xf>
    <xf numFmtId="0" fontId="3" fillId="0" borderId="2" xfId="0" applyFont="1" applyFill="1" applyBorder="1" applyAlignment="1" applyProtection="1">
      <protection locked="0"/>
    </xf>
    <xf numFmtId="4" fontId="3" fillId="19" borderId="2" xfId="0" applyNumberFormat="1" applyFont="1" applyFill="1" applyBorder="1" applyAlignment="1" applyProtection="1">
      <alignment horizontal="center" vertical="top"/>
      <protection locked="0"/>
    </xf>
    <xf numFmtId="2" fontId="2" fillId="21" borderId="2" xfId="0" applyNumberFormat="1" applyFont="1" applyFill="1" applyBorder="1" applyAlignment="1" applyProtection="1">
      <alignment horizontal="center" vertical="center" wrapText="1"/>
      <protection locked="0"/>
    </xf>
    <xf numFmtId="0" fontId="28" fillId="18" borderId="0" xfId="43" applyFont="1" applyFill="1" applyAlignment="1">
      <alignment horizontal="center"/>
    </xf>
    <xf numFmtId="0" fontId="5" fillId="18" borderId="5" xfId="39" applyFill="1" applyBorder="1" applyAlignment="1" applyProtection="1">
      <alignment horizontal="center"/>
    </xf>
    <xf numFmtId="0" fontId="5" fillId="18" borderId="0" xfId="39" applyFill="1" applyAlignment="1" applyProtection="1">
      <alignment horizontal="center"/>
    </xf>
    <xf numFmtId="0" fontId="5" fillId="18" borderId="6" xfId="39" applyFill="1" applyBorder="1" applyAlignment="1" applyProtection="1">
      <alignment horizontal="center"/>
    </xf>
    <xf numFmtId="0" fontId="3" fillId="0" borderId="0" xfId="47" applyAlignment="1">
      <alignment horizontal="left" wrapText="1"/>
    </xf>
    <xf numFmtId="0" fontId="3" fillId="0" borderId="0" xfId="47" applyAlignment="1">
      <alignment horizontal="left"/>
    </xf>
    <xf numFmtId="0" fontId="3" fillId="0" borderId="0" xfId="47" applyFont="1" applyAlignment="1">
      <alignment horizontal="left" wrapText="1"/>
    </xf>
    <xf numFmtId="0" fontId="2" fillId="0" borderId="0" xfId="47" applyFont="1" applyAlignment="1">
      <alignment horizontal="left" wrapText="1"/>
    </xf>
    <xf numFmtId="0" fontId="2" fillId="0" borderId="0" xfId="47" applyFont="1" applyAlignment="1">
      <alignment horizontal="left"/>
    </xf>
  </cellXfs>
  <cellStyles count="55">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Izhod" xfId="41"/>
    <cellStyle name="Naslov" xfId="42"/>
    <cellStyle name="Normal" xfId="0" builtinId="0"/>
    <cellStyle name="Normal 2" xfId="43"/>
    <cellStyle name="Normal 3" xfId="44"/>
    <cellStyle name="Normal 3 2" xfId="45"/>
    <cellStyle name="Normal 4" xfId="46"/>
    <cellStyle name="Normal 4 2" xfId="47"/>
    <cellStyle name="Normal 5" xfId="48"/>
    <cellStyle name="Opozorilo" xfId="49"/>
    <cellStyle name="Output" xfId="50"/>
    <cellStyle name="Percent" xfId="51" builtinId="5"/>
    <cellStyle name="Standard_crs++_debtDR_VOR" xfId="52"/>
    <cellStyle name="Title" xfId="53"/>
    <cellStyle name="Warning Text" xfId="54"/>
  </cellStyles>
  <dxfs count="0"/>
  <tableStyles count="0" defaultTableStyle="TableStyleMedium2" defaultPivotStyle="PivotStyleLight16"/>
  <colors>
    <mruColors>
      <color rgb="FFBFD730"/>
      <color rgb="FF9ACA3C"/>
      <color rgb="FF67C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493568</xdr:colOff>
      <xdr:row>3</xdr:row>
      <xdr:rowOff>103910</xdr:rowOff>
    </xdr:from>
    <xdr:to>
      <xdr:col>8</xdr:col>
      <xdr:colOff>185383</xdr:colOff>
      <xdr:row>6</xdr:row>
      <xdr:rowOff>142548</xdr:rowOff>
    </xdr:to>
    <xdr:grpSp>
      <xdr:nvGrpSpPr>
        <xdr:cNvPr id="7" name="Group 6" title="logotip razvojnega sodelovanja slovenije in mzez"/>
        <xdr:cNvGrpSpPr/>
      </xdr:nvGrpSpPr>
      <xdr:grpSpPr>
        <a:xfrm>
          <a:off x="493568" y="597478"/>
          <a:ext cx="8186383" cy="532206"/>
          <a:chOff x="666750" y="642943"/>
          <a:chExt cx="8186383" cy="532206"/>
        </a:xfrm>
      </xdr:grpSpPr>
      <xdr:pic>
        <xdr:nvPicPr>
          <xdr:cNvPr id="8" name="Picture 7" title="logotip mzez"/>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9" name="Picture 8" title="logotip razvojnega sodelovanja slovenije"/>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20DOD%20OKTOBER\2021%20Obrazci%20za%20ustanove\Barve%20v%20xls%20obrazcih%20in%20navodila\Obrazec_OFP_Financno%20porocan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1559/AppData/Local/Temp/notesF88D17/JR%202020%20-2022%20-%20ZB/Zapisniki/1.seja_19.8.2019/Obrazec_OFP_Financno_porocanje-t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1559/AppData/Local/Temp/notesF88D17/Financni%20nacrt%20projek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1559/AppData/Local/Temp/notesF88D17/Obrazec_OFP_Financno_porocanje_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Opis zaznamovalcev"/>
      <sheetName val="Data"/>
    </sheetNames>
    <sheetDataSet>
      <sheetData sheetId="0" refreshError="1"/>
      <sheetData sheetId="1" refreshError="1"/>
      <sheetData sheetId="2">
        <row r="2">
          <cell r="G2" t="str">
            <v>10000-PUBLIC SECTOR INSTITUTIONS</v>
          </cell>
          <cell r="H2" t="str">
            <v>Turkey: 55</v>
          </cell>
          <cell r="I2" t="str">
            <v>11110-Education policy and administrative management</v>
          </cell>
          <cell r="J2" t="str">
            <v>A01: General budget support</v>
          </cell>
          <cell r="K2" t="str">
            <v>0 - ne vpliva</v>
          </cell>
          <cell r="M2" t="str">
            <v>CEF - Center za razvoj financ</v>
          </cell>
          <cell r="O2" t="str">
            <v>Cankarjeva cesta 18, 1000 Ljubljana</v>
          </cell>
          <cell r="Q2" t="str">
            <v>Ministrstvo za zunanje zadeve</v>
          </cell>
        </row>
        <row r="3">
          <cell r="G3" t="str">
            <v>11000-Donor Government</v>
          </cell>
          <cell r="H3" t="str">
            <v>Kosovo: 57</v>
          </cell>
          <cell r="I3" t="str">
            <v>11120-Education facilities and training</v>
          </cell>
          <cell r="J3" t="str">
            <v>A02: Sector budget support</v>
          </cell>
          <cell r="K3" t="str">
            <v>1 - močno vpliva</v>
          </cell>
          <cell r="M3" t="str">
            <v>CEP - Center za evrosko prihodnost</v>
          </cell>
          <cell r="O3" t="str">
            <v>Grajska cesta 1, 1234 Loka pri Mengšu</v>
          </cell>
          <cell r="Q3" t="str">
            <v>Ministrstvo za finance</v>
          </cell>
        </row>
        <row r="4">
          <cell r="G4" t="str">
            <v>11001-Central Government</v>
          </cell>
          <cell r="H4" t="str">
            <v>Serbia: 63</v>
          </cell>
          <cell r="I4" t="str">
            <v>11130-Teacher training</v>
          </cell>
          <cell r="J4" t="str">
            <v>B01: Core support to NGOs, other private bodies, PPPs and research institutes</v>
          </cell>
          <cell r="K4" t="str">
            <v>2 - je poglavitni namen dejavnosti</v>
          </cell>
          <cell r="M4" t="str">
            <v>ITF Ustanova za krepitev človekove varnosti</v>
          </cell>
          <cell r="O4" t="str">
            <v>Zabrv 12, 1292 Ig</v>
          </cell>
          <cell r="Q4" t="str">
            <v>Ministrstvo za okolje in prostor</v>
          </cell>
        </row>
        <row r="5">
          <cell r="G5" t="str">
            <v>11002-Local Government</v>
          </cell>
          <cell r="H5" t="str">
            <v>Bosnia and Herzegovina: 64</v>
          </cell>
          <cell r="I5" t="str">
            <v>11182-Educational research</v>
          </cell>
          <cell r="J5" t="str">
            <v>B02: Core contributions to multilateral institutions</v>
          </cell>
          <cell r="M5" t="str">
            <v>CMSR - Center za mednarodno sodelovanje in razvoj</v>
          </cell>
          <cell r="O5" t="str">
            <v>Kadreljeva ploščad 1, 1000 Ljubljana</v>
          </cell>
          <cell r="Q5" t="str">
            <v>Ministrstvo za gospodarski razvoj in tehnologijo</v>
          </cell>
        </row>
        <row r="6">
          <cell r="G6" t="str">
            <v>11003-Public corporations</v>
          </cell>
          <cell r="H6" t="str">
            <v>Montenegro: 65</v>
          </cell>
          <cell r="I6" t="str">
            <v>11220-Primary education</v>
          </cell>
          <cell r="J6" t="str">
            <v>B03: Contributions to specific-purpose programmes and funds managed by international organisations (multilateral, INGO)</v>
          </cell>
        </row>
        <row r="7">
          <cell r="G7" t="str">
            <v>11004-Other public entities in donor country</v>
          </cell>
          <cell r="H7" t="str">
            <v>Former Yugoslav Republic of Macedonia: 66</v>
          </cell>
          <cell r="I7" t="str">
            <v>11230-Basic life skills for youth and adults</v>
          </cell>
          <cell r="J7" t="str">
            <v>B04: Basket funds/pooled funding</v>
          </cell>
        </row>
        <row r="8">
          <cell r="G8" t="str">
            <v>12000-Recipient Government</v>
          </cell>
          <cell r="H8" t="str">
            <v>Albania: 71</v>
          </cell>
          <cell r="I8" t="str">
            <v>11240-Early childhood education</v>
          </cell>
          <cell r="J8" t="str">
            <v>C01: Project-type interventions</v>
          </cell>
        </row>
        <row r="9">
          <cell r="G9" t="str">
            <v>12001-Central Government</v>
          </cell>
          <cell r="H9" t="str">
            <v>Ukraine: 85</v>
          </cell>
          <cell r="I9" t="str">
            <v>11320-Secondary education</v>
          </cell>
          <cell r="J9" t="str">
            <v>D01: Donor country personnel</v>
          </cell>
        </row>
        <row r="10">
          <cell r="G10" t="str">
            <v>12002-Local Government</v>
          </cell>
          <cell r="H10" t="str">
            <v>Belarus: 86</v>
          </cell>
          <cell r="I10" t="str">
            <v>11330-Vocational training</v>
          </cell>
          <cell r="J10" t="str">
            <v>D02: Other technical assistance</v>
          </cell>
        </row>
        <row r="11">
          <cell r="G11" t="str">
            <v>12003-Public corporations</v>
          </cell>
          <cell r="H11" t="str">
            <v>States Ex-Yugoslavia unspecified: 88</v>
          </cell>
          <cell r="I11" t="str">
            <v>11420-Higher education</v>
          </cell>
          <cell r="J11" t="str">
            <v>E01: Scholarships/training in donor country</v>
          </cell>
        </row>
        <row r="12">
          <cell r="G12" t="str">
            <v>12004-Other public entities in recipient country</v>
          </cell>
          <cell r="H12" t="str">
            <v>Europe, regional: 89</v>
          </cell>
          <cell r="I12" t="str">
            <v>11430-Advanced technical and managerial training</v>
          </cell>
          <cell r="J12" t="str">
            <v>E02: Imputed student costs</v>
          </cell>
        </row>
        <row r="13">
          <cell r="G13" t="str">
            <v>13000-Third Country Government (Delegated co-operation)</v>
          </cell>
          <cell r="H13" t="str">
            <v>Moldova: 93</v>
          </cell>
          <cell r="I13" t="str">
            <v>12110-Health policy and administrative management</v>
          </cell>
          <cell r="J13" t="str">
            <v>F01: Debt relief</v>
          </cell>
        </row>
        <row r="14">
          <cell r="G14" t="str">
            <v xml:space="preserve">20000-NON-GOVERNMENTAL ORGANISATIONS (NGOs) AND CIVIL SOCIETY </v>
          </cell>
          <cell r="H14" t="str">
            <v>Algeria: 130</v>
          </cell>
          <cell r="I14" t="str">
            <v>12181-Medical education/training</v>
          </cell>
          <cell r="J14" t="str">
            <v>G01: Administrative costs not included elsewhere</v>
          </cell>
        </row>
        <row r="15">
          <cell r="G15" t="str">
            <v>21000-INTERNATIONAL NGO</v>
          </cell>
          <cell r="H15" t="str">
            <v>Libya: 133</v>
          </cell>
          <cell r="I15" t="str">
            <v>12182-Medical research</v>
          </cell>
          <cell r="J15" t="str">
            <v>H01: Development awareness</v>
          </cell>
        </row>
        <row r="16">
          <cell r="G16" t="str">
            <v xml:space="preserve">21045-African Medical and Research Foundation </v>
          </cell>
          <cell r="H16" t="str">
            <v>Morocco: 136</v>
          </cell>
          <cell r="I16" t="str">
            <v>12191-Medical services</v>
          </cell>
          <cell r="J16" t="str">
            <v>H02: Refugees in donor countries</v>
          </cell>
        </row>
        <row r="17">
          <cell r="G17" t="str">
            <v xml:space="preserve">21046-Agency for Cooperation and Research in Development </v>
          </cell>
          <cell r="H17" t="str">
            <v>Tunisia: 139</v>
          </cell>
          <cell r="I17" t="str">
            <v>12220-Basic health care</v>
          </cell>
        </row>
        <row r="18">
          <cell r="G18" t="str">
            <v xml:space="preserve">21001-Association of Geoscientists for International Development </v>
          </cell>
          <cell r="H18" t="str">
            <v>Egypt: 142</v>
          </cell>
          <cell r="I18" t="str">
            <v>12230-Basic health infrastructure</v>
          </cell>
        </row>
        <row r="19">
          <cell r="G19" t="str">
            <v>21063-Conservation International</v>
          </cell>
          <cell r="H19" t="str">
            <v>North of Sahara, regional: 189</v>
          </cell>
          <cell r="I19" t="str">
            <v>12240-Basic nutrition</v>
          </cell>
        </row>
        <row r="20">
          <cell r="G20" t="str">
            <v xml:space="preserve">21005-Consumer Unity and Trust Society International </v>
          </cell>
          <cell r="H20" t="str">
            <v>South Africa: 218</v>
          </cell>
          <cell r="I20" t="str">
            <v>12250-Infectious disease control</v>
          </cell>
        </row>
        <row r="21">
          <cell r="G21" t="str">
            <v>21029-Doctors Without Borders</v>
          </cell>
          <cell r="H21" t="str">
            <v>Angola: 225</v>
          </cell>
          <cell r="I21" t="str">
            <v>12261-Health education</v>
          </cell>
        </row>
        <row r="22">
          <cell r="G22" t="str">
            <v xml:space="preserve">47035-Environmental Development Action in the Third World </v>
          </cell>
          <cell r="H22" t="str">
            <v>Botswana: 227</v>
          </cell>
          <cell r="I22" t="str">
            <v>12262-Malaria control</v>
          </cell>
        </row>
        <row r="23">
          <cell r="G23" t="str">
            <v xml:space="preserve">21007-Environmental Liaison Centre International </v>
          </cell>
          <cell r="H23" t="str">
            <v>Burundi: 228</v>
          </cell>
          <cell r="I23" t="str">
            <v>12263-Tuberculosis control</v>
          </cell>
        </row>
        <row r="24">
          <cell r="G24" t="str">
            <v>21503-Family Health International 360</v>
          </cell>
          <cell r="H24" t="str">
            <v>Cameroon: 229</v>
          </cell>
          <cell r="I24" t="str">
            <v>12281-Health personnel development</v>
          </cell>
        </row>
        <row r="25">
          <cell r="G25" t="str">
            <v xml:space="preserve">21011-Global Campaign for Education </v>
          </cell>
          <cell r="H25" t="str">
            <v>Cabo Verde: 230</v>
          </cell>
          <cell r="I25" t="str">
            <v>13010-Population policy and administrative management</v>
          </cell>
        </row>
        <row r="26">
          <cell r="G26" t="str">
            <v xml:space="preserve">21013-Health Action International </v>
          </cell>
          <cell r="H26" t="str">
            <v>Central African Republic: 231</v>
          </cell>
          <cell r="I26" t="str">
            <v>13020-Reproductive health care</v>
          </cell>
        </row>
        <row r="27">
          <cell r="G27" t="str">
            <v xml:space="preserve">21024-Inter Press Service, International Association </v>
          </cell>
          <cell r="H27" t="str">
            <v>Chad: 232</v>
          </cell>
          <cell r="I27" t="str">
            <v>13030-Family planning</v>
          </cell>
        </row>
        <row r="28">
          <cell r="G28" t="str">
            <v>21038-International Alert</v>
          </cell>
          <cell r="H28" t="str">
            <v>Comoros: 233</v>
          </cell>
          <cell r="I28" t="str">
            <v>13040-STD control including HIV/AIDS</v>
          </cell>
        </row>
        <row r="29">
          <cell r="G29" t="str">
            <v>21057-International Centre for Transitional Justice</v>
          </cell>
          <cell r="H29" t="str">
            <v>Congo: 234</v>
          </cell>
          <cell r="I29" t="str">
            <v>13081-Personnel development for population and reproductive health</v>
          </cell>
        </row>
        <row r="30">
          <cell r="A30" t="str">
            <v>1. poročilo</v>
          </cell>
          <cell r="G30" t="str">
            <v xml:space="preserve">21016-International Committee of the Red Cross </v>
          </cell>
          <cell r="H30" t="str">
            <v>Democratic Republic of the Congo: 235</v>
          </cell>
          <cell r="I30" t="str">
            <v>14010-Water sector policy and administrative management</v>
          </cell>
        </row>
        <row r="31">
          <cell r="A31" t="str">
            <v>2. poročilo</v>
          </cell>
          <cell r="G31" t="str">
            <v>21044-International Council for the Control of Iodine Deficiency Disorders</v>
          </cell>
          <cell r="H31" t="str">
            <v>Benin: 236</v>
          </cell>
          <cell r="I31" t="str">
            <v>14015-Water resources conservation (including data collection)</v>
          </cell>
        </row>
        <row r="32">
          <cell r="A32" t="str">
            <v>3. poročilo</v>
          </cell>
          <cell r="G32" t="str">
            <v xml:space="preserve">21018-International Federation of Red Cross and Red Crescent Societies </v>
          </cell>
          <cell r="H32" t="str">
            <v>Ethiopia: 238</v>
          </cell>
          <cell r="I32" t="str">
            <v>14020-Water supply and sanitation - large systems</v>
          </cell>
        </row>
        <row r="33">
          <cell r="A33" t="str">
            <v>4. poročilo</v>
          </cell>
          <cell r="G33" t="str">
            <v xml:space="preserve">21020-International HIV/AIDS Alliance </v>
          </cell>
          <cell r="H33" t="str">
            <v>Gabon: 239</v>
          </cell>
          <cell r="I33" t="str">
            <v>14021-Water supply - large systems</v>
          </cell>
        </row>
        <row r="34">
          <cell r="A34" t="str">
            <v>5. poročilo</v>
          </cell>
          <cell r="G34" t="str">
            <v xml:space="preserve">21022-International Network for Alternative Financial Institutions </v>
          </cell>
          <cell r="H34" t="str">
            <v>Gambia: 240</v>
          </cell>
          <cell r="I34" t="str">
            <v>14022-Sanitation - large systems</v>
          </cell>
        </row>
        <row r="35">
          <cell r="A35" t="str">
            <v>6. poročilo</v>
          </cell>
          <cell r="G35" t="str">
            <v>21042-International Peacebuilding Alliance</v>
          </cell>
          <cell r="H35" t="str">
            <v>Ghana: 241</v>
          </cell>
          <cell r="I35" t="str">
            <v>14030-Basic drinking water supply and basic sanitation</v>
          </cell>
        </row>
        <row r="36">
          <cell r="A36" t="str">
            <v>7. poročilo</v>
          </cell>
          <cell r="G36" t="str">
            <v xml:space="preserve">21023-International Planned Parenthood Federation </v>
          </cell>
          <cell r="H36" t="str">
            <v>Guinea: 243</v>
          </cell>
          <cell r="I36" t="str">
            <v>14031-Basic drinking water supply</v>
          </cell>
        </row>
        <row r="37">
          <cell r="A37" t="str">
            <v>8. poročilo</v>
          </cell>
          <cell r="G37" t="str">
            <v>21061-International Rehabilitation Council for Torture Victims</v>
          </cell>
          <cell r="H37" t="str">
            <v>Guinea-Bissau: 244</v>
          </cell>
          <cell r="I37" t="str">
            <v>14032-Basic sanitation</v>
          </cell>
        </row>
        <row r="38">
          <cell r="A38" t="str">
            <v>9. poročilo</v>
          </cell>
          <cell r="G38" t="str">
            <v>21504-International Relief and Development</v>
          </cell>
          <cell r="H38" t="str">
            <v>Equatorial Guinea: 245</v>
          </cell>
          <cell r="I38" t="str">
            <v>14040-River basins' development</v>
          </cell>
        </row>
        <row r="39">
          <cell r="A39" t="str">
            <v>KONČNO</v>
          </cell>
          <cell r="G39" t="str">
            <v>21506-International Rescue Committee</v>
          </cell>
          <cell r="H39" t="str">
            <v>Côte d'Ivoire: 247</v>
          </cell>
          <cell r="I39" t="str">
            <v>14050-Waste management/disposal</v>
          </cell>
        </row>
        <row r="40">
          <cell r="G40" t="str">
            <v xml:space="preserve">21034-International Union Against Tuberculosis and Lung Disease </v>
          </cell>
          <cell r="H40" t="str">
            <v>Kenya: 248</v>
          </cell>
          <cell r="I40" t="str">
            <v>14081-Education and training in water supply and sanitation</v>
          </cell>
        </row>
        <row r="41">
          <cell r="G41" t="str">
            <v>21053-IPAS-Protecting Women’s Health, Advancing Women’s Reproductive Rights</v>
          </cell>
          <cell r="H41" t="str">
            <v>Lesotho: 249</v>
          </cell>
          <cell r="I41" t="str">
            <v>15110-Public sector policy and administrative management</v>
          </cell>
        </row>
        <row r="42">
          <cell r="G42" t="str">
            <v>21054-Life and Peace Institute</v>
          </cell>
          <cell r="H42" t="str">
            <v>Liberia: 251</v>
          </cell>
          <cell r="I42" t="str">
            <v>15111-Public finance management</v>
          </cell>
        </row>
        <row r="43">
          <cell r="G43" t="str">
            <v>21501-OXFAM International</v>
          </cell>
          <cell r="H43" t="str">
            <v>Madagascar: 252</v>
          </cell>
          <cell r="I43" t="str">
            <v>15112-Decentralisation and support to subnational government</v>
          </cell>
        </row>
        <row r="44">
          <cell r="G44" t="str">
            <v>21507-Pact World</v>
          </cell>
          <cell r="H44" t="str">
            <v>Malawi: 253</v>
          </cell>
          <cell r="I44" t="str">
            <v>15113-Anti-corruption organisations and institutions</v>
          </cell>
        </row>
        <row r="45">
          <cell r="G45" t="str">
            <v xml:space="preserve">21031-PANOS Institute </v>
          </cell>
          <cell r="H45" t="str">
            <v>Mali: 255</v>
          </cell>
          <cell r="I45" t="str">
            <v>15114-Domestic revenue mobilisation</v>
          </cell>
        </row>
        <row r="46">
          <cell r="G46" t="str">
            <v xml:space="preserve">21032-Population Services International </v>
          </cell>
          <cell r="H46" t="str">
            <v>Mauritania: 256</v>
          </cell>
          <cell r="I46" t="str">
            <v>15130-Legal and judicial development</v>
          </cell>
        </row>
        <row r="47">
          <cell r="G47" t="str">
            <v>21505-Save the Children</v>
          </cell>
          <cell r="H47" t="str">
            <v>Mauritius: 257</v>
          </cell>
          <cell r="I47" t="str">
            <v>15150-Democratic participation and civil society</v>
          </cell>
        </row>
        <row r="48">
          <cell r="G48" t="str">
            <v>21041-Society for International Development</v>
          </cell>
          <cell r="H48" t="str">
            <v>Mozambique: 259</v>
          </cell>
          <cell r="I48" t="str">
            <v>15151-Elections</v>
          </cell>
        </row>
        <row r="49">
          <cell r="G49" t="str">
            <v>21062-The Nature Conservancy</v>
          </cell>
          <cell r="H49" t="str">
            <v>Niger: 260</v>
          </cell>
          <cell r="I49" t="str">
            <v>15152-Legislatures and political parties</v>
          </cell>
        </row>
        <row r="50">
          <cell r="G50" t="str">
            <v xml:space="preserve">21036-World University Service </v>
          </cell>
          <cell r="H50" t="str">
            <v>Nigeria: 261</v>
          </cell>
          <cell r="I50" t="str">
            <v>15153-Media and free flow of information</v>
          </cell>
        </row>
        <row r="51">
          <cell r="G51" t="str">
            <v>21502-World Vision</v>
          </cell>
          <cell r="H51" t="str">
            <v>Zimbabwe: 265</v>
          </cell>
          <cell r="I51" t="str">
            <v>15160-Human rights</v>
          </cell>
        </row>
        <row r="52">
          <cell r="G52" t="str">
            <v>22000-Donor country-based NGO</v>
          </cell>
          <cell r="H52" t="str">
            <v>Rwanda: 266</v>
          </cell>
          <cell r="I52" t="str">
            <v>15170-Women's equality organisations and institutions</v>
          </cell>
        </row>
        <row r="53">
          <cell r="G53" t="str">
            <v>21047-AgriCord</v>
          </cell>
          <cell r="H53" t="str">
            <v>Sao Tome and Principe: 268</v>
          </cell>
          <cell r="I53" t="str">
            <v>15180-Ending violence against women and girls</v>
          </cell>
        </row>
        <row r="54">
          <cell r="G54" t="str">
            <v>21060-Association for the Prevention of Torture</v>
          </cell>
          <cell r="H54" t="str">
            <v>Senegal: 269</v>
          </cell>
          <cell r="I54" t="str">
            <v>15190-Facilitation of orderly, safe, regular and responsible migration and mobility</v>
          </cell>
        </row>
        <row r="55">
          <cell r="G55" t="str">
            <v xml:space="preserve">21006-Development Gateway Foundation </v>
          </cell>
          <cell r="H55" t="str">
            <v>Seychelles: 270</v>
          </cell>
          <cell r="I55" t="str">
            <v>15210-Security system management and reform</v>
          </cell>
        </row>
        <row r="56">
          <cell r="G56" t="str">
            <v xml:space="preserve">21049-European Centre for Development Policy Management </v>
          </cell>
          <cell r="H56" t="str">
            <v>Eritrea: 271</v>
          </cell>
          <cell r="I56" t="str">
            <v>15220-Civilian peace-building, conflict prevention and resolution</v>
          </cell>
        </row>
        <row r="57">
          <cell r="G57" t="str">
            <v xml:space="preserve">21008-Eurostep </v>
          </cell>
          <cell r="H57" t="str">
            <v>Sierra Leone: 272</v>
          </cell>
          <cell r="I57" t="str">
            <v>15230-Participation in international peacekeeping operations</v>
          </cell>
        </row>
        <row r="58">
          <cell r="G58" t="str">
            <v xml:space="preserve">47042-Foundation for International Training </v>
          </cell>
          <cell r="H58" t="str">
            <v>Somalia: 273</v>
          </cell>
          <cell r="I58" t="str">
            <v>15240-Reintegration and SALW control</v>
          </cell>
        </row>
        <row r="59">
          <cell r="G59" t="str">
            <v>21050-Geneva Call</v>
          </cell>
          <cell r="H59" t="str">
            <v>Djibouti: 274</v>
          </cell>
          <cell r="I59" t="str">
            <v>15250-Removal of land mines and explosive remnants of war</v>
          </cell>
        </row>
        <row r="60">
          <cell r="G60" t="str">
            <v xml:space="preserve">21014-Human Rights Information and Documentation Systems </v>
          </cell>
          <cell r="H60" t="str">
            <v>Namibia: 275</v>
          </cell>
          <cell r="I60" t="str">
            <v>15261-Child soldiers (prevention and demobilisation)</v>
          </cell>
        </row>
        <row r="61">
          <cell r="G61" t="str">
            <v xml:space="preserve">21015-International Catholic Rural Association </v>
          </cell>
          <cell r="H61" t="str">
            <v>Saint Helena: 276</v>
          </cell>
          <cell r="I61" t="str">
            <v>16010-Social/welfare services</v>
          </cell>
        </row>
        <row r="62">
          <cell r="G62" t="str">
            <v>21058-International Crisis Group</v>
          </cell>
          <cell r="H62" t="str">
            <v>Sudan: 278</v>
          </cell>
          <cell r="I62" t="str">
            <v>16020-Employment policy and administrative management</v>
          </cell>
        </row>
        <row r="63">
          <cell r="G63" t="str">
            <v xml:space="preserve">21019-International Federation of Settlements and Neighbourhood Centres </v>
          </cell>
          <cell r="H63" t="str">
            <v>South Sudan: 279</v>
          </cell>
          <cell r="I63" t="str">
            <v>16030-Housing policy and administrative management</v>
          </cell>
        </row>
        <row r="64">
          <cell r="G64" t="str">
            <v xml:space="preserve">21025-International Seismological Centre </v>
          </cell>
          <cell r="H64" t="str">
            <v>Swaziland: 280</v>
          </cell>
          <cell r="I64" t="str">
            <v>16040-Low-cost housing</v>
          </cell>
        </row>
        <row r="65">
          <cell r="G65" t="str">
            <v xml:space="preserve">21026-International Service for Human Rights </v>
          </cell>
          <cell r="H65" t="str">
            <v>Tanzania: 282</v>
          </cell>
          <cell r="I65" t="str">
            <v>16050-Multisector aid for basic social services</v>
          </cell>
        </row>
        <row r="66">
          <cell r="G66" t="str">
            <v>21040-International Women's Tribune Centre</v>
          </cell>
          <cell r="H66" t="str">
            <v>Togo: 283</v>
          </cell>
          <cell r="I66" t="str">
            <v>16061-Culture and recreation</v>
          </cell>
        </row>
        <row r="67">
          <cell r="G67" t="str">
            <v xml:space="preserve">21027-ITF Enhancing Human Security </v>
          </cell>
          <cell r="H67" t="str">
            <v>Uganda: 285</v>
          </cell>
          <cell r="I67" t="str">
            <v>16062-Statistical capacity building</v>
          </cell>
        </row>
        <row r="68">
          <cell r="G68" t="str">
            <v>22501-OXFAM - provider country office</v>
          </cell>
          <cell r="H68" t="str">
            <v>Burkina Faso: 287</v>
          </cell>
          <cell r="I68" t="str">
            <v>16063-Narcotics control</v>
          </cell>
        </row>
        <row r="69">
          <cell r="G69" t="str">
            <v>22502-Save the Children - donor country office</v>
          </cell>
          <cell r="H69" t="str">
            <v>Zambia: 288</v>
          </cell>
          <cell r="I69" t="str">
            <v>16064-Social mitigation of HIV/AIDS</v>
          </cell>
        </row>
        <row r="70">
          <cell r="G70" t="str">
            <v xml:space="preserve">21033-Transparency International </v>
          </cell>
          <cell r="H70" t="str">
            <v>South of Sahara, regional: 289</v>
          </cell>
          <cell r="I70" t="str">
            <v>21010-Transport policy and administrative management</v>
          </cell>
        </row>
        <row r="71">
          <cell r="G71" t="str">
            <v>21037-Women's World Banking</v>
          </cell>
          <cell r="H71" t="str">
            <v>Africa, regional: 298</v>
          </cell>
          <cell r="I71" t="str">
            <v>21020-Road transport</v>
          </cell>
        </row>
        <row r="72">
          <cell r="G72" t="str">
            <v xml:space="preserve">21035-World Organisation Against Torture </v>
          </cell>
          <cell r="H72" t="str">
            <v>Costa Rica: 336</v>
          </cell>
          <cell r="I72" t="str">
            <v>21030-Rail transport</v>
          </cell>
        </row>
        <row r="73">
          <cell r="G73" t="str">
            <v xml:space="preserve">23000-Developing country-based NGO </v>
          </cell>
          <cell r="H73" t="str">
            <v>Cuba: 338</v>
          </cell>
          <cell r="I73" t="str">
            <v>21040-Water transport</v>
          </cell>
        </row>
        <row r="74">
          <cell r="G74" t="str">
            <v>21059-Africa Solidarity Fund</v>
          </cell>
          <cell r="H74" t="str">
            <v>Dominican Republic: 340</v>
          </cell>
          <cell r="I74" t="str">
            <v>21050-Air transport</v>
          </cell>
        </row>
        <row r="75">
          <cell r="G75" t="str">
            <v>21048-Association of African Universities</v>
          </cell>
          <cell r="H75" t="str">
            <v>El Salvador: 342</v>
          </cell>
          <cell r="I75" t="str">
            <v>21061-Storage</v>
          </cell>
        </row>
        <row r="76">
          <cell r="G76" t="str">
            <v xml:space="preserve">21010-Forum for African Women Educationalists </v>
          </cell>
          <cell r="H76" t="str">
            <v>Guatemala: 347</v>
          </cell>
          <cell r="I76" t="str">
            <v>21081-Education and training in transport and storage</v>
          </cell>
        </row>
        <row r="77">
          <cell r="G77" t="str">
            <v>21051-Institut Supérieur Panafricaine d’Economie Coopérative</v>
          </cell>
          <cell r="H77" t="str">
            <v>Haiti: 349</v>
          </cell>
          <cell r="I77" t="str">
            <v>22010-Communications policy and administrative management</v>
          </cell>
        </row>
        <row r="78">
          <cell r="G78" t="str">
            <v>21028-International University Exchange Fund - IUEF Stip. in Africa and Latin America</v>
          </cell>
          <cell r="H78" t="str">
            <v>Honduras: 351</v>
          </cell>
          <cell r="I78" t="str">
            <v>22020-Telecommunications</v>
          </cell>
        </row>
        <row r="79">
          <cell r="G79" t="str">
            <v xml:space="preserve">21003-Latin American Council for Social Sciences </v>
          </cell>
          <cell r="H79" t="str">
            <v>Belize: 352</v>
          </cell>
          <cell r="I79" t="str">
            <v>22030-Radio/television/print media</v>
          </cell>
        </row>
        <row r="80">
          <cell r="G80" t="str">
            <v>23501-National Red Cross and Red Crescent Societies</v>
          </cell>
          <cell r="H80" t="str">
            <v>Jamaica: 354</v>
          </cell>
          <cell r="I80" t="str">
            <v>22040-Information and communication technology (ICT)</v>
          </cell>
        </row>
        <row r="81">
          <cell r="G81" t="str">
            <v>21030-Pan African Institute for Development</v>
          </cell>
          <cell r="H81" t="str">
            <v>Mexico: 358</v>
          </cell>
          <cell r="I81" t="str">
            <v>23110-Energy policy and administrative management</v>
          </cell>
        </row>
        <row r="82">
          <cell r="G82" t="str">
            <v>21055-Regional AIDS Training Network</v>
          </cell>
          <cell r="H82" t="str">
            <v>Nicaragua: 364</v>
          </cell>
          <cell r="I82" t="str">
            <v>23181-Energy education/training</v>
          </cell>
        </row>
        <row r="83">
          <cell r="G83" t="str">
            <v>30000-PUBLIC-PRIVATE PARTNERSHIPS (PPPs) and NETWORKS</v>
          </cell>
          <cell r="H83" t="str">
            <v>Panama: 366</v>
          </cell>
          <cell r="I83" t="str">
            <v>23182-Energy research</v>
          </cell>
        </row>
        <row r="84">
          <cell r="G84" t="str">
            <v>31000-Public-Private Partnership (PPP)</v>
          </cell>
          <cell r="H84" t="str">
            <v>Antigua and Barbuda: 377</v>
          </cell>
          <cell r="I84" t="str">
            <v>23183-Energy conservation and demand-side efficiency</v>
          </cell>
        </row>
        <row r="85">
          <cell r="G85" t="str">
            <v>30008-Cities Alliance</v>
          </cell>
          <cell r="H85" t="str">
            <v>Dominica: 378</v>
          </cell>
          <cell r="I85" t="str">
            <v>23210-Energy generation, renewable sources - multiple technologies</v>
          </cell>
        </row>
        <row r="86">
          <cell r="G86" t="str">
            <v>31006-Coalition for Epidemic Preparedness Innovations</v>
          </cell>
          <cell r="H86" t="str">
            <v>West Indies, regional: 380</v>
          </cell>
          <cell r="I86" t="str">
            <v>23220-Hydro-electric power plants</v>
          </cell>
        </row>
        <row r="87">
          <cell r="G87" t="str">
            <v>30016-European Fund for Southeast Europe</v>
          </cell>
          <cell r="H87" t="str">
            <v>Grenada: 381</v>
          </cell>
          <cell r="I87" t="str">
            <v>23230-Solar energy</v>
          </cell>
        </row>
        <row r="88">
          <cell r="G88" t="str">
            <v>30007-Global Alliance for ICT and Development</v>
          </cell>
          <cell r="H88" t="str">
            <v>Saint Lucia: 383</v>
          </cell>
          <cell r="I88" t="str">
            <v>23240-Wind energy</v>
          </cell>
        </row>
        <row r="89">
          <cell r="G89" t="str">
            <v xml:space="preserve">30001-Global Alliance for Improved Nutrition </v>
          </cell>
          <cell r="H89" t="str">
            <v>Saint Vincent and the Grenadines: 384</v>
          </cell>
          <cell r="I89" t="str">
            <v>23250-Marine energy</v>
          </cell>
        </row>
        <row r="90">
          <cell r="G90" t="str">
            <v>30012-Global Climate Partnership Fund</v>
          </cell>
          <cell r="H90" t="str">
            <v>Montserrat: 385</v>
          </cell>
          <cell r="I90" t="str">
            <v>23260-Geothermal energy</v>
          </cell>
        </row>
        <row r="91">
          <cell r="G91" t="str">
            <v xml:space="preserve">47043-Global Crop Diversity Trust </v>
          </cell>
          <cell r="H91" t="str">
            <v>North &amp; Central America, regional: 389</v>
          </cell>
          <cell r="I91" t="str">
            <v>23270-Biofuel-fired power plants</v>
          </cell>
        </row>
        <row r="92">
          <cell r="G92" t="str">
            <v>30015-Global Energy Efficiency and Renewable Energy Fund</v>
          </cell>
          <cell r="H92" t="str">
            <v>Argentina: 425</v>
          </cell>
          <cell r="I92" t="str">
            <v>23310-Energy generation, non-renewable sources, unspecified</v>
          </cell>
        </row>
        <row r="93">
          <cell r="G93" t="str">
            <v xml:space="preserve">30003-Global e-Schools and Communities Initiative </v>
          </cell>
          <cell r="H93" t="str">
            <v>Bolivia: 428</v>
          </cell>
          <cell r="I93" t="str">
            <v>23320-Coal-fired electric power plants</v>
          </cell>
        </row>
        <row r="94">
          <cell r="G94" t="str">
            <v xml:space="preserve">30004-Global Water Partnership </v>
          </cell>
          <cell r="H94" t="str">
            <v>Brazil: 431</v>
          </cell>
          <cell r="I94" t="str">
            <v>23330-Oil-fired electric power plants</v>
          </cell>
        </row>
        <row r="95">
          <cell r="G95" t="str">
            <v xml:space="preserve">30005-International AIDS Vaccine Initiative </v>
          </cell>
          <cell r="H95" t="str">
            <v>Chile: 434</v>
          </cell>
          <cell r="I95" t="str">
            <v>23340-Natural gas-fired electric power plants</v>
          </cell>
        </row>
        <row r="96">
          <cell r="G96" t="str">
            <v xml:space="preserve">30006-International Partnership on Microbicides </v>
          </cell>
          <cell r="H96" t="str">
            <v>Colombia: 437</v>
          </cell>
          <cell r="I96" t="str">
            <v>23350-Fossil fuel electric power plants with carbon capture and storage (CCS)</v>
          </cell>
        </row>
        <row r="97">
          <cell r="G97" t="str">
            <v>30011-International Union for the Conservation of Nature</v>
          </cell>
          <cell r="H97" t="str">
            <v>Ecuador: 440</v>
          </cell>
          <cell r="I97" t="str">
            <v>23360-Non-renewable waste-fired electric power plants</v>
          </cell>
        </row>
        <row r="98">
          <cell r="G98" t="str">
            <v>30013-Microfinance Enhancement Facility</v>
          </cell>
          <cell r="H98" t="str">
            <v>Guyana: 446</v>
          </cell>
          <cell r="I98" t="str">
            <v>-Hybrid energy plants</v>
          </cell>
        </row>
        <row r="99">
          <cell r="G99" t="str">
            <v>30014-Regional Micro, Small and Medium Enterprise Investment Fund for Sub-Saharan Africa</v>
          </cell>
          <cell r="H99" t="str">
            <v>Paraguay: 451</v>
          </cell>
          <cell r="I99" t="str">
            <v>23410-Hybrid energy electric power plants</v>
          </cell>
        </row>
        <row r="100">
          <cell r="G100" t="str">
            <v>21056-Renewable Energy and Energy Efficiency Partnership</v>
          </cell>
          <cell r="H100" t="str">
            <v>Peru: 454</v>
          </cell>
          <cell r="I100" t="str">
            <v>23510-Nuclear energy electric power plants</v>
          </cell>
        </row>
        <row r="101">
          <cell r="G101" t="str">
            <v>30017-SANAD Fund for Micro, Small and Medium Enterprises</v>
          </cell>
          <cell r="H101" t="str">
            <v>Suriname: 457</v>
          </cell>
          <cell r="I101" t="str">
            <v>23610-Heat plants</v>
          </cell>
        </row>
        <row r="102">
          <cell r="G102" t="str">
            <v>30009-Small Arms Survey</v>
          </cell>
          <cell r="H102" t="str">
            <v>Uruguay: 460</v>
          </cell>
          <cell r="I102" t="str">
            <v>23620-District heating and cooling</v>
          </cell>
        </row>
        <row r="103">
          <cell r="G103" t="str">
            <v>32000-Network</v>
          </cell>
          <cell r="H103" t="str">
            <v>Venezuela: 463</v>
          </cell>
          <cell r="I103" t="str">
            <v>23630-Electric power transmission and distribution</v>
          </cell>
        </row>
        <row r="104">
          <cell r="G104" t="str">
            <v xml:space="preserve">47010-Commonwealth Agency for Public Administration and Management </v>
          </cell>
          <cell r="H104" t="str">
            <v>South America, regional: 489</v>
          </cell>
          <cell r="I104" t="str">
            <v>23640-Gas distribution</v>
          </cell>
        </row>
        <row r="105">
          <cell r="G105" t="str">
            <v xml:space="preserve">47028-Commonwealth Partnership for Technical Management </v>
          </cell>
          <cell r="H105" t="str">
            <v>America, regional: 498</v>
          </cell>
          <cell r="I105" t="str">
            <v>24010-Financial policy and administrative management</v>
          </cell>
        </row>
        <row r="106">
          <cell r="G106" t="str">
            <v>21043-European Parliamentarians for Africa</v>
          </cell>
          <cell r="H106" t="str">
            <v>Iran: 540</v>
          </cell>
          <cell r="I106" t="str">
            <v>24020-Monetary institutions</v>
          </cell>
        </row>
        <row r="107">
          <cell r="G107" t="str">
            <v>31004-Extractive Industries Transparency Initiative International Secretariat</v>
          </cell>
          <cell r="H107" t="str">
            <v>Iraq: 543</v>
          </cell>
          <cell r="I107" t="str">
            <v>24030-Formal sector financial intermediaries</v>
          </cell>
        </row>
        <row r="108">
          <cell r="G108" t="str">
            <v>31001-Global Development Network</v>
          </cell>
          <cell r="H108" t="str">
            <v>Jordan: 549</v>
          </cell>
          <cell r="I108" t="str">
            <v>24040-Informal/semi-formal financial intermediaries</v>
          </cell>
        </row>
        <row r="109">
          <cell r="G109" t="str">
            <v>31002-Global Knowledge Partnership</v>
          </cell>
          <cell r="H109" t="str">
            <v>West Bank and Gaza Strip: 550</v>
          </cell>
          <cell r="I109" t="str">
            <v>24050-Remittance facilitation, promotion and optimisation</v>
          </cell>
        </row>
        <row r="110">
          <cell r="G110" t="str">
            <v xml:space="preserve">21017-International Centre for Trade and Sustainable Development </v>
          </cell>
          <cell r="H110" t="str">
            <v>Lebanon: 555</v>
          </cell>
          <cell r="I110" t="str">
            <v>24081-Education/training in banking and financial services</v>
          </cell>
        </row>
        <row r="111">
          <cell r="G111" t="str">
            <v>31003-International Land Coalition</v>
          </cell>
          <cell r="H111" t="str">
            <v>Syrian Arab Republic: 573</v>
          </cell>
          <cell r="I111" t="str">
            <v>25010-Business support services and institutions</v>
          </cell>
        </row>
        <row r="112">
          <cell r="G112" t="str">
            <v>31005-Parliamentary Network on the World Bank</v>
          </cell>
          <cell r="H112" t="str">
            <v>Yemen: 580</v>
          </cell>
          <cell r="I112" t="str">
            <v>25020-Privatisation</v>
          </cell>
        </row>
        <row r="113">
          <cell r="G113" t="str">
            <v>40000-MULTILATERAL ORGANISATIONS</v>
          </cell>
          <cell r="H113" t="str">
            <v>Middle East, regional: 589</v>
          </cell>
          <cell r="I113" t="str">
            <v>31110-Agricultural policy and administrative management</v>
          </cell>
        </row>
        <row r="114">
          <cell r="G114" t="str">
            <v>41000-United Nations agency, fund or commission (UN)</v>
          </cell>
          <cell r="H114" t="str">
            <v>Armenia: 610</v>
          </cell>
          <cell r="I114" t="str">
            <v>31120-Agricultural development</v>
          </cell>
        </row>
        <row r="115">
          <cell r="G115" t="str">
            <v>41147-Central Emergency Response Fund</v>
          </cell>
          <cell r="H115" t="str">
            <v>Azerbaijan: 611</v>
          </cell>
          <cell r="I115" t="str">
            <v>31130-Agricultural land resources</v>
          </cell>
        </row>
        <row r="116">
          <cell r="G116" t="str">
            <v xml:space="preserve">41101-Convention to Combat Desertification </v>
          </cell>
          <cell r="H116" t="str">
            <v>Georgia: 612</v>
          </cell>
          <cell r="I116" t="str">
            <v>31140-Agricultural water resources</v>
          </cell>
        </row>
        <row r="117">
          <cell r="G117" t="str">
            <v xml:space="preserve">41102-Desert Locust Control Organisation for Eastern Africa </v>
          </cell>
          <cell r="H117" t="str">
            <v>Kazakhstan: 613</v>
          </cell>
          <cell r="I117" t="str">
            <v>31150-Agricultural inputs</v>
          </cell>
        </row>
        <row r="118">
          <cell r="G118" t="str">
            <v xml:space="preserve">41106-Economic and Social Commission for Asia and the Pacific </v>
          </cell>
          <cell r="H118" t="str">
            <v>Kyrgyzstan: 614</v>
          </cell>
          <cell r="I118" t="str">
            <v>31161-Food crop production</v>
          </cell>
        </row>
        <row r="119">
          <cell r="G119" t="str">
            <v>41105-Economic and Social Commission for Western Asia</v>
          </cell>
          <cell r="H119" t="str">
            <v>Tajikistan: 615</v>
          </cell>
          <cell r="I119" t="str">
            <v>31162-Industrial crops/export crops</v>
          </cell>
        </row>
        <row r="120">
          <cell r="G120" t="str">
            <v xml:space="preserve">41103-Economic Commission for Africa </v>
          </cell>
          <cell r="H120" t="str">
            <v>Turkmenistan: 616</v>
          </cell>
          <cell r="I120" t="str">
            <v>31163-Livestock</v>
          </cell>
        </row>
        <row r="121">
          <cell r="G121" t="str">
            <v>41104-Economic Commission for Latin America and the Caribbean</v>
          </cell>
          <cell r="H121" t="str">
            <v>Uzbekistan: 617</v>
          </cell>
          <cell r="I121" t="str">
            <v>31164-Agrarian reform</v>
          </cell>
        </row>
        <row r="122">
          <cell r="G122" t="str">
            <v>41301-Food and Agricultural Organisation</v>
          </cell>
          <cell r="H122" t="str">
            <v>Central Asia, regional: 619</v>
          </cell>
          <cell r="I122" t="str">
            <v>31165-Agricultural alternative development</v>
          </cell>
        </row>
        <row r="123">
          <cell r="G123" t="str">
            <v>41318-Global Mechanism</v>
          </cell>
          <cell r="H123" t="str">
            <v>Afghanistan: 625</v>
          </cell>
          <cell r="I123" t="str">
            <v>31166-Agricultural extension</v>
          </cell>
        </row>
        <row r="124">
          <cell r="G124" t="str">
            <v>41312-International Atomic Energy Agency - assessed contributions</v>
          </cell>
          <cell r="H124" t="str">
            <v>Bhutan: 630</v>
          </cell>
          <cell r="I124" t="str">
            <v>31181-Agricultural education/training</v>
          </cell>
        </row>
        <row r="125">
          <cell r="G125" t="str">
            <v>41107-International Atomic Energy Agency (Contributions to Technical Cooperation Fund Only)</v>
          </cell>
          <cell r="H125" t="str">
            <v>Myanmar: 635</v>
          </cell>
          <cell r="I125" t="str">
            <v>31182-Agricultural research</v>
          </cell>
        </row>
        <row r="126">
          <cell r="G126" t="str">
            <v xml:space="preserve">41108-International Fund for Agricultural Development </v>
          </cell>
          <cell r="H126" t="str">
            <v>Sri Lanka: 640</v>
          </cell>
          <cell r="I126" t="str">
            <v>31191-Agricultural services</v>
          </cell>
        </row>
        <row r="127">
          <cell r="G127" t="str">
            <v>41302-International Labour Organisation - Assessed Contributions</v>
          </cell>
          <cell r="H127" t="str">
            <v>India: 645</v>
          </cell>
          <cell r="I127" t="str">
            <v>31192-Plant and post-harvest protection and pest control</v>
          </cell>
        </row>
        <row r="128">
          <cell r="G128" t="str">
            <v>41144-International Labour Organisation - Regular Budget Supplementary Account</v>
          </cell>
          <cell r="H128" t="str">
            <v>Maldives: 655</v>
          </cell>
          <cell r="I128" t="str">
            <v>31193-Agricultural financial services</v>
          </cell>
        </row>
        <row r="129">
          <cell r="G129" t="str">
            <v>41145-International Maritime Organization - Technical Co-operation Fund</v>
          </cell>
          <cell r="H129" t="str">
            <v>Nepal: 660</v>
          </cell>
          <cell r="I129" t="str">
            <v>31194-Agricultural co-operatives</v>
          </cell>
        </row>
        <row r="130">
          <cell r="G130" t="str">
            <v>41303-International Telecommunications Union</v>
          </cell>
          <cell r="H130" t="str">
            <v>Pakistan: 665</v>
          </cell>
          <cell r="I130" t="str">
            <v>31195-Livestock/veterinary services</v>
          </cell>
        </row>
        <row r="131">
          <cell r="G131" t="str">
            <v xml:space="preserve">41110-Joint United Nations Programme on HIV/AIDS </v>
          </cell>
          <cell r="H131" t="str">
            <v>Bangladesh: 666</v>
          </cell>
          <cell r="I131" t="str">
            <v>31210-Forestry policy and administrative management</v>
          </cell>
        </row>
        <row r="132">
          <cell r="G132" t="str">
            <v>41320-Technology Bank for Least Developed Countries</v>
          </cell>
          <cell r="H132" t="str">
            <v>South Asia, regional: 679</v>
          </cell>
          <cell r="I132" t="str">
            <v>31220-Forestry development</v>
          </cell>
        </row>
        <row r="133">
          <cell r="G133" t="str">
            <v>41305-United Nations</v>
          </cell>
          <cell r="H133" t="str">
            <v>South &amp; Central Asia, regional: 689</v>
          </cell>
          <cell r="I133" t="str">
            <v>31261-Fuelwood/charcoal</v>
          </cell>
        </row>
        <row r="134">
          <cell r="G134" t="str">
            <v xml:space="preserve">41111-United Nations Capital Development Fund </v>
          </cell>
          <cell r="H134" t="str">
            <v>Cambodia: 728</v>
          </cell>
          <cell r="I134" t="str">
            <v>31281-Forestry education/training</v>
          </cell>
        </row>
        <row r="135">
          <cell r="G135" t="str">
            <v xml:space="preserve">41122-United Nations Children’s Fund </v>
          </cell>
          <cell r="H135" t="str">
            <v>China (People's Republic of): 730</v>
          </cell>
          <cell r="I135" t="str">
            <v>31282-Forestry research</v>
          </cell>
        </row>
        <row r="136">
          <cell r="G136" t="str">
            <v xml:space="preserve">41112-United Nations Conference on Trade and Development </v>
          </cell>
          <cell r="H136" t="str">
            <v>Indonesia: 738</v>
          </cell>
          <cell r="I136" t="str">
            <v>31291-Forestry services</v>
          </cell>
        </row>
        <row r="137">
          <cell r="G137" t="str">
            <v>41142-United Nations Democracy Fund</v>
          </cell>
          <cell r="H137" t="str">
            <v>Democratic People's Republic of Korea: 740</v>
          </cell>
          <cell r="I137" t="str">
            <v>31310-Fishing policy and administrative management</v>
          </cell>
        </row>
        <row r="138">
          <cell r="G138" t="str">
            <v>41310-United Nations Department of Peacekeeping Operations [only MINURSO, MINUSCA, MINUSMA, MINUSTAH, MONUSCO, UNAMID, UNIFIL, UNISFA, UNMIK, UNMIL, UNMISS, UNOCI]. Report contributions mission by mission in CRS++.</v>
          </cell>
          <cell r="H138" t="str">
            <v>Lao People's Democratic Republic: 745</v>
          </cell>
          <cell r="I138" t="str">
            <v>31320-Fishery development</v>
          </cell>
        </row>
        <row r="139">
          <cell r="G139" t="str">
            <v>41148-United Nations Department of Political Affairs, Trust Fund in Support of Political Affairs</v>
          </cell>
          <cell r="H139" t="str">
            <v>Malaysia: 751</v>
          </cell>
          <cell r="I139" t="str">
            <v>31381-Fishery education/training</v>
          </cell>
        </row>
        <row r="140">
          <cell r="G140" t="str">
            <v xml:space="preserve">41114-United Nations Development Programme </v>
          </cell>
          <cell r="H140" t="str">
            <v>Mongolia: 753</v>
          </cell>
          <cell r="I140" t="str">
            <v>31382-Fishery research</v>
          </cell>
        </row>
        <row r="141">
          <cell r="G141" t="str">
            <v>41314-United Nations Economic Commission for Europe (extrabudgetary contributions only)</v>
          </cell>
          <cell r="H141" t="str">
            <v>Philippines: 755</v>
          </cell>
          <cell r="I141" t="str">
            <v>31391-Fishery services</v>
          </cell>
        </row>
        <row r="142">
          <cell r="G142" t="str">
            <v>41304-United Nations Educational, Scientific and Cultural Organisation</v>
          </cell>
          <cell r="H142" t="str">
            <v>Thailand: 764</v>
          </cell>
          <cell r="I142" t="str">
            <v>32110-Industrial policy and administrative management</v>
          </cell>
        </row>
        <row r="143">
          <cell r="G143" t="str">
            <v>41146-United Nations Entity for Gender Equality and the Empowerment of Women</v>
          </cell>
          <cell r="H143" t="str">
            <v>Timor-Leste: 765</v>
          </cell>
          <cell r="I143" t="str">
            <v>32120-Industrial development</v>
          </cell>
        </row>
        <row r="144">
          <cell r="G144" t="str">
            <v xml:space="preserve">41116-United Nations Environment Programme </v>
          </cell>
          <cell r="H144" t="str">
            <v>Viet Nam: 769</v>
          </cell>
          <cell r="I144" t="str">
            <v>32130-Small and medium-sized enterprises (SME) development</v>
          </cell>
        </row>
        <row r="145">
          <cell r="G145" t="str">
            <v xml:space="preserve">41316-United Nations Framework Convention on Climate Change </v>
          </cell>
          <cell r="H145" t="str">
            <v>Far East Asia, regional: 789</v>
          </cell>
          <cell r="I145" t="str">
            <v>32140-Cottage industries and handicraft</v>
          </cell>
        </row>
        <row r="146">
          <cell r="G146" t="str">
            <v>41313-United Nations High Commissioner for Human Rights (extrabudgetary contributions only)</v>
          </cell>
          <cell r="H146" t="str">
            <v>Asia, regional: 798</v>
          </cell>
          <cell r="I146" t="str">
            <v>32161-Agro-industries</v>
          </cell>
        </row>
        <row r="147">
          <cell r="G147" t="str">
            <v xml:space="preserve">41120-United Nations Human Settlement Programme </v>
          </cell>
          <cell r="H147" t="str">
            <v>Cook Islands: 831</v>
          </cell>
          <cell r="I147" t="str">
            <v>32162-Forest industries</v>
          </cell>
        </row>
        <row r="148">
          <cell r="G148" t="str">
            <v xml:space="preserve">41123-United Nations Industrial Development Organisation </v>
          </cell>
          <cell r="H148" t="str">
            <v>Fiji: 832</v>
          </cell>
          <cell r="I148" t="str">
            <v>32163-Textiles, leather and substitutes</v>
          </cell>
        </row>
        <row r="149">
          <cell r="G149" t="str">
            <v xml:space="preserve">41125-United Nations Institute for Training and Research </v>
          </cell>
          <cell r="H149" t="str">
            <v>Kiribati: 836</v>
          </cell>
          <cell r="I149" t="str">
            <v>32164-Chemicals</v>
          </cell>
        </row>
        <row r="150">
          <cell r="G150" t="str">
            <v>41315-United Nations International Strategy for Disaster Reduction</v>
          </cell>
          <cell r="H150" t="str">
            <v>Nauru: 845</v>
          </cell>
          <cell r="I150" t="str">
            <v>32165-Fertilizer plants</v>
          </cell>
        </row>
        <row r="151">
          <cell r="G151" t="str">
            <v xml:space="preserve">41126-United Nations Mine Action Service </v>
          </cell>
          <cell r="H151" t="str">
            <v>Vanuatu: 854</v>
          </cell>
          <cell r="I151" t="str">
            <v>32166-Cement/lime/plaster</v>
          </cell>
        </row>
        <row r="152">
          <cell r="G152" t="str">
            <v>41502-United Nations Office for Project Services</v>
          </cell>
          <cell r="H152" t="str">
            <v>Niue: 856</v>
          </cell>
          <cell r="I152" t="str">
            <v>32167-Energy manufacturing</v>
          </cell>
        </row>
        <row r="153">
          <cell r="G153" t="str">
            <v xml:space="preserve">41127-United Nations Office of Co-ordination of Humanitarian Affairs </v>
          </cell>
          <cell r="H153" t="str">
            <v>Marshall Islands: 859</v>
          </cell>
          <cell r="I153" t="str">
            <v>32168-Pharmaceutical production</v>
          </cell>
        </row>
        <row r="154">
          <cell r="G154" t="str">
            <v xml:space="preserve">41121-United Nations Office of the United Nations High Commissioner for Refugees </v>
          </cell>
          <cell r="H154" t="str">
            <v>Micronesia: 860</v>
          </cell>
          <cell r="I154" t="str">
            <v>32169-Basic metal industries</v>
          </cell>
        </row>
        <row r="155">
          <cell r="G155" t="str">
            <v xml:space="preserve">41128-United Nations Office on Drugs and Crime </v>
          </cell>
          <cell r="H155" t="str">
            <v>Palau: 861</v>
          </cell>
          <cell r="I155" t="str">
            <v>32170-Non-ferrous metal industries</v>
          </cell>
        </row>
        <row r="156">
          <cell r="G156" t="str">
            <v>41311-United Nations Peacebuilding Fund (Window One:  Flexible Contributions Only)</v>
          </cell>
          <cell r="H156" t="str">
            <v>Papua New Guinea: 862</v>
          </cell>
          <cell r="I156" t="str">
            <v>32171-Engineering</v>
          </cell>
        </row>
        <row r="157">
          <cell r="G157" t="str">
            <v>41141-United Nations Peacebuilding Fund (Window Two:  Restricted Contributions Only)</v>
          </cell>
          <cell r="H157" t="str">
            <v>Solomon Islands: 866</v>
          </cell>
          <cell r="I157" t="str">
            <v>32172-Transport equipment industry</v>
          </cell>
        </row>
        <row r="158">
          <cell r="G158" t="str">
            <v xml:space="preserve">41119-United Nations Population Fund </v>
          </cell>
          <cell r="H158" t="str">
            <v>Tokelau: 868</v>
          </cell>
          <cell r="I158" t="str">
            <v>32182-Technological research and development</v>
          </cell>
        </row>
        <row r="159">
          <cell r="G159" t="str">
            <v>41501-United Nations Reducing Emissions from Deforestation and Forest Degradation</v>
          </cell>
          <cell r="H159" t="str">
            <v>Tonga: 870</v>
          </cell>
          <cell r="I159" t="str">
            <v>32210-Mineral/mining policy and administrative management</v>
          </cell>
        </row>
        <row r="160">
          <cell r="G160" t="str">
            <v>41130-United Nations Relief and Works Agency for Palestine Refugees in the Near East</v>
          </cell>
          <cell r="H160" t="str">
            <v>Tuvalu: 872</v>
          </cell>
          <cell r="I160" t="str">
            <v>32220-Mineral prospection and exploration</v>
          </cell>
        </row>
        <row r="161">
          <cell r="G161" t="str">
            <v xml:space="preserve">41129-United Nations Research Institute for Social Development </v>
          </cell>
          <cell r="H161" t="str">
            <v>Wallis and Futuna: 876</v>
          </cell>
          <cell r="I161" t="str">
            <v>32261-Coal</v>
          </cell>
        </row>
        <row r="162">
          <cell r="G162" t="str">
            <v xml:space="preserve">41133-United Nations Special Initiative on Africa </v>
          </cell>
          <cell r="H162" t="str">
            <v>Samoa: 880</v>
          </cell>
          <cell r="I162" t="str">
            <v>32262-Oil and gas</v>
          </cell>
        </row>
        <row r="163">
          <cell r="G163" t="str">
            <v xml:space="preserve">41131-United Nations System Staff College </v>
          </cell>
          <cell r="H163" t="str">
            <v>Oceania, regional: 889</v>
          </cell>
          <cell r="I163" t="str">
            <v>32263-Ferrous metals</v>
          </cell>
        </row>
        <row r="164">
          <cell r="G164" t="str">
            <v xml:space="preserve">41132-United Nations System Standing Committee on Nutrition </v>
          </cell>
          <cell r="H164" t="str">
            <v>Developing countries, unspecified: 998</v>
          </cell>
          <cell r="I164" t="str">
            <v>32264-Nonferrous metals</v>
          </cell>
        </row>
        <row r="165">
          <cell r="G165" t="str">
            <v xml:space="preserve">41134-United Nations University (including Endowment Fund) </v>
          </cell>
          <cell r="I165" t="str">
            <v>32265-Precious metals/materials</v>
          </cell>
        </row>
        <row r="166">
          <cell r="G166" t="str">
            <v>41137-United Nations Voluntary Fund for Technical Co-operation in the Field of Human Rights</v>
          </cell>
          <cell r="I166" t="str">
            <v>32266-Industrial minerals</v>
          </cell>
        </row>
        <row r="167">
          <cell r="G167" t="str">
            <v xml:space="preserve">41138-United Nations Voluntary Fund for Victims of Torture </v>
          </cell>
          <cell r="I167" t="str">
            <v>32267-Fertilizer minerals</v>
          </cell>
        </row>
        <row r="168">
          <cell r="G168" t="str">
            <v xml:space="preserve">41136-United Nations Voluntary Fund on Disability </v>
          </cell>
          <cell r="I168" t="str">
            <v>32268-Offshore minerals</v>
          </cell>
        </row>
        <row r="169">
          <cell r="G169" t="str">
            <v xml:space="preserve">41135-United Nations Volunteers </v>
          </cell>
          <cell r="I169" t="str">
            <v>32310-Construction policy and administrative management</v>
          </cell>
        </row>
        <row r="170">
          <cell r="G170" t="str">
            <v xml:space="preserve">41306-Universal Postal Union </v>
          </cell>
          <cell r="I170" t="str">
            <v>33110-Trade policy and administrative management</v>
          </cell>
        </row>
        <row r="171">
          <cell r="G171" t="str">
            <v>41503-UN-led Country-based Pooled Funds</v>
          </cell>
          <cell r="I171" t="str">
            <v>33120-Trade facilitation</v>
          </cell>
        </row>
        <row r="172">
          <cell r="G172" t="str">
            <v xml:space="preserve">41140-World Food Programme </v>
          </cell>
          <cell r="I172" t="str">
            <v>33130-Regional trade agreements (RTAs)</v>
          </cell>
        </row>
        <row r="173">
          <cell r="G173" t="str">
            <v>41307-World Health Organisation - assessed contributions</v>
          </cell>
          <cell r="I173" t="str">
            <v>33140-Multilateral trade negotiations</v>
          </cell>
        </row>
        <row r="174">
          <cell r="G174" t="str">
            <v>41143-World Health Organisation - core voluntary contributions account</v>
          </cell>
          <cell r="I174" t="str">
            <v>33150-Trade-related adjustment</v>
          </cell>
        </row>
        <row r="175">
          <cell r="G175" t="str">
            <v xml:space="preserve">41308-World Intellectual Property Organisation </v>
          </cell>
          <cell r="I175" t="str">
            <v>33181-Trade education/training</v>
          </cell>
        </row>
        <row r="176">
          <cell r="G176" t="str">
            <v xml:space="preserve">41309-World Meteorological Organisation </v>
          </cell>
          <cell r="I176" t="str">
            <v>33210-Tourism policy and administrative management</v>
          </cell>
        </row>
        <row r="177">
          <cell r="G177" t="str">
            <v>41319-World Tourism Organization</v>
          </cell>
          <cell r="I177" t="str">
            <v>41010-Environmental policy and administrative management</v>
          </cell>
        </row>
        <row r="178">
          <cell r="G178" t="str">
            <v>42000-European Union Institution (EU)</v>
          </cell>
          <cell r="I178" t="str">
            <v>41020-Biosphere protection</v>
          </cell>
        </row>
        <row r="179">
          <cell r="G179" t="str">
            <v>42001-European Commission - Development Share of Budget</v>
          </cell>
          <cell r="I179" t="str">
            <v>41030-Bio-diversity</v>
          </cell>
        </row>
        <row r="180">
          <cell r="G180" t="str">
            <v>42003-European Commission - European Development Fund</v>
          </cell>
          <cell r="I180" t="str">
            <v>41040-Site preservation</v>
          </cell>
        </row>
        <row r="181">
          <cell r="G181" t="str">
            <v xml:space="preserve">42004-European Investment Bank </v>
          </cell>
          <cell r="I181" t="str">
            <v>41050-Flood prevention/control</v>
          </cell>
        </row>
        <row r="182">
          <cell r="G182" t="str">
            <v>43000-International Monetary Fund (IMF)</v>
          </cell>
          <cell r="I182" t="str">
            <v>41081-Environmental education/training</v>
          </cell>
        </row>
        <row r="183">
          <cell r="G183" t="str">
            <v>43006-Catastrophe Containment and Relief Trust</v>
          </cell>
          <cell r="I183" t="str">
            <v>41082-Environmental research</v>
          </cell>
        </row>
        <row r="184">
          <cell r="G184" t="str">
            <v>43005-International Monetary Fund - Post-Catastrophe Debt Relief Trust</v>
          </cell>
          <cell r="I184" t="str">
            <v>-Other Multisector</v>
          </cell>
        </row>
        <row r="185">
          <cell r="G185" t="str">
            <v xml:space="preserve">43002-International Monetary Fund - Poverty Reduction and Growth - Heavily Indebted Poor Countries Debt Relief Initiative Trust Fund [includes HIPC, Extended Credit Facility (ECF), and ECF-HIPC sub-accounts] </v>
          </cell>
          <cell r="I185" t="str">
            <v>43010-Multisector aid</v>
          </cell>
        </row>
        <row r="186">
          <cell r="G186" t="str">
            <v>43004-International Monetary Fund - Poverty Reduction and Growth - Multilateral Debt Relief Initiative Trust</v>
          </cell>
          <cell r="I186" t="str">
            <v>43030-Urban development and management</v>
          </cell>
        </row>
        <row r="187">
          <cell r="G187" t="str">
            <v xml:space="preserve">43001-International Monetary Fund - Poverty Reduction and Growth Trust </v>
          </cell>
          <cell r="I187" t="str">
            <v>43040-Rural development</v>
          </cell>
        </row>
        <row r="188">
          <cell r="G188" t="str">
            <v>43003-International Monetary Fund - Subsidization of Emergency Post Conflict Assistance/Emergency Assistance for Natural Disasters for PRGT-eligible members</v>
          </cell>
          <cell r="I188" t="str">
            <v>43050-Non-agricultural alternative development</v>
          </cell>
        </row>
        <row r="189">
          <cell r="G189" t="str">
            <v>44000-World Bank Group (WB)</v>
          </cell>
          <cell r="I189" t="str">
            <v>43081-Multisector education/training</v>
          </cell>
        </row>
        <row r="190">
          <cell r="G190" t="str">
            <v>44006-Advance Market Commitments</v>
          </cell>
          <cell r="I190" t="str">
            <v>43082-Research/scientific institutions</v>
          </cell>
        </row>
        <row r="191">
          <cell r="G191" t="str">
            <v xml:space="preserve">44001-International Bank for Reconstruction and Development </v>
          </cell>
          <cell r="I191" t="str">
            <v>51010-General budget support-related aid</v>
          </cell>
        </row>
        <row r="192">
          <cell r="G192" t="str">
            <v xml:space="preserve">44002-International Development Association </v>
          </cell>
          <cell r="I192" t="str">
            <v>52010-Food aid/Food security programmes</v>
          </cell>
        </row>
        <row r="193">
          <cell r="G193" t="str">
            <v xml:space="preserve">44003-International Development Association - Heavily Indebted Poor Countries Debt Initiative Trust Fund </v>
          </cell>
          <cell r="I193" t="str">
            <v>53030-Import support (capital goods)</v>
          </cell>
        </row>
        <row r="194">
          <cell r="G194" t="str">
            <v>44007-International Development Association - Multilateral Debt Relief Initiative</v>
          </cell>
          <cell r="I194" t="str">
            <v>53040-Import support (commodities)</v>
          </cell>
        </row>
        <row r="195">
          <cell r="G195" t="str">
            <v xml:space="preserve">44004-International Finance Corporation </v>
          </cell>
          <cell r="I195" t="str">
            <v>60010-Action relating to debt</v>
          </cell>
        </row>
        <row r="196">
          <cell r="G196" t="str">
            <v xml:space="preserve">44005-Multilateral Investment Guarantee Agency </v>
          </cell>
          <cell r="I196" t="str">
            <v>60020-Debt forgiveness</v>
          </cell>
        </row>
        <row r="197">
          <cell r="G197" t="str">
            <v>45000-World Trade Organisation</v>
          </cell>
          <cell r="I197" t="str">
            <v>60030-Relief of multilateral debt</v>
          </cell>
        </row>
        <row r="198">
          <cell r="G198" t="str">
            <v>45002-World Trade Organisation - Advisory Centre on WTO Law</v>
          </cell>
          <cell r="I198" t="str">
            <v>60040-Rescheduling and refinancing</v>
          </cell>
        </row>
        <row r="199">
          <cell r="G199" t="str">
            <v xml:space="preserve">45003-World Trade Organisation - Doha Development Agenda Global Trust Fund </v>
          </cell>
          <cell r="I199" t="str">
            <v>60061-Debt for development swap</v>
          </cell>
        </row>
        <row r="200">
          <cell r="G200" t="str">
            <v xml:space="preserve">45001-World Trade Organisation - International Trade Centre </v>
          </cell>
          <cell r="I200" t="str">
            <v>60062-Other debt swap</v>
          </cell>
        </row>
        <row r="201">
          <cell r="G201" t="str">
            <v>46000-Regional Development Bank</v>
          </cell>
          <cell r="I201" t="str">
            <v>60063-Debt buy-back</v>
          </cell>
        </row>
        <row r="202">
          <cell r="G202" t="str">
            <v>46002-African Development Bank</v>
          </cell>
          <cell r="I202" t="str">
            <v xml:space="preserve">72010-Material relief assistance and services </v>
          </cell>
        </row>
        <row r="203">
          <cell r="G203" t="str">
            <v xml:space="preserve">46003-African Development Fund </v>
          </cell>
          <cell r="I203" t="str">
            <v>72040-Emergency food aid</v>
          </cell>
        </row>
        <row r="204">
          <cell r="G204" t="str">
            <v>46022-African Export Import Bank</v>
          </cell>
          <cell r="I204" t="str">
            <v>72050-Relief co-ordination; protection and support services</v>
          </cell>
        </row>
        <row r="205">
          <cell r="G205" t="str">
            <v xml:space="preserve">46008-Andean Development Corporation </v>
          </cell>
          <cell r="I205" t="str">
            <v>73010-Reconstruction relief and rehabilitation</v>
          </cell>
        </row>
        <row r="206">
          <cell r="G206" t="str">
            <v>46004-Asian Development Bank</v>
          </cell>
          <cell r="I206" t="str">
            <v>74010-Disaster prevention and preparedness</v>
          </cell>
        </row>
        <row r="207">
          <cell r="G207" t="str">
            <v xml:space="preserve">46005-Asian Development Fund </v>
          </cell>
          <cell r="I207" t="str">
            <v>91010-Administrative costs (non-sector allocable)</v>
          </cell>
        </row>
        <row r="208">
          <cell r="G208" t="str">
            <v>46026-Asian Infrastructure Investment Bank</v>
          </cell>
          <cell r="I208" t="str">
            <v>93010-Refugees in donor countries (non-sector allocable)</v>
          </cell>
        </row>
        <row r="209">
          <cell r="G209" t="str">
            <v>46006-Black Sea Trade and Development Bank</v>
          </cell>
          <cell r="I209" t="str">
            <v>99810-Sectors not specified</v>
          </cell>
        </row>
        <row r="210">
          <cell r="G210" t="str">
            <v xml:space="preserve">46009-Caribbean Development Bank </v>
          </cell>
          <cell r="I210" t="str">
            <v>99820-Promotion of development awareness (non-sector allocable)</v>
          </cell>
        </row>
        <row r="211">
          <cell r="G211" t="str">
            <v>46020-Central African States Development Bank</v>
          </cell>
        </row>
        <row r="212">
          <cell r="G212" t="str">
            <v xml:space="preserve">46007-Central American Bank for Economic Integration </v>
          </cell>
        </row>
        <row r="213">
          <cell r="G213" t="str">
            <v>46024-Council of Europe Development Bank</v>
          </cell>
        </row>
        <row r="214">
          <cell r="G214" t="str">
            <v>46023-Eastern and Southern African Trade and Development Bank</v>
          </cell>
        </row>
        <row r="215">
          <cell r="G215" t="str">
            <v>46015-European Bank for Reconstruction and Development</v>
          </cell>
        </row>
        <row r="216">
          <cell r="G216" t="str">
            <v>46018-European Bank for Reconstruction and Development - Early Transition Countries Fund</v>
          </cell>
        </row>
        <row r="217">
          <cell r="G217" t="str">
            <v>46017-European Bank for Reconstruction and Development – technical co-operation and special funds (all EBRD countries of operations)</v>
          </cell>
        </row>
        <row r="218">
          <cell r="G218" t="str">
            <v>46016-European Bank for Reconstruction and Development – technical co-operation and special funds (ODA-eligible countries only)</v>
          </cell>
        </row>
        <row r="219">
          <cell r="G219" t="str">
            <v>46019-European Bank for Reconstruction and Development - Western Balkans Joint Trust Fund</v>
          </cell>
        </row>
        <row r="220">
          <cell r="G220" t="str">
            <v xml:space="preserve">46013-Inter-American Development Bank, Fund for Special Operations </v>
          </cell>
        </row>
        <row r="221">
          <cell r="G221" t="str">
            <v xml:space="preserve">46012-Inter-American Development Bank, Inter-American Investment Corporation and Multilateral Investment Fund </v>
          </cell>
        </row>
        <row r="222">
          <cell r="G222" t="str">
            <v>46025-Islamic Development Bank</v>
          </cell>
        </row>
        <row r="223">
          <cell r="G223" t="str">
            <v>46021-West African Development Bank</v>
          </cell>
        </row>
        <row r="224">
          <cell r="G224" t="str">
            <v>47000-Other multilateral institution</v>
          </cell>
        </row>
        <row r="225">
          <cell r="G225" t="str">
            <v>47111-Adaptation Fund</v>
          </cell>
        </row>
        <row r="226">
          <cell r="G226" t="str">
            <v xml:space="preserve">47009-African and Malagasy Council for Higher Education </v>
          </cell>
        </row>
        <row r="227">
          <cell r="G227" t="str">
            <v xml:space="preserve">47001-African Capacity Building Foundation </v>
          </cell>
        </row>
        <row r="228">
          <cell r="G228" t="str">
            <v>47137-African Risk Capacity Group</v>
          </cell>
        </row>
        <row r="229">
          <cell r="G229" t="str">
            <v>47141-African Tax Administration Forum</v>
          </cell>
        </row>
        <row r="230">
          <cell r="G230" t="str">
            <v xml:space="preserve">47005-African Union (excluding peacekeeping facilities) </v>
          </cell>
        </row>
        <row r="231">
          <cell r="G231" t="str">
            <v xml:space="preserve">21002-Agency for International Trade Information and Co-operation </v>
          </cell>
        </row>
        <row r="232">
          <cell r="G232" t="str">
            <v xml:space="preserve">47002-Asian Productivity Organisation </v>
          </cell>
        </row>
        <row r="233">
          <cell r="G233" t="str">
            <v>47109-Asia-Pacific Economic Cooperation Support Fund (except contributions tied to counter-terrorism activities)</v>
          </cell>
        </row>
        <row r="234">
          <cell r="G234" t="str">
            <v>47068-Asia-Pacific Fishery Commission</v>
          </cell>
        </row>
        <row r="235">
          <cell r="G235" t="str">
            <v xml:space="preserve">47003-Association of South East Asian Nations: Economic Co-operation </v>
          </cell>
        </row>
        <row r="236">
          <cell r="G236" t="str">
            <v xml:space="preserve">47011-Caribbean Community Secretariat </v>
          </cell>
        </row>
        <row r="237">
          <cell r="G237" t="str">
            <v xml:space="preserve">47012-Caribbean Epidemiology Centre </v>
          </cell>
        </row>
        <row r="238">
          <cell r="G238" t="str">
            <v>47145-Center of Excellence in Finance</v>
          </cell>
        </row>
        <row r="239">
          <cell r="G239" t="str">
            <v>47112-Central European Initiative - Special Fund for Climate and Environmental Protection</v>
          </cell>
        </row>
        <row r="240">
          <cell r="G240" t="str">
            <v>47015-CGIAR Fund</v>
          </cell>
        </row>
        <row r="241">
          <cell r="G241" t="str">
            <v>47134-Clean Technology Fund</v>
          </cell>
        </row>
        <row r="242">
          <cell r="G242" t="str">
            <v>47027-Colombo Plan</v>
          </cell>
        </row>
        <row r="243">
          <cell r="G243" t="str">
            <v xml:space="preserve">47105-Common Fund for Commodities </v>
          </cell>
        </row>
        <row r="244">
          <cell r="G244" t="str">
            <v xml:space="preserve">47013-Commonwealth Foundation </v>
          </cell>
        </row>
        <row r="245">
          <cell r="G245" t="str">
            <v xml:space="preserve">47025-Commonwealth of Learning </v>
          </cell>
        </row>
        <row r="246">
          <cell r="G246" t="str">
            <v>47132-Commonwealth Secretariat (ODA-eligible contributions only)</v>
          </cell>
        </row>
        <row r="247">
          <cell r="G247" t="str">
            <v xml:space="preserve">47026-Community of Portuguese Speaking Countries </v>
          </cell>
        </row>
        <row r="248">
          <cell r="G248" t="str">
            <v>47022-Convention on International Trade in Endangered Species of Wild Flora and Fauna</v>
          </cell>
        </row>
        <row r="249">
          <cell r="G249" t="str">
            <v>47138-Council of Europe</v>
          </cell>
        </row>
        <row r="250">
          <cell r="G250" t="str">
            <v xml:space="preserve">47037-Eastern-Regional Organisation of Public Administration </v>
          </cell>
        </row>
        <row r="251">
          <cell r="G251" t="str">
            <v xml:space="preserve">47113-Economic and Monetary Community of Central Africa </v>
          </cell>
        </row>
        <row r="252">
          <cell r="G252" t="str">
            <v xml:space="preserve">47034-Economic Community of West African States </v>
          </cell>
        </row>
        <row r="253">
          <cell r="G253" t="str">
            <v xml:space="preserve">47036-European and Mediterranean Plant Protection Organisation </v>
          </cell>
        </row>
        <row r="254">
          <cell r="G254" t="str">
            <v xml:space="preserve">47400-European Space Agency (ESA) programme “Space in support of International Development Aid” </v>
          </cell>
        </row>
        <row r="255">
          <cell r="G255" t="str">
            <v xml:space="preserve">47504-Forest Carbon Partnership Facility </v>
          </cell>
        </row>
        <row r="256">
          <cell r="G256" t="str">
            <v xml:space="preserve">47040-Forum Fisheries Agency </v>
          </cell>
        </row>
        <row r="257">
          <cell r="G257" t="str">
            <v>47106-Geneva Centre for the Democratic Control of Armed Forces</v>
          </cell>
        </row>
        <row r="258">
          <cell r="G258" t="str">
            <v xml:space="preserve">47123-Geneva International Centre for Humanitarian Demining </v>
          </cell>
        </row>
        <row r="259">
          <cell r="G259" t="str">
            <v>47503-Global Agriculture and Food Security Program</v>
          </cell>
        </row>
        <row r="260">
          <cell r="G260" t="str">
            <v xml:space="preserve">47122-Global Alliance for Vaccines and Immunization </v>
          </cell>
        </row>
        <row r="261">
          <cell r="G261" t="str">
            <v>47143-Global Community Engagement and Resilience Fund</v>
          </cell>
        </row>
        <row r="262">
          <cell r="G262" t="str">
            <v>47129-Global Environment Facility - Least Developed Countries Fund</v>
          </cell>
        </row>
        <row r="263">
          <cell r="G263" t="str">
            <v>47130-Global Environment Facility - Special Climate Change Fund</v>
          </cell>
        </row>
        <row r="264">
          <cell r="G264" t="str">
            <v>47044-Global Environment Facility Trust Fund</v>
          </cell>
        </row>
        <row r="265">
          <cell r="G265" t="str">
            <v>47502-Global Fund for Disaster Risk Reduction</v>
          </cell>
        </row>
        <row r="266">
          <cell r="G266" t="str">
            <v xml:space="preserve">47045-Global Fund to Fight AIDS, Tuberculosis and Malaria </v>
          </cell>
        </row>
        <row r="267">
          <cell r="G267" t="str">
            <v>47136-Global Green Growth Institute</v>
          </cell>
        </row>
        <row r="268">
          <cell r="G268" t="str">
            <v>47501-Global Partnership for Education</v>
          </cell>
        </row>
        <row r="269">
          <cell r="G269" t="str">
            <v>41317-Green Climate Fund</v>
          </cell>
        </row>
        <row r="270">
          <cell r="G270" t="str">
            <v>47116-Integrated Framework for Trade-Related Technical Assistance to Least Developed Countries</v>
          </cell>
        </row>
        <row r="271">
          <cell r="G271" t="str">
            <v xml:space="preserve">47061-Inter-American Institute for Co-operation on Agriculture </v>
          </cell>
        </row>
        <row r="272">
          <cell r="G272" t="str">
            <v xml:space="preserve">47065-Intergovernmental Oceanographic Commission </v>
          </cell>
        </row>
        <row r="273">
          <cell r="G273" t="str">
            <v xml:space="preserve">47067-Intergovernmental Panel on Climate Change </v>
          </cell>
        </row>
        <row r="274">
          <cell r="G274" t="str">
            <v xml:space="preserve">47019-International Centre for Advanced Mediterranean Agronomic Studies </v>
          </cell>
        </row>
        <row r="275">
          <cell r="G275" t="str">
            <v xml:space="preserve">47050-International Cotton Advisory Committee </v>
          </cell>
        </row>
        <row r="276">
          <cell r="G276" t="str">
            <v xml:space="preserve">47059-International Development Law Organisation </v>
          </cell>
        </row>
        <row r="277">
          <cell r="G277" t="str">
            <v>30010-International drug purchase facility</v>
          </cell>
        </row>
        <row r="278">
          <cell r="G278" t="str">
            <v>47107-International Finance Facility for Immunisation</v>
          </cell>
        </row>
        <row r="279">
          <cell r="G279" t="str">
            <v xml:space="preserve">47058-International Institute for Democracy and Electoral Assistance </v>
          </cell>
        </row>
        <row r="280">
          <cell r="G280" t="str">
            <v xml:space="preserve">47064-International Network for Bamboo and Rattan </v>
          </cell>
        </row>
        <row r="281">
          <cell r="G281" t="str">
            <v xml:space="preserve">47066-International Organisation for Migration </v>
          </cell>
        </row>
        <row r="282">
          <cell r="G282" t="str">
            <v>47046-International Organisation of the Francophonie</v>
          </cell>
        </row>
        <row r="283">
          <cell r="G283" t="str">
            <v>47144-International Renewable Energy Agency</v>
          </cell>
        </row>
        <row r="284">
          <cell r="G284" t="str">
            <v xml:space="preserve">47073-International Tropical Timber Organisation </v>
          </cell>
        </row>
        <row r="285">
          <cell r="G285" t="str">
            <v xml:space="preserve">47074-International Vaccine Institute </v>
          </cell>
        </row>
        <row r="286">
          <cell r="G286" t="str">
            <v xml:space="preserve">47076-Justice Studies Centre of the Americas </v>
          </cell>
        </row>
        <row r="287">
          <cell r="G287" t="str">
            <v>47127-Latin-American Energy Organisation</v>
          </cell>
        </row>
        <row r="288">
          <cell r="G288" t="str">
            <v xml:space="preserve">47077-Mekong River Commission </v>
          </cell>
        </row>
        <row r="289">
          <cell r="G289" t="str">
            <v xml:space="preserve">47078-Multilateral Fund for the Implementation of the Montreal Protocol </v>
          </cell>
        </row>
        <row r="290">
          <cell r="G290" t="str">
            <v>47117-New Partnership for Africa's Development</v>
          </cell>
        </row>
        <row r="291">
          <cell r="G291" t="str">
            <v>47128-Nordic Development Fund</v>
          </cell>
        </row>
        <row r="292">
          <cell r="G292" t="str">
            <v xml:space="preserve">47081-OECD Development Centre </v>
          </cell>
        </row>
        <row r="293">
          <cell r="G293" t="str">
            <v>47142-OPEC Fund for International Development</v>
          </cell>
        </row>
        <row r="294">
          <cell r="G294" t="str">
            <v xml:space="preserve">47080-Organisation for Economic Co-operation and Development (Contributions to special funds for Technical Co-operation Activities Only) </v>
          </cell>
        </row>
        <row r="295">
          <cell r="G295" t="str">
            <v xml:space="preserve">47079-Organisation of American States </v>
          </cell>
        </row>
        <row r="296">
          <cell r="G296" t="str">
            <v xml:space="preserve">47082-Organisation of Eastern Caribbean States </v>
          </cell>
        </row>
        <row r="297">
          <cell r="G297" t="str">
            <v>47140-Organisation of Ibero-American States for Education, Science and Culture</v>
          </cell>
        </row>
        <row r="298">
          <cell r="G298" t="str">
            <v>47110-Organisation of the Black Sea Economic Cooperation</v>
          </cell>
        </row>
        <row r="299">
          <cell r="G299" t="str">
            <v>47131-Organization for Security and Co-operation in Europe</v>
          </cell>
        </row>
        <row r="300">
          <cell r="G300" t="str">
            <v xml:space="preserve">47087-Pacific Islands Forum Secretariat </v>
          </cell>
        </row>
        <row r="301">
          <cell r="G301" t="str">
            <v xml:space="preserve">47097-Pacific Regional Environment Programme </v>
          </cell>
        </row>
        <row r="302">
          <cell r="G302" t="str">
            <v xml:space="preserve">47083-Pan-American Health Organisation </v>
          </cell>
        </row>
        <row r="303">
          <cell r="G303" t="str">
            <v xml:space="preserve">47084-Pan-American Institute of Geography and History </v>
          </cell>
        </row>
        <row r="304">
          <cell r="G304" t="str">
            <v xml:space="preserve">47086-Private Infrastructure Development Group </v>
          </cell>
        </row>
        <row r="305">
          <cell r="G305" t="str">
            <v>47118-Regional Organisation for the Strengthening of Supreme Audit Institutions of Francophone Sub-Saharan Countries</v>
          </cell>
        </row>
        <row r="306">
          <cell r="G306" t="str">
            <v>47119-Sahara and Sahel Observatory</v>
          </cell>
        </row>
        <row r="307">
          <cell r="G307" t="str">
            <v xml:space="preserve">47029-Sahel and West Africa Club </v>
          </cell>
        </row>
        <row r="308">
          <cell r="G308" t="str">
            <v xml:space="preserve">47096-Secretariat of the Pacific Community </v>
          </cell>
        </row>
        <row r="309">
          <cell r="G309" t="str">
            <v xml:space="preserve">47120-South Asian Association for Regional Cooperation </v>
          </cell>
        </row>
        <row r="310">
          <cell r="G310" t="str">
            <v xml:space="preserve">47092-South East Asian Fisheries Development Centre </v>
          </cell>
        </row>
        <row r="311">
          <cell r="G311" t="str">
            <v xml:space="preserve">47093-South East Asian Ministers of Education </v>
          </cell>
        </row>
        <row r="312">
          <cell r="G312" t="str">
            <v xml:space="preserve">47095-South Pacific Board for Educational Assessment </v>
          </cell>
        </row>
        <row r="313">
          <cell r="G313" t="str">
            <v xml:space="preserve">47089-Southern African Development Community </v>
          </cell>
        </row>
        <row r="314">
          <cell r="G314" t="str">
            <v>47135-Strategic Climate Fund</v>
          </cell>
        </row>
        <row r="315">
          <cell r="G315" t="str">
            <v>47121-United Cities and Local Governments of Africa</v>
          </cell>
        </row>
        <row r="316">
          <cell r="G316" t="str">
            <v xml:space="preserve">47098-Unrepresented Nations and Peoples’ Organisation </v>
          </cell>
        </row>
        <row r="317">
          <cell r="G317" t="str">
            <v xml:space="preserve">47100-West African Monetary Union </v>
          </cell>
        </row>
        <row r="318">
          <cell r="G318" t="str">
            <v>47139-World Customs Organization Customs Co-operation Fund</v>
          </cell>
        </row>
        <row r="319">
          <cell r="G319" t="str">
            <v>51000-University, college or other teaching institution, research institute or think‑tank</v>
          </cell>
        </row>
        <row r="320">
          <cell r="G320" t="str">
            <v>47101-Africa Rice Centre</v>
          </cell>
        </row>
        <row r="321">
          <cell r="G321" t="str">
            <v>47069-Bioversity International</v>
          </cell>
        </row>
        <row r="322">
          <cell r="G322" t="str">
            <v xml:space="preserve">47018-Centre for International Forestry Research </v>
          </cell>
        </row>
        <row r="323">
          <cell r="G323" t="str">
            <v xml:space="preserve">21004-Council for the Development of Economic and Social Research in Africa </v>
          </cell>
        </row>
        <row r="324">
          <cell r="G324" t="str">
            <v xml:space="preserve">47041-Food and Fertilizer Technology Centre </v>
          </cell>
        </row>
        <row r="325">
          <cell r="G325" t="str">
            <v xml:space="preserve">21009-Forum for Agricultural Research in Africa </v>
          </cell>
        </row>
        <row r="326">
          <cell r="G326" t="str">
            <v xml:space="preserve">47047-International African Institute </v>
          </cell>
        </row>
        <row r="327">
          <cell r="G327" t="str">
            <v xml:space="preserve">47051-International Centre for Agricultural Research in Dry Areas </v>
          </cell>
        </row>
        <row r="328">
          <cell r="G328" t="str">
            <v xml:space="preserve">47055-International Centre for Development Oriented Research in Agriculture </v>
          </cell>
        </row>
        <row r="329">
          <cell r="G329" t="str">
            <v>47053-International Centre for Diarrhoeal Disease Research, Bangladesh</v>
          </cell>
        </row>
        <row r="330">
          <cell r="G330" t="str">
            <v xml:space="preserve">47017-International Centre for Tropical Agriculture </v>
          </cell>
        </row>
        <row r="331">
          <cell r="G331" t="str">
            <v xml:space="preserve">47054-International Centre of Insect Physiology and Ecology </v>
          </cell>
        </row>
        <row r="332">
          <cell r="G332" t="str">
            <v xml:space="preserve">47057-International Crop Research for Semi-Arid Tropics </v>
          </cell>
        </row>
        <row r="333">
          <cell r="G333" t="str">
            <v>51001-International Food Policy Research Institute</v>
          </cell>
        </row>
        <row r="334">
          <cell r="G334" t="str">
            <v xml:space="preserve">21021-International Institute for Environment and Development </v>
          </cell>
        </row>
        <row r="335">
          <cell r="G335" t="str">
            <v>21039-International Institute for Sustainable Development</v>
          </cell>
        </row>
        <row r="336">
          <cell r="G336" t="str">
            <v xml:space="preserve">47062-International Institute of Tropical Agriculture </v>
          </cell>
        </row>
        <row r="337">
          <cell r="G337" t="str">
            <v xml:space="preserve">47063-International Livestock Research Institute </v>
          </cell>
        </row>
        <row r="338">
          <cell r="G338" t="str">
            <v xml:space="preserve">47020-International Maize and Wheat Improvement Centre </v>
          </cell>
        </row>
        <row r="339">
          <cell r="G339" t="str">
            <v xml:space="preserve">47021-International Potato Centre </v>
          </cell>
        </row>
        <row r="340">
          <cell r="G340" t="str">
            <v xml:space="preserve">47070-International Rice Research Institute </v>
          </cell>
        </row>
        <row r="341">
          <cell r="G341" t="str">
            <v xml:space="preserve">47071-International Seed Testing Association </v>
          </cell>
        </row>
        <row r="342">
          <cell r="G342" t="str">
            <v xml:space="preserve">47075-International Water Management Institute </v>
          </cell>
        </row>
        <row r="343">
          <cell r="G343" t="str">
            <v xml:space="preserve">47099-University of the South Pacific </v>
          </cell>
        </row>
        <row r="344">
          <cell r="G344" t="str">
            <v>47056-World AgroForestry Centre</v>
          </cell>
        </row>
        <row r="345">
          <cell r="G345" t="str">
            <v xml:space="preserve">47103-World Maritime University </v>
          </cell>
        </row>
        <row r="346">
          <cell r="G346" t="str">
            <v>47008-World Vegetable Centre</v>
          </cell>
        </row>
        <row r="347">
          <cell r="G347" t="str">
            <v>47104-WorldFish Centre</v>
          </cell>
        </row>
        <row r="348">
          <cell r="G348" t="str">
            <v>60000-Private sector institution</v>
          </cell>
        </row>
        <row r="349">
          <cell r="G349" t="str">
            <v>61000-Private sector in provider country</v>
          </cell>
        </row>
        <row r="350">
          <cell r="G350" t="str">
            <v>61001-Banks (deposit taking corporations)</v>
          </cell>
        </row>
        <row r="351">
          <cell r="G351" t="str">
            <v>61003-Investment funds and other collective investment institutions</v>
          </cell>
        </row>
        <row r="352">
          <cell r="G352" t="str">
            <v>61004-Holding companies, trusts and Special Purpose Vehicles</v>
          </cell>
        </row>
        <row r="353">
          <cell r="G353" t="str">
            <v>61005-Insurance Corporations</v>
          </cell>
        </row>
        <row r="354">
          <cell r="G354" t="str">
            <v>61006-Pension Funds</v>
          </cell>
        </row>
        <row r="355">
          <cell r="G355" t="str">
            <v>61007-Other financial corporations</v>
          </cell>
        </row>
        <row r="356">
          <cell r="G356" t="str">
            <v>61008-Exporters</v>
          </cell>
        </row>
        <row r="357">
          <cell r="G357" t="str">
            <v>61009-Other non-financial corporations</v>
          </cell>
        </row>
        <row r="358">
          <cell r="G358" t="str">
            <v>61010-Retail investors</v>
          </cell>
        </row>
        <row r="359">
          <cell r="G359" t="str">
            <v>62000-Private sector in recipient country</v>
          </cell>
        </row>
        <row r="360">
          <cell r="G360" t="str">
            <v>62001-Banks (deposit taking corporations except Micro Finance Institutions)</v>
          </cell>
        </row>
        <row r="361">
          <cell r="G361" t="str">
            <v>62002-Micro Finance Institutions (deposit and non-deposit)</v>
          </cell>
        </row>
        <row r="362">
          <cell r="G362" t="str">
            <v>62003-Investment funds and other collective investment institutions</v>
          </cell>
        </row>
        <row r="363">
          <cell r="G363" t="str">
            <v>62004-Holding companies, trusts and Special Purpose Vehicles</v>
          </cell>
        </row>
        <row r="364">
          <cell r="G364" t="str">
            <v>62005-Insurance Corporations</v>
          </cell>
        </row>
        <row r="365">
          <cell r="G365" t="str">
            <v>62006-Pension Funds</v>
          </cell>
        </row>
        <row r="366">
          <cell r="G366" t="str">
            <v>62007-Other financial corporations</v>
          </cell>
        </row>
        <row r="367">
          <cell r="G367" t="str">
            <v>62008-Importers/Exporters</v>
          </cell>
        </row>
        <row r="368">
          <cell r="G368" t="str">
            <v>62009-Other non-financial corporations</v>
          </cell>
        </row>
        <row r="369">
          <cell r="G369" t="str">
            <v>62010-Retail investors</v>
          </cell>
        </row>
        <row r="370">
          <cell r="G370" t="str">
            <v>63000-Private sector in third country</v>
          </cell>
        </row>
        <row r="371">
          <cell r="G371" t="str">
            <v>63001-Banks (deposit taking corporations except Micro Finance Institutions)</v>
          </cell>
        </row>
        <row r="372">
          <cell r="G372" t="str">
            <v>63002-Micro Finance Institutions (deposit and non-deposit)</v>
          </cell>
        </row>
        <row r="373">
          <cell r="G373" t="str">
            <v>63003-Investment funds and other collective investment institutions</v>
          </cell>
        </row>
        <row r="374">
          <cell r="G374" t="str">
            <v>63004-Holding companies, trusts and Special Purpose Vehicles</v>
          </cell>
        </row>
        <row r="375">
          <cell r="G375" t="str">
            <v>63005-Insurance Corporations</v>
          </cell>
        </row>
        <row r="376">
          <cell r="G376" t="str">
            <v>63006-Pension Funds</v>
          </cell>
        </row>
        <row r="377">
          <cell r="G377" t="str">
            <v>63007-Other financial corporations</v>
          </cell>
        </row>
        <row r="378">
          <cell r="G378" t="str">
            <v>63008-Exporters</v>
          </cell>
        </row>
        <row r="379">
          <cell r="G379" t="str">
            <v>63009-Other non-financial corporations</v>
          </cell>
        </row>
        <row r="380">
          <cell r="G380" t="str">
            <v>63010-Retail investors</v>
          </cell>
        </row>
        <row r="381">
          <cell r="G381" t="str">
            <v>90000-Other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i načrt projekta"/>
      <sheetName val="Partnerske države"/>
      <sheetName val="Vrsta pomoči"/>
      <sheetName val="Vsebinska opredelitev"/>
      <sheetName val="Koda neposrednega prejemnika"/>
      <sheetName val="Opis zaznamovalcev"/>
      <sheetName val="Data"/>
    </sheetNames>
    <sheetDataSet>
      <sheetData sheetId="0" refreshError="1"/>
      <sheetData sheetId="1" refreshError="1"/>
      <sheetData sheetId="2" refreshError="1"/>
      <sheetData sheetId="3" refreshError="1"/>
      <sheetData sheetId="4" refreshError="1"/>
      <sheetData sheetId="5" refreshError="1"/>
      <sheetData sheetId="6">
        <row r="2">
          <cell r="H2" t="str">
            <v>Turkey: 55</v>
          </cell>
          <cell r="I2" t="str">
            <v>11110-Education policy and administrative management</v>
          </cell>
          <cell r="J2" t="str">
            <v>A01: General budget support</v>
          </cell>
        </row>
        <row r="3">
          <cell r="H3" t="str">
            <v>Kosovo: 57</v>
          </cell>
          <cell r="I3" t="str">
            <v>11120-Education facilities and training</v>
          </cell>
          <cell r="J3" t="str">
            <v>A02: Sector budget support</v>
          </cell>
        </row>
        <row r="4">
          <cell r="H4" t="str">
            <v>Serbia: 63</v>
          </cell>
          <cell r="I4" t="str">
            <v>11130-Teacher training</v>
          </cell>
          <cell r="J4" t="str">
            <v>B01: Core support to NGOs, other private bodies, PPPs and research institutes</v>
          </cell>
        </row>
        <row r="5">
          <cell r="H5" t="str">
            <v>Bosnia and Herzegovina: 64</v>
          </cell>
          <cell r="I5" t="str">
            <v>11182-Educational research</v>
          </cell>
          <cell r="J5" t="str">
            <v>B02: Core contributions to multilateral institutions</v>
          </cell>
        </row>
        <row r="6">
          <cell r="H6" t="str">
            <v>Montenegro: 65</v>
          </cell>
          <cell r="I6" t="str">
            <v>11220-Primary education</v>
          </cell>
          <cell r="J6" t="str">
            <v>B03: Contributions to specific-purpose programmes and funds managed by international organisations (multilateral, INGO)</v>
          </cell>
        </row>
        <row r="7">
          <cell r="H7" t="str">
            <v>Former Yugoslav Republic of Macedonia: 66</v>
          </cell>
          <cell r="I7" t="str">
            <v>11230-Basic life skills for youth and adults</v>
          </cell>
          <cell r="J7" t="str">
            <v>B04: Basket funds/pooled funding</v>
          </cell>
        </row>
        <row r="8">
          <cell r="H8" t="str">
            <v>Albania: 71</v>
          </cell>
          <cell r="I8" t="str">
            <v>11240-Early childhood education</v>
          </cell>
          <cell r="J8" t="str">
            <v>C01: Project-type interventions</v>
          </cell>
        </row>
        <row r="9">
          <cell r="H9" t="str">
            <v>Ukraine: 85</v>
          </cell>
          <cell r="I9" t="str">
            <v>11320-Secondary education</v>
          </cell>
          <cell r="J9" t="str">
            <v>D01: Donor country personnel</v>
          </cell>
        </row>
        <row r="10">
          <cell r="H10" t="str">
            <v>Belarus: 86</v>
          </cell>
          <cell r="I10" t="str">
            <v>11330-Vocational training</v>
          </cell>
          <cell r="J10" t="str">
            <v>D02: Other technical assistance</v>
          </cell>
        </row>
        <row r="11">
          <cell r="H11" t="str">
            <v>States Ex-Yugoslavia unspecified: 88</v>
          </cell>
          <cell r="I11" t="str">
            <v>11420-Higher education</v>
          </cell>
          <cell r="J11" t="str">
            <v>E01: Scholarships/training in donor country</v>
          </cell>
        </row>
        <row r="12">
          <cell r="H12" t="str">
            <v>Europe, regional: 89</v>
          </cell>
          <cell r="I12" t="str">
            <v>11430-Advanced technical and managerial training</v>
          </cell>
          <cell r="J12" t="str">
            <v>E02: Imputed student costs</v>
          </cell>
        </row>
        <row r="13">
          <cell r="H13" t="str">
            <v>Moldova: 93</v>
          </cell>
          <cell r="I13" t="str">
            <v>12110-Health policy and administrative management</v>
          </cell>
          <cell r="J13" t="str">
            <v>F01: Debt relief</v>
          </cell>
        </row>
        <row r="14">
          <cell r="H14" t="str">
            <v>Algeria: 130</v>
          </cell>
          <cell r="I14" t="str">
            <v>12181-Medical education/training</v>
          </cell>
          <cell r="J14" t="str">
            <v>G01: Administrative costs not included elsewhere</v>
          </cell>
        </row>
        <row r="15">
          <cell r="H15" t="str">
            <v>Libya: 133</v>
          </cell>
          <cell r="I15" t="str">
            <v>12182-Medical research</v>
          </cell>
          <cell r="J15" t="str">
            <v>H01: Development awareness</v>
          </cell>
        </row>
        <row r="16">
          <cell r="H16" t="str">
            <v>Morocco: 136</v>
          </cell>
          <cell r="I16" t="str">
            <v>12191-Medical services</v>
          </cell>
          <cell r="J16" t="str">
            <v>H02: Refugees in donor countries</v>
          </cell>
        </row>
        <row r="17">
          <cell r="H17" t="str">
            <v>Tunisia: 139</v>
          </cell>
          <cell r="I17" t="str">
            <v>12220-Basic health care</v>
          </cell>
        </row>
        <row r="18">
          <cell r="H18" t="str">
            <v>Egypt: 142</v>
          </cell>
          <cell r="I18" t="str">
            <v>12230-Basic health infrastructure</v>
          </cell>
        </row>
        <row r="19">
          <cell r="H19" t="str">
            <v>North of Sahara, regional: 189</v>
          </cell>
          <cell r="I19" t="str">
            <v>12240-Basic nutrition</v>
          </cell>
        </row>
        <row r="20">
          <cell r="H20" t="str">
            <v>South Africa: 218</v>
          </cell>
          <cell r="I20" t="str">
            <v>12250-Infectious disease control</v>
          </cell>
        </row>
        <row r="21">
          <cell r="H21" t="str">
            <v>Angola: 225</v>
          </cell>
          <cell r="I21" t="str">
            <v>12261-Health education</v>
          </cell>
        </row>
        <row r="22">
          <cell r="H22" t="str">
            <v>Botswana: 227</v>
          </cell>
          <cell r="I22" t="str">
            <v>12262-Malaria control</v>
          </cell>
        </row>
        <row r="23">
          <cell r="H23" t="str">
            <v>Burundi: 228</v>
          </cell>
          <cell r="I23" t="str">
            <v>12263-Tuberculosis control</v>
          </cell>
        </row>
        <row r="24">
          <cell r="H24" t="str">
            <v>Cameroon: 229</v>
          </cell>
          <cell r="I24" t="str">
            <v>12281-Health personnel development</v>
          </cell>
        </row>
        <row r="25">
          <cell r="H25" t="str">
            <v>Cabo Verde: 230</v>
          </cell>
          <cell r="I25" t="str">
            <v>13010-Population policy and administrative management</v>
          </cell>
        </row>
        <row r="26">
          <cell r="H26" t="str">
            <v>Central African Republic: 231</v>
          </cell>
          <cell r="I26" t="str">
            <v>13020-Reproductive health care</v>
          </cell>
        </row>
        <row r="27">
          <cell r="H27" t="str">
            <v>Chad: 232</v>
          </cell>
          <cell r="I27" t="str">
            <v>13030-Family planning</v>
          </cell>
        </row>
        <row r="28">
          <cell r="H28" t="str">
            <v>Comoros: 233</v>
          </cell>
          <cell r="I28" t="str">
            <v>13040-STD control including HIV/AIDS</v>
          </cell>
        </row>
        <row r="29">
          <cell r="H29" t="str">
            <v>Congo: 234</v>
          </cell>
          <cell r="I29" t="str">
            <v>13081-Personnel development for population and reproductive health</v>
          </cell>
        </row>
        <row r="30">
          <cell r="H30" t="str">
            <v>Democratic Republic of the Congo: 235</v>
          </cell>
          <cell r="I30" t="str">
            <v>14010-Water sector policy and administrative management</v>
          </cell>
        </row>
        <row r="31">
          <cell r="H31" t="str">
            <v>Benin: 236</v>
          </cell>
          <cell r="I31" t="str">
            <v>14015-Water resources conservation (including data collection)</v>
          </cell>
        </row>
        <row r="32">
          <cell r="H32" t="str">
            <v>Ethiopia: 238</v>
          </cell>
          <cell r="I32" t="str">
            <v>14020-Water supply and sanitation - large systems</v>
          </cell>
        </row>
        <row r="33">
          <cell r="H33" t="str">
            <v>Gabon: 239</v>
          </cell>
          <cell r="I33" t="str">
            <v>14021-Water supply - large systems</v>
          </cell>
        </row>
        <row r="34">
          <cell r="H34" t="str">
            <v>Gambia: 240</v>
          </cell>
          <cell r="I34" t="str">
            <v>14022-Sanitation - large systems</v>
          </cell>
        </row>
        <row r="35">
          <cell r="H35" t="str">
            <v>Ghana: 241</v>
          </cell>
          <cell r="I35" t="str">
            <v>14030-Basic drinking water supply and basic sanitation</v>
          </cell>
        </row>
        <row r="36">
          <cell r="H36" t="str">
            <v>Guinea: 243</v>
          </cell>
          <cell r="I36" t="str">
            <v>14031-Basic drinking water supply</v>
          </cell>
        </row>
        <row r="37">
          <cell r="H37" t="str">
            <v>Guinea-Bissau: 244</v>
          </cell>
          <cell r="I37" t="str">
            <v>14032-Basic sanitation</v>
          </cell>
        </row>
        <row r="38">
          <cell r="H38" t="str">
            <v>Equatorial Guinea: 245</v>
          </cell>
          <cell r="I38" t="str">
            <v>14040-River basins' development</v>
          </cell>
        </row>
        <row r="39">
          <cell r="H39" t="str">
            <v>Côte d'Ivoire: 247</v>
          </cell>
          <cell r="I39" t="str">
            <v>14050-Waste management/disposal</v>
          </cell>
        </row>
        <row r="40">
          <cell r="H40" t="str">
            <v>Kenya: 248</v>
          </cell>
          <cell r="I40" t="str">
            <v>14081-Education and training in water supply and sanitation</v>
          </cell>
        </row>
        <row r="41">
          <cell r="H41" t="str">
            <v>Lesotho: 249</v>
          </cell>
          <cell r="I41" t="str">
            <v>15110-Public sector policy and administrative management</v>
          </cell>
        </row>
        <row r="42">
          <cell r="H42" t="str">
            <v>Liberia: 251</v>
          </cell>
          <cell r="I42" t="str">
            <v>15111-Public finance management</v>
          </cell>
        </row>
        <row r="43">
          <cell r="H43" t="str">
            <v>Madagascar: 252</v>
          </cell>
          <cell r="I43" t="str">
            <v>15112-Decentralisation and support to subnational government</v>
          </cell>
        </row>
        <row r="44">
          <cell r="H44" t="str">
            <v>Malawi: 253</v>
          </cell>
          <cell r="I44" t="str">
            <v>15113-Anti-corruption organisations and institutions</v>
          </cell>
        </row>
        <row r="45">
          <cell r="H45" t="str">
            <v>Mali: 255</v>
          </cell>
          <cell r="I45" t="str">
            <v>15114-Domestic revenue mobilisation</v>
          </cell>
        </row>
        <row r="46">
          <cell r="H46" t="str">
            <v>Mauritania: 256</v>
          </cell>
          <cell r="I46" t="str">
            <v>15130-Legal and judicial development</v>
          </cell>
        </row>
        <row r="47">
          <cell r="H47" t="str">
            <v>Mauritius: 257</v>
          </cell>
          <cell r="I47" t="str">
            <v>15150-Democratic participation and civil society</v>
          </cell>
        </row>
        <row r="48">
          <cell r="H48" t="str">
            <v>Mozambique: 259</v>
          </cell>
          <cell r="I48" t="str">
            <v>15151-Elections</v>
          </cell>
        </row>
        <row r="49">
          <cell r="H49" t="str">
            <v>Niger: 260</v>
          </cell>
          <cell r="I49" t="str">
            <v>15152-Legislatures and political parties</v>
          </cell>
        </row>
        <row r="50">
          <cell r="H50" t="str">
            <v>Nigeria: 261</v>
          </cell>
          <cell r="I50" t="str">
            <v>15153-Media and free flow of information</v>
          </cell>
        </row>
        <row r="51">
          <cell r="H51" t="str">
            <v>Zimbabwe: 265</v>
          </cell>
          <cell r="I51" t="str">
            <v>15160-Human rights</v>
          </cell>
        </row>
        <row r="52">
          <cell r="H52" t="str">
            <v>Rwanda: 266</v>
          </cell>
          <cell r="I52" t="str">
            <v>15170-Women's equality organisations and institutions</v>
          </cell>
        </row>
        <row r="53">
          <cell r="H53" t="str">
            <v>Sao Tome and Principe: 268</v>
          </cell>
          <cell r="I53" t="str">
            <v>15180-Ending violence against women and girls</v>
          </cell>
        </row>
        <row r="54">
          <cell r="H54" t="str">
            <v>Senegal: 269</v>
          </cell>
          <cell r="I54" t="str">
            <v>15190-Facilitation of orderly, safe, regular and responsible migration and mobility</v>
          </cell>
        </row>
        <row r="55">
          <cell r="H55" t="str">
            <v>Seychelles: 270</v>
          </cell>
          <cell r="I55" t="str">
            <v>15210-Security system management and reform</v>
          </cell>
        </row>
        <row r="56">
          <cell r="H56" t="str">
            <v>Eritrea: 271</v>
          </cell>
          <cell r="I56" t="str">
            <v>15220-Civilian peace-building, conflict prevention and resolution</v>
          </cell>
        </row>
        <row r="57">
          <cell r="H57" t="str">
            <v>Sierra Leone: 272</v>
          </cell>
          <cell r="I57" t="str">
            <v>15230-Participation in international peacekeeping operations</v>
          </cell>
        </row>
        <row r="58">
          <cell r="H58" t="str">
            <v>Somalia: 273</v>
          </cell>
          <cell r="I58" t="str">
            <v>15240-Reintegration and SALW control</v>
          </cell>
        </row>
        <row r="59">
          <cell r="H59" t="str">
            <v>Djibouti: 274</v>
          </cell>
          <cell r="I59" t="str">
            <v>15250-Removal of land mines and explosive remnants of war</v>
          </cell>
        </row>
        <row r="60">
          <cell r="H60" t="str">
            <v>Namibia: 275</v>
          </cell>
          <cell r="I60" t="str">
            <v>15261-Child soldiers (prevention and demobilisation)</v>
          </cell>
        </row>
        <row r="61">
          <cell r="H61" t="str">
            <v>Saint Helena: 276</v>
          </cell>
          <cell r="I61" t="str">
            <v>16010-Social/welfare services</v>
          </cell>
        </row>
        <row r="62">
          <cell r="H62" t="str">
            <v>Sudan: 278</v>
          </cell>
          <cell r="I62" t="str">
            <v>16020-Employment policy and administrative management</v>
          </cell>
        </row>
        <row r="63">
          <cell r="H63" t="str">
            <v>South Sudan: 279</v>
          </cell>
          <cell r="I63" t="str">
            <v>16030-Housing policy and administrative management</v>
          </cell>
        </row>
        <row r="64">
          <cell r="H64" t="str">
            <v>Swaziland: 280</v>
          </cell>
          <cell r="I64" t="str">
            <v>16040-Low-cost housing</v>
          </cell>
        </row>
        <row r="65">
          <cell r="H65" t="str">
            <v>Tanzania: 282</v>
          </cell>
          <cell r="I65" t="str">
            <v>16050-Multisector aid for basic social services</v>
          </cell>
        </row>
        <row r="66">
          <cell r="H66" t="str">
            <v>Togo: 283</v>
          </cell>
          <cell r="I66" t="str">
            <v>16061-Culture and recreation</v>
          </cell>
        </row>
        <row r="67">
          <cell r="H67" t="str">
            <v>Uganda: 285</v>
          </cell>
          <cell r="I67" t="str">
            <v>16062-Statistical capacity building</v>
          </cell>
        </row>
        <row r="68">
          <cell r="H68" t="str">
            <v>Burkina Faso: 287</v>
          </cell>
          <cell r="I68" t="str">
            <v>16063-Narcotics control</v>
          </cell>
        </row>
        <row r="69">
          <cell r="H69" t="str">
            <v>Zambia: 288</v>
          </cell>
          <cell r="I69" t="str">
            <v>16064-Social mitigation of HIV/AIDS</v>
          </cell>
        </row>
        <row r="70">
          <cell r="H70" t="str">
            <v>South of Sahara, regional: 289</v>
          </cell>
          <cell r="I70" t="str">
            <v>21010-Transport policy and administrative management</v>
          </cell>
        </row>
        <row r="71">
          <cell r="H71" t="str">
            <v>Africa, regional: 298</v>
          </cell>
          <cell r="I71" t="str">
            <v>21020-Road transport</v>
          </cell>
        </row>
        <row r="72">
          <cell r="H72" t="str">
            <v>Costa Rica: 336</v>
          </cell>
          <cell r="I72" t="str">
            <v>21030-Rail transport</v>
          </cell>
        </row>
        <row r="73">
          <cell r="H73" t="str">
            <v>Cuba: 338</v>
          </cell>
          <cell r="I73" t="str">
            <v>21040-Water transport</v>
          </cell>
        </row>
        <row r="74">
          <cell r="H74" t="str">
            <v>Dominican Republic: 340</v>
          </cell>
          <cell r="I74" t="str">
            <v>21050-Air transport</v>
          </cell>
        </row>
        <row r="75">
          <cell r="H75" t="str">
            <v>El Salvador: 342</v>
          </cell>
          <cell r="I75" t="str">
            <v>21061-Storage</v>
          </cell>
        </row>
        <row r="76">
          <cell r="H76" t="str">
            <v>Guatemala: 347</v>
          </cell>
          <cell r="I76" t="str">
            <v>21081-Education and training in transport and storage</v>
          </cell>
        </row>
        <row r="77">
          <cell r="H77" t="str">
            <v>Haiti: 349</v>
          </cell>
          <cell r="I77" t="str">
            <v>22010-Communications policy and administrative management</v>
          </cell>
        </row>
        <row r="78">
          <cell r="H78" t="str">
            <v>Honduras: 351</v>
          </cell>
          <cell r="I78" t="str">
            <v>22020-Telecommunications</v>
          </cell>
        </row>
        <row r="79">
          <cell r="H79" t="str">
            <v>Belize: 352</v>
          </cell>
          <cell r="I79" t="str">
            <v>22030-Radio/television/print media</v>
          </cell>
        </row>
        <row r="80">
          <cell r="H80" t="str">
            <v>Jamaica: 354</v>
          </cell>
          <cell r="I80" t="str">
            <v>22040-Information and communication technology (ICT)</v>
          </cell>
        </row>
        <row r="81">
          <cell r="H81" t="str">
            <v>Mexico: 358</v>
          </cell>
          <cell r="I81" t="str">
            <v>23110-Energy policy and administrative management</v>
          </cell>
        </row>
        <row r="82">
          <cell r="H82" t="str">
            <v>Nicaragua: 364</v>
          </cell>
          <cell r="I82" t="str">
            <v>23181-Energy education/training</v>
          </cell>
        </row>
        <row r="83">
          <cell r="H83" t="str">
            <v>Panama: 366</v>
          </cell>
          <cell r="I83" t="str">
            <v>23182-Energy research</v>
          </cell>
        </row>
        <row r="84">
          <cell r="H84" t="str">
            <v>Antigua and Barbuda: 377</v>
          </cell>
          <cell r="I84" t="str">
            <v>23183-Energy conservation and demand-side efficiency</v>
          </cell>
        </row>
        <row r="85">
          <cell r="H85" t="str">
            <v>Dominica: 378</v>
          </cell>
          <cell r="I85" t="str">
            <v>23210-Energy generation, renewable sources - multiple technologies</v>
          </cell>
        </row>
        <row r="86">
          <cell r="H86" t="str">
            <v>West Indies, regional: 380</v>
          </cell>
          <cell r="I86" t="str">
            <v>23220-Hydro-electric power plants</v>
          </cell>
        </row>
        <row r="87">
          <cell r="H87" t="str">
            <v>Grenada: 381</v>
          </cell>
          <cell r="I87" t="str">
            <v>23230-Solar energy</v>
          </cell>
        </row>
        <row r="88">
          <cell r="H88" t="str">
            <v>Saint Lucia: 383</v>
          </cell>
          <cell r="I88" t="str">
            <v>23240-Wind energy</v>
          </cell>
        </row>
        <row r="89">
          <cell r="H89" t="str">
            <v>Saint Vincent and the Grenadines: 384</v>
          </cell>
          <cell r="I89" t="str">
            <v>23250-Marine energy</v>
          </cell>
        </row>
        <row r="90">
          <cell r="H90" t="str">
            <v>Montserrat: 385</v>
          </cell>
          <cell r="I90" t="str">
            <v>23260-Geothermal energy</v>
          </cell>
        </row>
        <row r="91">
          <cell r="H91" t="str">
            <v>North &amp; Central America, regional: 389</v>
          </cell>
          <cell r="I91" t="str">
            <v>23270-Biofuel-fired power plants</v>
          </cell>
        </row>
        <row r="92">
          <cell r="H92" t="str">
            <v>Argentina: 425</v>
          </cell>
          <cell r="I92" t="str">
            <v>23310-Energy generation, non-renewable sources, unspecified</v>
          </cell>
        </row>
        <row r="93">
          <cell r="H93" t="str">
            <v>Bolivia: 428</v>
          </cell>
          <cell r="I93" t="str">
            <v>23320-Coal-fired electric power plants</v>
          </cell>
        </row>
        <row r="94">
          <cell r="H94" t="str">
            <v>Brazil: 431</v>
          </cell>
          <cell r="I94" t="str">
            <v>23330-Oil-fired electric power plants</v>
          </cell>
        </row>
        <row r="95">
          <cell r="H95" t="str">
            <v>Chile: 434</v>
          </cell>
          <cell r="I95" t="str">
            <v>23340-Natural gas-fired electric power plants</v>
          </cell>
        </row>
        <row r="96">
          <cell r="H96" t="str">
            <v>Colombia: 437</v>
          </cell>
          <cell r="I96" t="str">
            <v>23350-Fossil fuel electric power plants with carbon capture and storage (CCS)</v>
          </cell>
        </row>
        <row r="97">
          <cell r="H97" t="str">
            <v>Ecuador: 440</v>
          </cell>
          <cell r="I97" t="str">
            <v>23360-Non-renewable waste-fired electric power plants</v>
          </cell>
        </row>
        <row r="98">
          <cell r="H98" t="str">
            <v>Guyana: 446</v>
          </cell>
          <cell r="I98" t="str">
            <v>-Hybrid energy plants</v>
          </cell>
        </row>
        <row r="99">
          <cell r="H99" t="str">
            <v>Paraguay: 451</v>
          </cell>
          <cell r="I99" t="str">
            <v>23410-Hybrid energy electric power plants</v>
          </cell>
        </row>
        <row r="100">
          <cell r="H100" t="str">
            <v>Peru: 454</v>
          </cell>
          <cell r="I100" t="str">
            <v>23510-Nuclear energy electric power plants</v>
          </cell>
        </row>
        <row r="101">
          <cell r="H101" t="str">
            <v>Suriname: 457</v>
          </cell>
          <cell r="I101" t="str">
            <v>23610-Heat plants</v>
          </cell>
        </row>
        <row r="102">
          <cell r="H102" t="str">
            <v>Uruguay: 460</v>
          </cell>
          <cell r="I102" t="str">
            <v>23620-District heating and cooling</v>
          </cell>
        </row>
        <row r="103">
          <cell r="H103" t="str">
            <v>Venezuela: 463</v>
          </cell>
          <cell r="I103" t="str">
            <v>23630-Electric power transmission and distribution</v>
          </cell>
        </row>
        <row r="104">
          <cell r="H104" t="str">
            <v>South America, regional: 489</v>
          </cell>
          <cell r="I104" t="str">
            <v>23640-Gas distribution</v>
          </cell>
        </row>
        <row r="105">
          <cell r="H105" t="str">
            <v>America, regional: 498</v>
          </cell>
          <cell r="I105" t="str">
            <v>24010-Financial policy and administrative management</v>
          </cell>
        </row>
        <row r="106">
          <cell r="H106" t="str">
            <v>Iran: 540</v>
          </cell>
          <cell r="I106" t="str">
            <v>24020-Monetary institutions</v>
          </cell>
        </row>
        <row r="107">
          <cell r="H107" t="str">
            <v>Iraq: 543</v>
          </cell>
          <cell r="I107" t="str">
            <v>24030-Formal sector financial intermediaries</v>
          </cell>
        </row>
        <row r="108">
          <cell r="H108" t="str">
            <v>Jordan: 549</v>
          </cell>
          <cell r="I108" t="str">
            <v>24040-Informal/semi-formal financial intermediaries</v>
          </cell>
        </row>
        <row r="109">
          <cell r="H109" t="str">
            <v>West Bank and Gaza Strip: 550</v>
          </cell>
          <cell r="I109" t="str">
            <v>24050-Remittance facilitation, promotion and optimisation</v>
          </cell>
        </row>
        <row r="110">
          <cell r="H110" t="str">
            <v>Lebanon: 555</v>
          </cell>
          <cell r="I110" t="str">
            <v>24081-Education/training in banking and financial services</v>
          </cell>
        </row>
        <row r="111">
          <cell r="H111" t="str">
            <v>Syrian Arab Republic: 573</v>
          </cell>
          <cell r="I111" t="str">
            <v>25010-Business support services and institutions</v>
          </cell>
        </row>
        <row r="112">
          <cell r="H112" t="str">
            <v>Yemen: 580</v>
          </cell>
          <cell r="I112" t="str">
            <v>25020-Privatisation</v>
          </cell>
        </row>
        <row r="113">
          <cell r="H113" t="str">
            <v>Middle East, regional: 589</v>
          </cell>
          <cell r="I113" t="str">
            <v>31110-Agricultural policy and administrative management</v>
          </cell>
        </row>
        <row r="114">
          <cell r="H114" t="str">
            <v>Armenia: 610</v>
          </cell>
          <cell r="I114" t="str">
            <v>31120-Agricultural development</v>
          </cell>
        </row>
        <row r="115">
          <cell r="H115" t="str">
            <v>Azerbaijan: 611</v>
          </cell>
          <cell r="I115" t="str">
            <v>31130-Agricultural land resources</v>
          </cell>
        </row>
        <row r="116">
          <cell r="H116" t="str">
            <v>Georgia: 612</v>
          </cell>
          <cell r="I116" t="str">
            <v>31140-Agricultural water resources</v>
          </cell>
        </row>
        <row r="117">
          <cell r="H117" t="str">
            <v>Kazakhstan: 613</v>
          </cell>
          <cell r="I117" t="str">
            <v>31150-Agricultural inputs</v>
          </cell>
        </row>
        <row r="118">
          <cell r="H118" t="str">
            <v>Kyrgyzstan: 614</v>
          </cell>
          <cell r="I118" t="str">
            <v>31161-Food crop production</v>
          </cell>
        </row>
        <row r="119">
          <cell r="H119" t="str">
            <v>Tajikistan: 615</v>
          </cell>
          <cell r="I119" t="str">
            <v>31162-Industrial crops/export crops</v>
          </cell>
        </row>
        <row r="120">
          <cell r="H120" t="str">
            <v>Turkmenistan: 616</v>
          </cell>
          <cell r="I120" t="str">
            <v>31163-Livestock</v>
          </cell>
        </row>
        <row r="121">
          <cell r="H121" t="str">
            <v>Uzbekistan: 617</v>
          </cell>
          <cell r="I121" t="str">
            <v>31164-Agrarian reform</v>
          </cell>
        </row>
        <row r="122">
          <cell r="H122" t="str">
            <v>Central Asia, regional: 619</v>
          </cell>
          <cell r="I122" t="str">
            <v>31165-Agricultural alternative development</v>
          </cell>
        </row>
        <row r="123">
          <cell r="H123" t="str">
            <v>Afghanistan: 625</v>
          </cell>
          <cell r="I123" t="str">
            <v>31166-Agricultural extension</v>
          </cell>
        </row>
        <row r="124">
          <cell r="H124" t="str">
            <v>Bhutan: 630</v>
          </cell>
          <cell r="I124" t="str">
            <v>31181-Agricultural education/training</v>
          </cell>
        </row>
        <row r="125">
          <cell r="H125" t="str">
            <v>Myanmar: 635</v>
          </cell>
          <cell r="I125" t="str">
            <v>31182-Agricultural research</v>
          </cell>
        </row>
        <row r="126">
          <cell r="H126" t="str">
            <v>Sri Lanka: 640</v>
          </cell>
          <cell r="I126" t="str">
            <v>31191-Agricultural services</v>
          </cell>
        </row>
        <row r="127">
          <cell r="H127" t="str">
            <v>India: 645</v>
          </cell>
          <cell r="I127" t="str">
            <v>31192-Plant and post-harvest protection and pest control</v>
          </cell>
        </row>
        <row r="128">
          <cell r="H128" t="str">
            <v>Maldives: 655</v>
          </cell>
          <cell r="I128" t="str">
            <v>31193-Agricultural financial services</v>
          </cell>
        </row>
        <row r="129">
          <cell r="H129" t="str">
            <v>Nepal: 660</v>
          </cell>
          <cell r="I129" t="str">
            <v>31194-Agricultural co-operatives</v>
          </cell>
        </row>
        <row r="130">
          <cell r="H130" t="str">
            <v>Pakistan: 665</v>
          </cell>
          <cell r="I130" t="str">
            <v>31195-Livestock/veterinary services</v>
          </cell>
        </row>
        <row r="131">
          <cell r="H131" t="str">
            <v>Bangladesh: 666</v>
          </cell>
          <cell r="I131" t="str">
            <v>31210-Forestry policy and administrative management</v>
          </cell>
        </row>
        <row r="132">
          <cell r="H132" t="str">
            <v>South Asia, regional: 679</v>
          </cell>
          <cell r="I132" t="str">
            <v>31220-Forestry development</v>
          </cell>
        </row>
        <row r="133">
          <cell r="H133" t="str">
            <v>South &amp; Central Asia, regional: 689</v>
          </cell>
          <cell r="I133" t="str">
            <v>31261-Fuelwood/charcoal</v>
          </cell>
        </row>
        <row r="134">
          <cell r="H134" t="str">
            <v>Cambodia: 728</v>
          </cell>
          <cell r="I134" t="str">
            <v>31281-Forestry education/training</v>
          </cell>
        </row>
        <row r="135">
          <cell r="H135" t="str">
            <v>China (People's Republic of): 730</v>
          </cell>
          <cell r="I135" t="str">
            <v>31282-Forestry research</v>
          </cell>
        </row>
        <row r="136">
          <cell r="H136" t="str">
            <v>Indonesia: 738</v>
          </cell>
          <cell r="I136" t="str">
            <v>31291-Forestry services</v>
          </cell>
        </row>
        <row r="137">
          <cell r="H137" t="str">
            <v>Democratic People's Republic of Korea: 740</v>
          </cell>
          <cell r="I137" t="str">
            <v>31310-Fishing policy and administrative management</v>
          </cell>
        </row>
        <row r="138">
          <cell r="H138" t="str">
            <v>Lao People's Democratic Republic: 745</v>
          </cell>
          <cell r="I138" t="str">
            <v>31320-Fishery development</v>
          </cell>
        </row>
        <row r="139">
          <cell r="H139" t="str">
            <v>Malaysia: 751</v>
          </cell>
          <cell r="I139" t="str">
            <v>31381-Fishery education/training</v>
          </cell>
        </row>
        <row r="140">
          <cell r="H140" t="str">
            <v>Mongolia: 753</v>
          </cell>
          <cell r="I140" t="str">
            <v>31382-Fishery research</v>
          </cell>
        </row>
        <row r="141">
          <cell r="H141" t="str">
            <v>Philippines: 755</v>
          </cell>
          <cell r="I141" t="str">
            <v>31391-Fishery services</v>
          </cell>
        </row>
        <row r="142">
          <cell r="H142" t="str">
            <v>Thailand: 764</v>
          </cell>
          <cell r="I142" t="str">
            <v>32110-Industrial policy and administrative management</v>
          </cell>
        </row>
        <row r="143">
          <cell r="H143" t="str">
            <v>Timor-Leste: 765</v>
          </cell>
          <cell r="I143" t="str">
            <v>32120-Industrial development</v>
          </cell>
        </row>
        <row r="144">
          <cell r="H144" t="str">
            <v>Viet Nam: 769</v>
          </cell>
          <cell r="I144" t="str">
            <v>32130-Small and medium-sized enterprises (SME) development</v>
          </cell>
        </row>
        <row r="145">
          <cell r="H145" t="str">
            <v>Far East Asia, regional: 789</v>
          </cell>
          <cell r="I145" t="str">
            <v>32140-Cottage industries and handicraft</v>
          </cell>
        </row>
        <row r="146">
          <cell r="H146" t="str">
            <v>Asia, regional: 798</v>
          </cell>
          <cell r="I146" t="str">
            <v>32161-Agro-industries</v>
          </cell>
        </row>
        <row r="147">
          <cell r="H147" t="str">
            <v>Cook Islands: 831</v>
          </cell>
          <cell r="I147" t="str">
            <v>32162-Forest industries</v>
          </cell>
        </row>
        <row r="148">
          <cell r="H148" t="str">
            <v>Fiji: 832</v>
          </cell>
          <cell r="I148" t="str">
            <v>32163-Textiles, leather and substitutes</v>
          </cell>
        </row>
        <row r="149">
          <cell r="H149" t="str">
            <v>Kiribati: 836</v>
          </cell>
          <cell r="I149" t="str">
            <v>32164-Chemicals</v>
          </cell>
        </row>
        <row r="150">
          <cell r="H150" t="str">
            <v>Nauru: 845</v>
          </cell>
          <cell r="I150" t="str">
            <v>32165-Fertilizer plants</v>
          </cell>
        </row>
        <row r="151">
          <cell r="H151" t="str">
            <v>Vanuatu: 854</v>
          </cell>
          <cell r="I151" t="str">
            <v>32166-Cement/lime/plaster</v>
          </cell>
        </row>
        <row r="152">
          <cell r="H152" t="str">
            <v>Niue: 856</v>
          </cell>
          <cell r="I152" t="str">
            <v>32167-Energy manufacturing</v>
          </cell>
        </row>
        <row r="153">
          <cell r="H153" t="str">
            <v>Marshall Islands: 859</v>
          </cell>
          <cell r="I153" t="str">
            <v>32168-Pharmaceutical production</v>
          </cell>
        </row>
        <row r="154">
          <cell r="H154" t="str">
            <v>Micronesia: 860</v>
          </cell>
          <cell r="I154" t="str">
            <v>32169-Basic metal industries</v>
          </cell>
        </row>
        <row r="155">
          <cell r="H155" t="str">
            <v>Palau: 861</v>
          </cell>
          <cell r="I155" t="str">
            <v>32170-Non-ferrous metal industries</v>
          </cell>
        </row>
        <row r="156">
          <cell r="H156" t="str">
            <v>Papua New Guinea: 862</v>
          </cell>
          <cell r="I156" t="str">
            <v>32171-Engineering</v>
          </cell>
        </row>
        <row r="157">
          <cell r="H157" t="str">
            <v>Solomon Islands: 866</v>
          </cell>
          <cell r="I157" t="str">
            <v>32172-Transport equipment industry</v>
          </cell>
        </row>
        <row r="158">
          <cell r="H158" t="str">
            <v>Tokelau: 868</v>
          </cell>
          <cell r="I158" t="str">
            <v>32182-Technological research and development</v>
          </cell>
        </row>
        <row r="159">
          <cell r="H159" t="str">
            <v>Tonga: 870</v>
          </cell>
          <cell r="I159" t="str">
            <v>32210-Mineral/mining policy and administrative management</v>
          </cell>
        </row>
        <row r="160">
          <cell r="H160" t="str">
            <v>Tuvalu: 872</v>
          </cell>
          <cell r="I160" t="str">
            <v>32220-Mineral prospection and exploration</v>
          </cell>
        </row>
        <row r="161">
          <cell r="H161" t="str">
            <v>Wallis and Futuna: 876</v>
          </cell>
          <cell r="I161" t="str">
            <v>32261-Coal</v>
          </cell>
        </row>
        <row r="162">
          <cell r="H162" t="str">
            <v>Samoa: 880</v>
          </cell>
          <cell r="I162" t="str">
            <v>32262-Oil and gas</v>
          </cell>
        </row>
        <row r="163">
          <cell r="H163" t="str">
            <v>Oceania, regional: 889</v>
          </cell>
          <cell r="I163" t="str">
            <v>32263-Ferrous metals</v>
          </cell>
        </row>
        <row r="164">
          <cell r="H164" t="str">
            <v>Developing countries, unspecified: 998</v>
          </cell>
          <cell r="I164" t="str">
            <v>32264-Nonferrous metals</v>
          </cell>
        </row>
        <row r="165">
          <cell r="I165" t="str">
            <v>32265-Precious metals/materials</v>
          </cell>
        </row>
        <row r="166">
          <cell r="I166" t="str">
            <v>32266-Industrial minerals</v>
          </cell>
        </row>
        <row r="167">
          <cell r="I167" t="str">
            <v>32267-Fertilizer minerals</v>
          </cell>
        </row>
        <row r="168">
          <cell r="I168" t="str">
            <v>32268-Offshore minerals</v>
          </cell>
        </row>
        <row r="169">
          <cell r="I169" t="str">
            <v>32310-Construction policy and administrative management</v>
          </cell>
        </row>
        <row r="170">
          <cell r="I170" t="str">
            <v>33110-Trade policy and administrative management</v>
          </cell>
        </row>
        <row r="171">
          <cell r="I171" t="str">
            <v>33120-Trade facilitation</v>
          </cell>
        </row>
        <row r="172">
          <cell r="I172" t="str">
            <v>33130-Regional trade agreements (RTAs)</v>
          </cell>
        </row>
        <row r="173">
          <cell r="I173" t="str">
            <v>33140-Multilateral trade negotiations</v>
          </cell>
        </row>
        <row r="174">
          <cell r="I174" t="str">
            <v>33150-Trade-related adjustment</v>
          </cell>
        </row>
        <row r="175">
          <cell r="I175" t="str">
            <v>33181-Trade education/training</v>
          </cell>
        </row>
        <row r="176">
          <cell r="I176" t="str">
            <v>33210-Tourism policy and administrative management</v>
          </cell>
        </row>
        <row r="177">
          <cell r="I177" t="str">
            <v>41010-Environmental policy and administrative management</v>
          </cell>
        </row>
        <row r="178">
          <cell r="I178" t="str">
            <v>41020-Biosphere protection</v>
          </cell>
        </row>
        <row r="179">
          <cell r="I179" t="str">
            <v>41030-Bio-diversity</v>
          </cell>
        </row>
        <row r="180">
          <cell r="I180" t="str">
            <v>41040-Site preservation</v>
          </cell>
        </row>
        <row r="181">
          <cell r="I181" t="str">
            <v>41050-Flood prevention/control</v>
          </cell>
        </row>
        <row r="182">
          <cell r="I182" t="str">
            <v>41081-Environmental education/training</v>
          </cell>
        </row>
        <row r="183">
          <cell r="I183" t="str">
            <v>41082-Environmental research</v>
          </cell>
        </row>
        <row r="184">
          <cell r="I184" t="str">
            <v>-Other Multisector</v>
          </cell>
        </row>
        <row r="185">
          <cell r="I185" t="str">
            <v>43010-Multisector aid</v>
          </cell>
        </row>
        <row r="186">
          <cell r="I186" t="str">
            <v>43030-Urban development and management</v>
          </cell>
        </row>
        <row r="187">
          <cell r="I187" t="str">
            <v>43040-Rural development</v>
          </cell>
        </row>
        <row r="188">
          <cell r="I188" t="str">
            <v>43050-Non-agricultural alternative development</v>
          </cell>
        </row>
        <row r="189">
          <cell r="I189" t="str">
            <v>43081-Multisector education/training</v>
          </cell>
        </row>
        <row r="190">
          <cell r="I190" t="str">
            <v>43082-Research/scientific institutions</v>
          </cell>
        </row>
        <row r="191">
          <cell r="I191" t="str">
            <v>51010-General budget support-related aid</v>
          </cell>
        </row>
        <row r="192">
          <cell r="I192" t="str">
            <v>52010-Food aid/Food security programmes</v>
          </cell>
        </row>
        <row r="193">
          <cell r="I193" t="str">
            <v>53030-Import support (capital goods)</v>
          </cell>
        </row>
        <row r="194">
          <cell r="I194" t="str">
            <v>53040-Import support (commodities)</v>
          </cell>
        </row>
        <row r="195">
          <cell r="I195" t="str">
            <v>60010-Action relating to debt</v>
          </cell>
        </row>
        <row r="196">
          <cell r="I196" t="str">
            <v>60020-Debt forgiveness</v>
          </cell>
        </row>
        <row r="197">
          <cell r="I197" t="str">
            <v>60030-Relief of multilateral debt</v>
          </cell>
        </row>
        <row r="198">
          <cell r="I198" t="str">
            <v>60040-Rescheduling and refinancing</v>
          </cell>
        </row>
        <row r="199">
          <cell r="I199" t="str">
            <v>60061-Debt for development swap</v>
          </cell>
        </row>
        <row r="200">
          <cell r="I200" t="str">
            <v>60062-Other debt swap</v>
          </cell>
        </row>
        <row r="201">
          <cell r="I201" t="str">
            <v>60063-Debt buy-back</v>
          </cell>
        </row>
        <row r="202">
          <cell r="I202" t="str">
            <v xml:space="preserve">72010-Material relief assistance and services </v>
          </cell>
        </row>
        <row r="203">
          <cell r="I203" t="str">
            <v>72040-Emergency food aid</v>
          </cell>
        </row>
        <row r="204">
          <cell r="I204" t="str">
            <v>72050-Relief co-ordination; protection and support services</v>
          </cell>
        </row>
        <row r="205">
          <cell r="I205" t="str">
            <v>73010-Reconstruction relief and rehabilitation</v>
          </cell>
        </row>
        <row r="206">
          <cell r="I206" t="str">
            <v>74010-Disaster prevention and preparedness</v>
          </cell>
        </row>
        <row r="207">
          <cell r="I207" t="str">
            <v>91010-Administrative costs (non-sector allocable)</v>
          </cell>
        </row>
        <row r="208">
          <cell r="I208" t="str">
            <v>93010-Refugees in donor countries (non-sector allocable)</v>
          </cell>
        </row>
        <row r="209">
          <cell r="I209" t="str">
            <v>99810-Sectors not specified</v>
          </cell>
        </row>
        <row r="210">
          <cell r="I210" t="str">
            <v>99820-Promotion of development awareness (non-sector allocable)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refreshError="1"/>
      <sheetData sheetId="1" refreshError="1"/>
      <sheetData sheetId="2" refreshError="1"/>
      <sheetData sheetId="3">
        <row r="2">
          <cell r="I2" t="str">
            <v>11110 - Education policy and administrative management</v>
          </cell>
        </row>
        <row r="3">
          <cell r="I3" t="str">
            <v>11120 - Education facilities and training</v>
          </cell>
        </row>
        <row r="4">
          <cell r="I4" t="str">
            <v>11130 - Teacher training</v>
          </cell>
        </row>
        <row r="5">
          <cell r="I5" t="str">
            <v>11182 - Educational research</v>
          </cell>
        </row>
        <row r="6">
          <cell r="I6" t="str">
            <v>11220 - Primary education</v>
          </cell>
        </row>
        <row r="7">
          <cell r="I7" t="str">
            <v>11230 - Basic life skills for youth and adults</v>
          </cell>
        </row>
        <row r="8">
          <cell r="I8" t="str">
            <v>11240 - Early childhood education</v>
          </cell>
        </row>
        <row r="9">
          <cell r="I9" t="str">
            <v>11250 - School feeding</v>
          </cell>
        </row>
        <row r="10">
          <cell r="I10" t="str">
            <v>11320 - Secondary education</v>
          </cell>
        </row>
        <row r="11">
          <cell r="I11" t="str">
            <v>11330 - Vocational training</v>
          </cell>
        </row>
        <row r="12">
          <cell r="I12" t="str">
            <v>11420 - Higher education</v>
          </cell>
        </row>
        <row r="13">
          <cell r="I13" t="str">
            <v>11430 - Advanced technical and managerial training</v>
          </cell>
        </row>
        <row r="14">
          <cell r="I14" t="str">
            <v>12110 - Health policy and administrative management</v>
          </cell>
        </row>
        <row r="15">
          <cell r="I15" t="str">
            <v>12181 - Medical education/training</v>
          </cell>
        </row>
        <row r="16">
          <cell r="I16" t="str">
            <v>12182 - Medical research</v>
          </cell>
        </row>
        <row r="17">
          <cell r="I17" t="str">
            <v>12191 - Medical services</v>
          </cell>
        </row>
        <row r="18">
          <cell r="I18" t="str">
            <v>12220 - Basic health care</v>
          </cell>
        </row>
        <row r="19">
          <cell r="I19" t="str">
            <v>12230 - Basic health infrastructure</v>
          </cell>
        </row>
        <row r="20">
          <cell r="I20" t="str">
            <v>12240 - Basic nutrition</v>
          </cell>
        </row>
        <row r="21">
          <cell r="I21" t="str">
            <v>12250 - Infectious disease control</v>
          </cell>
        </row>
        <row r="22">
          <cell r="I22" t="str">
            <v>12261 - Health education</v>
          </cell>
        </row>
        <row r="23">
          <cell r="I23" t="str">
            <v>12262 - Malaria control</v>
          </cell>
        </row>
        <row r="24">
          <cell r="I24" t="str">
            <v>12263 - Tuberculosis control</v>
          </cell>
        </row>
        <row r="25">
          <cell r="I25" t="str">
            <v>12281 - Health personnel development</v>
          </cell>
        </row>
        <row r="26">
          <cell r="I26" t="str">
            <v>12310 - NCDs control, general</v>
          </cell>
        </row>
        <row r="27">
          <cell r="I27" t="str">
            <v>12320 - Tobacco use control</v>
          </cell>
        </row>
        <row r="28">
          <cell r="I28" t="str">
            <v>12330 - Control of harmful use of alcohol and drugs</v>
          </cell>
        </row>
        <row r="29">
          <cell r="I29" t="str">
            <v>12340 - Promotion of mental health and well-being </v>
          </cell>
        </row>
        <row r="30">
          <cell r="I30" t="str">
            <v>12350 - Other prevention and treatment of NCDs</v>
          </cell>
        </row>
        <row r="31">
          <cell r="I31" t="str">
            <v>12382 - Research for prevention and control of NCDs</v>
          </cell>
        </row>
        <row r="32">
          <cell r="I32" t="str">
            <v>13010 - Population policy and administrative management</v>
          </cell>
        </row>
        <row r="33">
          <cell r="I33" t="str">
            <v>13020 - Reproductive health care</v>
          </cell>
        </row>
        <row r="34">
          <cell r="I34" t="str">
            <v>13030 - Family planning</v>
          </cell>
        </row>
        <row r="35">
          <cell r="I35" t="str">
            <v>13040 - STD control including HIV/AIDS</v>
          </cell>
        </row>
        <row r="36">
          <cell r="I36" t="str">
            <v>13081 - Personnel development for population and reproductive health</v>
          </cell>
        </row>
        <row r="37">
          <cell r="I37" t="str">
            <v>14010 - Water sector policy and administrative management</v>
          </cell>
        </row>
        <row r="38">
          <cell r="I38" t="str">
            <v>14015 - Water resources conservation (including data collection)</v>
          </cell>
        </row>
        <row r="39">
          <cell r="I39" t="str">
            <v>14020 - Water supply and sanitation - large systems</v>
          </cell>
        </row>
        <row r="40">
          <cell r="I40" t="str">
            <v>14021 - Water supply - large systems</v>
          </cell>
        </row>
        <row r="41">
          <cell r="I41" t="str">
            <v>14022 - Sanitation - large systems</v>
          </cell>
        </row>
        <row r="42">
          <cell r="I42" t="str">
            <v>14030 - Basic drinking water supply and basic sanitation</v>
          </cell>
        </row>
        <row r="43">
          <cell r="I43" t="str">
            <v>14031 - Basic drinking water supply</v>
          </cell>
        </row>
        <row r="44">
          <cell r="I44" t="str">
            <v>14032 - Basic sanitation</v>
          </cell>
        </row>
        <row r="45">
          <cell r="I45" t="str">
            <v>14040 - River basins development</v>
          </cell>
        </row>
        <row r="46">
          <cell r="I46" t="str">
            <v>14050 - Waste management/disposal</v>
          </cell>
        </row>
        <row r="47">
          <cell r="I47" t="str">
            <v>14081 - Education and training in water supply and sanitation</v>
          </cell>
        </row>
        <row r="48">
          <cell r="I48" t="str">
            <v>15110 - Public sector policy and administrative management</v>
          </cell>
        </row>
        <row r="49">
          <cell r="I49" t="str">
            <v>15111 - Public finance management (PFM)</v>
          </cell>
        </row>
        <row r="50">
          <cell r="I50" t="str">
            <v>15112 - Decentralisation and support to subnational government</v>
          </cell>
        </row>
        <row r="51">
          <cell r="I51" t="str">
            <v>15113 - Anti-corruption organisations and institutions</v>
          </cell>
        </row>
        <row r="52">
          <cell r="I52" t="str">
            <v>15114 - Domestic revenue mobilisation</v>
          </cell>
        </row>
        <row r="53">
          <cell r="I53" t="str">
            <v>15125 - Public Procurement</v>
          </cell>
        </row>
        <row r="54">
          <cell r="I54" t="str">
            <v>15130 - Legal and judicial development</v>
          </cell>
        </row>
        <row r="55">
          <cell r="I55" t="str">
            <v>15142 - Macroeconomic policy</v>
          </cell>
        </row>
        <row r="56">
          <cell r="I56" t="str">
            <v>15150 - Democratic participation and civil society</v>
          </cell>
        </row>
        <row r="57">
          <cell r="I57" t="str">
            <v>15151 - Elections</v>
          </cell>
        </row>
        <row r="58">
          <cell r="I58" t="str">
            <v>15152 - Legislatures and political parties</v>
          </cell>
        </row>
        <row r="59">
          <cell r="I59" t="str">
            <v>15153 - Media and free flow of information</v>
          </cell>
        </row>
        <row r="60">
          <cell r="I60" t="str">
            <v>15160 - Human rights</v>
          </cell>
        </row>
        <row r="61">
          <cell r="I61" t="str">
            <v>15170 - Women's equality organisations and institutions</v>
          </cell>
        </row>
        <row r="62">
          <cell r="I62" t="str">
            <v>15180 - Ending violence against women and girls</v>
          </cell>
        </row>
        <row r="63">
          <cell r="I63" t="str">
            <v>15190 - Facilitation of orderly, safe, regular and responsible migration and mobility</v>
          </cell>
        </row>
        <row r="64">
          <cell r="I64" t="str">
            <v>15210 - Security system management and reform</v>
          </cell>
        </row>
        <row r="65">
          <cell r="I65" t="str">
            <v>15220 - Civilian peace-building, conflict prevention and resolution</v>
          </cell>
        </row>
        <row r="66">
          <cell r="I66" t="str">
            <v>15230 - Participation in international peacekeeping operations</v>
          </cell>
        </row>
        <row r="67">
          <cell r="I67" t="str">
            <v>15240 - Reintegration and SALW control</v>
          </cell>
        </row>
        <row r="68">
          <cell r="I68" t="str">
            <v>15250 - Removal of land mines and explosive remnants of war</v>
          </cell>
        </row>
        <row r="69">
          <cell r="I69" t="str">
            <v>15261 - Child soldiers (prevention and demobilisation)</v>
          </cell>
        </row>
        <row r="70">
          <cell r="I70" t="str">
            <v>16010 - Social Protection</v>
          </cell>
        </row>
        <row r="71">
          <cell r="I71" t="str">
            <v>16020 - Employment creation</v>
          </cell>
        </row>
        <row r="72">
          <cell r="I72" t="str">
            <v>16030 - Housing policy and administrative management</v>
          </cell>
        </row>
        <row r="73">
          <cell r="I73" t="str">
            <v>16040 - Low-cost housing</v>
          </cell>
        </row>
        <row r="74">
          <cell r="I74" t="str">
            <v>16050 - Multisector aid for basic social services</v>
          </cell>
        </row>
        <row r="75">
          <cell r="I75" t="str">
            <v>16061 - Culture and recreation</v>
          </cell>
        </row>
        <row r="76">
          <cell r="I76" t="str">
            <v>16062 - Statistical capacity building</v>
          </cell>
        </row>
        <row r="77">
          <cell r="I77" t="str">
            <v>16063 - Narcotics control</v>
          </cell>
        </row>
        <row r="78">
          <cell r="I78" t="str">
            <v>16064 - Social mitigation of HIV/AIDS</v>
          </cell>
        </row>
        <row r="79">
          <cell r="I79" t="str">
            <v>16070 - Labour Rights</v>
          </cell>
        </row>
        <row r="80">
          <cell r="I80" t="str">
            <v>16080 - Social Dialogue</v>
          </cell>
        </row>
        <row r="81">
          <cell r="I81" t="str">
            <v>21010 - Transport policy and administrative management</v>
          </cell>
        </row>
        <row r="82">
          <cell r="I82" t="str">
            <v>21020 - Road transport</v>
          </cell>
        </row>
        <row r="83">
          <cell r="I83" t="str">
            <v>21030 - Rail transport</v>
          </cell>
        </row>
        <row r="84">
          <cell r="I84" t="str">
            <v>21040 - Water transport</v>
          </cell>
        </row>
        <row r="85">
          <cell r="I85" t="str">
            <v>21050 - Air transport</v>
          </cell>
        </row>
        <row r="86">
          <cell r="I86" t="str">
            <v>21061 - Storage</v>
          </cell>
        </row>
        <row r="87">
          <cell r="I87" t="str">
            <v>21081 - Education and training in transport and storage</v>
          </cell>
        </row>
        <row r="88">
          <cell r="I88" t="str">
            <v>22010 - Communications policy and administrative management</v>
          </cell>
        </row>
        <row r="89">
          <cell r="I89" t="str">
            <v>22020 - Telecommunications</v>
          </cell>
        </row>
        <row r="90">
          <cell r="I90" t="str">
            <v>22030 - Radio/television/print media</v>
          </cell>
        </row>
        <row r="91">
          <cell r="I91" t="str">
            <v>22040 - Information and communication technology (ICT)</v>
          </cell>
        </row>
        <row r="92">
          <cell r="I92" t="str">
            <v>23110 - Energy policy and administrative management</v>
          </cell>
        </row>
        <row r="93">
          <cell r="I93" t="str">
            <v>23181 - Energy education/training</v>
          </cell>
        </row>
        <row r="94">
          <cell r="I94" t="str">
            <v>23182 - Energy research</v>
          </cell>
        </row>
        <row r="95">
          <cell r="I95" t="str">
            <v>23183 - Energy conservation and demand-side efficiency</v>
          </cell>
        </row>
        <row r="96">
          <cell r="I96" t="str">
            <v>23210 - Energy generation, renewable sources - multiple technologies</v>
          </cell>
        </row>
        <row r="97">
          <cell r="I97" t="str">
            <v>23220 - Hydro-electric power plants</v>
          </cell>
        </row>
        <row r="98">
          <cell r="I98" t="str">
            <v>23230 - Solar energy</v>
          </cell>
        </row>
        <row r="99">
          <cell r="I99" t="str">
            <v>23240 - Wind energy</v>
          </cell>
        </row>
        <row r="100">
          <cell r="I100" t="str">
            <v>23250 - Marine energy</v>
          </cell>
        </row>
        <row r="101">
          <cell r="I101" t="str">
            <v>23260 - Geothermal energy</v>
          </cell>
        </row>
        <row r="102">
          <cell r="I102" t="str">
            <v>23270 - Biofuel-fired power plants</v>
          </cell>
        </row>
        <row r="103">
          <cell r="I103" t="str">
            <v>23310 - Energy generation, non-renewable sources, unspecified</v>
          </cell>
        </row>
        <row r="104">
          <cell r="I104" t="str">
            <v>23320 - Coal-fired electric power plants</v>
          </cell>
        </row>
        <row r="105">
          <cell r="I105" t="str">
            <v>23330 - Oil-fired electric power plants</v>
          </cell>
        </row>
        <row r="106">
          <cell r="I106" t="str">
            <v>23340 - Natural gas-fired electric power plants</v>
          </cell>
        </row>
        <row r="107">
          <cell r="I107" t="str">
            <v>23350 - Fossil fuel electric power plants with carbon capture and storage (CCS)</v>
          </cell>
        </row>
        <row r="108">
          <cell r="I108" t="str">
            <v>23360 - Non-renewable waste-fired electric power plants</v>
          </cell>
        </row>
        <row r="109">
          <cell r="I109" t="str">
            <v>23410 - Hybrid energy electric power plants</v>
          </cell>
        </row>
        <row r="110">
          <cell r="I110" t="str">
            <v>23510 - Nuclear energy electric power plants</v>
          </cell>
        </row>
        <row r="111">
          <cell r="I111" t="str">
            <v>23610 - Heat plants</v>
          </cell>
        </row>
        <row r="112">
          <cell r="I112" t="str">
            <v>23620 - District heating and cooling</v>
          </cell>
        </row>
        <row r="113">
          <cell r="I113" t="str">
            <v>23630 - Electric power transmission and distribution</v>
          </cell>
        </row>
        <row r="114">
          <cell r="I114" t="str">
            <v>23640 - Gas distribution</v>
          </cell>
        </row>
        <row r="115">
          <cell r="I115" t="str">
            <v>24010 - Financial policy and administrative management</v>
          </cell>
        </row>
        <row r="116">
          <cell r="I116" t="str">
            <v>24020 - Monetary institutions</v>
          </cell>
        </row>
        <row r="117">
          <cell r="I117" t="str">
            <v>24030 - Formal sector financial intermediaries</v>
          </cell>
        </row>
        <row r="118">
          <cell r="I118" t="str">
            <v>24040 - Informal/semi-formal financial intermediaries</v>
          </cell>
        </row>
        <row r="119">
          <cell r="I119" t="str">
            <v>24050 - Remittance facilitation, promotion and optimisation</v>
          </cell>
        </row>
        <row r="120">
          <cell r="I120" t="str">
            <v>24081 - Education/training in banking and financial services</v>
          </cell>
        </row>
        <row r="121">
          <cell r="I121" t="str">
            <v>25010 - Business Policy and Administration</v>
          </cell>
        </row>
        <row r="122">
          <cell r="I122" t="str">
            <v>25020 - Privatisation</v>
          </cell>
        </row>
        <row r="123">
          <cell r="I123" t="str">
            <v>25030 - Business development services</v>
          </cell>
        </row>
        <row r="124">
          <cell r="I124" t="str">
            <v>25040 - Responsible Business Conduct</v>
          </cell>
        </row>
        <row r="125">
          <cell r="I125" t="str">
            <v>31110 - Agricultural policy and administrative management</v>
          </cell>
        </row>
        <row r="126">
          <cell r="I126" t="str">
            <v>31120 - Agricultural development</v>
          </cell>
        </row>
        <row r="127">
          <cell r="I127" t="str">
            <v>31130 - Agricultural land resources</v>
          </cell>
        </row>
        <row r="128">
          <cell r="I128" t="str">
            <v>31140 - Agricultural water resources</v>
          </cell>
        </row>
        <row r="129">
          <cell r="I129" t="str">
            <v>31150 - Agricultural inputs</v>
          </cell>
        </row>
        <row r="130">
          <cell r="I130" t="str">
            <v>31161 - Food crop production</v>
          </cell>
        </row>
        <row r="131">
          <cell r="I131" t="str">
            <v>31162 - Industrial crops/export crops</v>
          </cell>
        </row>
        <row r="132">
          <cell r="I132" t="str">
            <v>31163 - Livestock</v>
          </cell>
        </row>
        <row r="133">
          <cell r="I133" t="str">
            <v>31164 - Agrarian reform</v>
          </cell>
        </row>
        <row r="134">
          <cell r="I134" t="str">
            <v>31165 - Agricultural alternative development</v>
          </cell>
        </row>
        <row r="135">
          <cell r="I135" t="str">
            <v>31166 - Agricultural extension</v>
          </cell>
        </row>
        <row r="136">
          <cell r="I136" t="str">
            <v>31181 - Agricultural education/training</v>
          </cell>
        </row>
        <row r="137">
          <cell r="I137" t="str">
            <v>31182 - Agricultural research</v>
          </cell>
        </row>
        <row r="138">
          <cell r="I138" t="str">
            <v>31191 - Agricultural services</v>
          </cell>
        </row>
        <row r="139">
          <cell r="I139" t="str">
            <v>31192 - Plant and post-harvest protection and pest control</v>
          </cell>
        </row>
        <row r="140">
          <cell r="I140" t="str">
            <v>31193 - Agricultural financial services</v>
          </cell>
        </row>
        <row r="141">
          <cell r="I141" t="str">
            <v>31194 - Agricultural co-operatives</v>
          </cell>
        </row>
        <row r="142">
          <cell r="I142" t="str">
            <v>31195 - Livestock/veterinary services</v>
          </cell>
        </row>
        <row r="143">
          <cell r="I143" t="str">
            <v>31210 - Forestry policy and administrative management</v>
          </cell>
        </row>
        <row r="144">
          <cell r="I144" t="str">
            <v>31220 - Forestry development</v>
          </cell>
        </row>
        <row r="145">
          <cell r="I145" t="str">
            <v>31261 - Fuelwood/charcoal</v>
          </cell>
        </row>
        <row r="146">
          <cell r="I146" t="str">
            <v>31281 - Forestry education/training</v>
          </cell>
        </row>
        <row r="147">
          <cell r="I147" t="str">
            <v>31282 - Forestry research</v>
          </cell>
        </row>
        <row r="148">
          <cell r="I148" t="str">
            <v>31291 - Forestry services</v>
          </cell>
        </row>
        <row r="149">
          <cell r="I149" t="str">
            <v>31310 - Fishing policy and administrative management</v>
          </cell>
        </row>
        <row r="150">
          <cell r="I150" t="str">
            <v>31320 - Fishery development</v>
          </cell>
        </row>
        <row r="151">
          <cell r="I151" t="str">
            <v>31381 - Fishery education/training</v>
          </cell>
        </row>
        <row r="152">
          <cell r="I152" t="str">
            <v>31382 - Fishery research</v>
          </cell>
        </row>
        <row r="153">
          <cell r="I153" t="str">
            <v>31391 - Fishery services</v>
          </cell>
        </row>
        <row r="154">
          <cell r="I154" t="str">
            <v>32110 - Industrial policy and administrative management</v>
          </cell>
        </row>
        <row r="155">
          <cell r="I155" t="str">
            <v>32120 - Industrial development</v>
          </cell>
        </row>
        <row r="156">
          <cell r="I156" t="str">
            <v>32130 - Small and medium-sized enterprises (SME) development</v>
          </cell>
        </row>
        <row r="157">
          <cell r="I157" t="str">
            <v>32140 - Cottage industries and handicraft</v>
          </cell>
        </row>
        <row r="158">
          <cell r="I158" t="str">
            <v>32161 - Agro-industries</v>
          </cell>
        </row>
        <row r="159">
          <cell r="I159" t="str">
            <v>32162 - Forest industries</v>
          </cell>
        </row>
        <row r="160">
          <cell r="I160" t="str">
            <v>32163 - Textiles, leather and substitutes</v>
          </cell>
        </row>
        <row r="161">
          <cell r="I161" t="str">
            <v>32164 - Chemicals</v>
          </cell>
        </row>
        <row r="162">
          <cell r="I162" t="str">
            <v>32165 - Fertilizer plants</v>
          </cell>
        </row>
        <row r="163">
          <cell r="I163" t="str">
            <v>32166 - Cement/lime/plaster</v>
          </cell>
        </row>
        <row r="164">
          <cell r="I164" t="str">
            <v>32167 - Energy manufacturing</v>
          </cell>
        </row>
        <row r="165">
          <cell r="I165" t="str">
            <v>32168 - Pharmaceutical production</v>
          </cell>
        </row>
        <row r="166">
          <cell r="I166" t="str">
            <v>32169 - Basic metal industries</v>
          </cell>
        </row>
        <row r="167">
          <cell r="I167" t="str">
            <v>32170 - Non-ferrous metal industries</v>
          </cell>
        </row>
        <row r="168">
          <cell r="I168" t="str">
            <v>32171 - Engineering</v>
          </cell>
        </row>
        <row r="169">
          <cell r="I169" t="str">
            <v>32172 - Transport equipment industry</v>
          </cell>
        </row>
        <row r="170">
          <cell r="I170" t="str">
            <v>32182 - Technological research and development</v>
          </cell>
        </row>
        <row r="171">
          <cell r="I171" t="str">
            <v>32210 - Mineral/mining policy and administrative management</v>
          </cell>
        </row>
        <row r="172">
          <cell r="I172" t="str">
            <v>32220 - Mineral prospection and exploration</v>
          </cell>
        </row>
        <row r="173">
          <cell r="I173" t="str">
            <v>32261 - Coal</v>
          </cell>
        </row>
        <row r="174">
          <cell r="I174" t="str">
            <v>32262 - Oil and gas</v>
          </cell>
        </row>
        <row r="175">
          <cell r="I175" t="str">
            <v>32263 - Ferrous metals</v>
          </cell>
        </row>
        <row r="176">
          <cell r="I176" t="str">
            <v>32264 - Nonferrous metals</v>
          </cell>
        </row>
        <row r="177">
          <cell r="I177" t="str">
            <v>32265 - Precious metals/materials</v>
          </cell>
        </row>
        <row r="178">
          <cell r="I178" t="str">
            <v>32266 - Industrial minerals</v>
          </cell>
        </row>
        <row r="179">
          <cell r="I179" t="str">
            <v>32267 - Fertilizer minerals</v>
          </cell>
        </row>
        <row r="180">
          <cell r="I180" t="str">
            <v>32268 - Offshore minerals</v>
          </cell>
        </row>
        <row r="181">
          <cell r="I181" t="str">
            <v>32310 - Construction policy and administrative management</v>
          </cell>
        </row>
        <row r="182">
          <cell r="I182" t="str">
            <v>33110 - Trade policy and administrative management</v>
          </cell>
        </row>
        <row r="183">
          <cell r="I183" t="str">
            <v>33120 - Trade facilitation</v>
          </cell>
        </row>
        <row r="184">
          <cell r="I184" t="str">
            <v>33130 - Regional trade agreements (RTAs)</v>
          </cell>
        </row>
        <row r="185">
          <cell r="I185" t="str">
            <v>33140 - Multilateral trade negotiations</v>
          </cell>
        </row>
        <row r="186">
          <cell r="I186" t="str">
            <v>33150 - Trade-related adjustment</v>
          </cell>
        </row>
        <row r="187">
          <cell r="I187" t="str">
            <v>33181 - Trade education/training</v>
          </cell>
        </row>
        <row r="188">
          <cell r="I188" t="str">
            <v>33210 - Tourism policy and administrative management</v>
          </cell>
        </row>
        <row r="189">
          <cell r="I189" t="str">
            <v>41010 - Environmental policy and administrative management</v>
          </cell>
        </row>
        <row r="190">
          <cell r="I190" t="str">
            <v>41020 - Biosphere protection</v>
          </cell>
        </row>
        <row r="191">
          <cell r="I191" t="str">
            <v>41030 - Bio-diversity</v>
          </cell>
        </row>
        <row r="192">
          <cell r="I192" t="str">
            <v>41040 - Site preservation</v>
          </cell>
        </row>
        <row r="193">
          <cell r="I193" t="str">
            <v>41081 - Environmental education/training</v>
          </cell>
        </row>
        <row r="194">
          <cell r="I194" t="str">
            <v>41082 - Environmental research</v>
          </cell>
        </row>
        <row r="195">
          <cell r="I195" t="str">
            <v>43010 - Multisector aid</v>
          </cell>
        </row>
        <row r="196">
          <cell r="I196" t="str">
            <v>43030 - Urban development and management</v>
          </cell>
        </row>
        <row r="197">
          <cell r="I197" t="str">
            <v>43040 - Rural development</v>
          </cell>
        </row>
        <row r="198">
          <cell r="I198" t="str">
            <v>43050 - Non-agricultural alternative development</v>
          </cell>
        </row>
        <row r="199">
          <cell r="I199" t="str">
            <v>43060 - Disaster Risk Reduction</v>
          </cell>
        </row>
        <row r="200">
          <cell r="I200" t="str">
            <v>43071 - Food security policy and administrative management</v>
          </cell>
        </row>
        <row r="201">
          <cell r="I201" t="str">
            <v xml:space="preserve">43072 - Household food security programmes </v>
          </cell>
        </row>
        <row r="202">
          <cell r="I202" t="str">
            <v>43073 - Food safety and quality</v>
          </cell>
        </row>
        <row r="203">
          <cell r="I203" t="str">
            <v>43081 - Multisector education/training</v>
          </cell>
        </row>
        <row r="204">
          <cell r="I204" t="str">
            <v>43082 - Research/scientific institutions</v>
          </cell>
        </row>
        <row r="205">
          <cell r="I205" t="str">
            <v>51010 - General budget support-related aid</v>
          </cell>
        </row>
        <row r="206">
          <cell r="I206" t="str">
            <v>52010 - Food assistance</v>
          </cell>
        </row>
        <row r="207">
          <cell r="I207" t="str">
            <v>53030 - Import support (capital goods)</v>
          </cell>
        </row>
        <row r="208">
          <cell r="I208" t="str">
            <v>53040 - Import support (commodities)</v>
          </cell>
        </row>
        <row r="209">
          <cell r="I209" t="str">
            <v>60010 - Action relating to debt</v>
          </cell>
        </row>
        <row r="210">
          <cell r="I210" t="str">
            <v>60020 - Debt forgiveness</v>
          </cell>
        </row>
        <row r="211">
          <cell r="I211" t="str">
            <v>60030 - Relief of multilateral debt</v>
          </cell>
        </row>
        <row r="212">
          <cell r="I212" t="str">
            <v>60040 - Rescheduling and refinancing</v>
          </cell>
        </row>
        <row r="213">
          <cell r="I213" t="str">
            <v>60061 - Debt for development swap</v>
          </cell>
        </row>
        <row r="214">
          <cell r="I214" t="str">
            <v>60062 - Other debt swap</v>
          </cell>
        </row>
        <row r="215">
          <cell r="I215" t="str">
            <v>60063 - Debt buy-back</v>
          </cell>
        </row>
        <row r="216">
          <cell r="I216" t="str">
            <v xml:space="preserve">72010 - Material relief assistance and services </v>
          </cell>
        </row>
        <row r="217">
          <cell r="I217" t="str">
            <v>72040 - Emergency food assistance</v>
          </cell>
        </row>
        <row r="218">
          <cell r="I218" t="str">
            <v>72050 - Relief co-ordination and support services</v>
          </cell>
        </row>
        <row r="219">
          <cell r="I219" t="str">
            <v>73010 - Immediate post-emergency reconstruction and rehabilitation</v>
          </cell>
        </row>
        <row r="220">
          <cell r="I220" t="str">
            <v>74020 - Multi-hazard response preparedness</v>
          </cell>
        </row>
        <row r="221">
          <cell r="I221" t="str">
            <v>91010 - Administrative costs (non-sector allocable)</v>
          </cell>
        </row>
        <row r="222">
          <cell r="I222" t="str">
            <v>93010 - Refugees/asylum seekers  in donor countries (non-sector allocable)</v>
          </cell>
        </row>
        <row r="223">
          <cell r="I223" t="str">
            <v>99810 - Sectors not specified</v>
          </cell>
        </row>
        <row r="224">
          <cell r="I224" t="str">
            <v>99820 - Promotion of development awareness (non-sector allocable)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M134"/>
  <sheetViews>
    <sheetView tabSelected="1" zoomScale="110" zoomScaleNormal="110" workbookViewId="0">
      <selection activeCell="O32" sqref="O32:AA32"/>
    </sheetView>
  </sheetViews>
  <sheetFormatPr defaultColWidth="9.140625" defaultRowHeight="12.75" x14ac:dyDescent="0.2"/>
  <cols>
    <col min="1" max="1" width="23.140625" style="26" customWidth="1"/>
    <col min="2" max="2" width="19.5703125" style="26" customWidth="1"/>
    <col min="3" max="3" width="15.28515625" style="26" customWidth="1"/>
    <col min="4" max="4" width="14.85546875" style="26" customWidth="1"/>
    <col min="5" max="9" width="13.5703125" style="26" customWidth="1"/>
    <col min="10" max="13" width="13.5703125" style="26" hidden="1" customWidth="1"/>
    <col min="14" max="14" width="5.42578125" style="26" customWidth="1"/>
    <col min="15" max="15" width="139.140625" style="110" customWidth="1"/>
    <col min="16" max="20" width="13.5703125" style="110" customWidth="1"/>
    <col min="21" max="21" width="15.28515625" style="110" customWidth="1"/>
    <col min="22" max="22" width="14.28515625" style="110" customWidth="1"/>
    <col min="23" max="23" width="19" style="110" customWidth="1"/>
    <col min="24" max="25" width="10.7109375" style="110" customWidth="1"/>
    <col min="26" max="26" width="8.7109375" style="110" customWidth="1"/>
    <col min="27" max="33" width="9.140625" style="27"/>
    <col min="34" max="38" width="9.140625" style="28"/>
    <col min="39" max="39" width="9" style="28" customWidth="1"/>
    <col min="40" max="16384" width="9.140625" style="26"/>
  </cols>
  <sheetData>
    <row r="4" spans="1:39" x14ac:dyDescent="0.2">
      <c r="A4" s="102"/>
    </row>
    <row r="5" spans="1:39" x14ac:dyDescent="0.2">
      <c r="A5" s="103"/>
    </row>
    <row r="6" spans="1:39" x14ac:dyDescent="0.2">
      <c r="A6" s="103"/>
    </row>
    <row r="7" spans="1:39" x14ac:dyDescent="0.2">
      <c r="A7" s="103"/>
    </row>
    <row r="8" spans="1:39" x14ac:dyDescent="0.2">
      <c r="A8" s="103"/>
      <c r="Z8" s="27"/>
    </row>
    <row r="9" spans="1:39" x14ac:dyDescent="0.2">
      <c r="A9" s="103"/>
      <c r="G9" s="38"/>
      <c r="H9" s="38" t="s">
        <v>993</v>
      </c>
      <c r="J9" s="28"/>
      <c r="K9" s="28"/>
      <c r="L9" s="28"/>
      <c r="M9" s="28"/>
      <c r="Z9" s="27"/>
    </row>
    <row r="10" spans="1:39" x14ac:dyDescent="0.2">
      <c r="G10" s="28"/>
      <c r="J10" s="28"/>
      <c r="K10" s="28"/>
      <c r="L10" s="28"/>
      <c r="M10" s="28"/>
      <c r="N10" s="28"/>
      <c r="P10" s="29"/>
      <c r="Q10" s="29"/>
      <c r="Z10" s="27"/>
    </row>
    <row r="11" spans="1:39" ht="18" x14ac:dyDescent="0.25">
      <c r="A11" s="141" t="s">
        <v>83</v>
      </c>
      <c r="B11" s="141"/>
      <c r="C11" s="141"/>
      <c r="D11" s="141"/>
      <c r="E11" s="141"/>
      <c r="F11" s="141"/>
      <c r="G11" s="141"/>
      <c r="H11" s="141"/>
      <c r="I11" s="141"/>
      <c r="J11" s="28"/>
      <c r="K11" s="28"/>
      <c r="L11" s="28"/>
      <c r="M11" s="28"/>
      <c r="N11" s="30"/>
      <c r="O11" s="134" t="s">
        <v>131</v>
      </c>
      <c r="P11" s="134"/>
      <c r="Q11" s="134"/>
      <c r="R11" s="134"/>
      <c r="S11" s="134"/>
      <c r="T11" s="134"/>
      <c r="U11" s="134"/>
      <c r="V11" s="134"/>
      <c r="W11" s="134"/>
      <c r="X11" s="134"/>
      <c r="Y11" s="134"/>
      <c r="Z11" s="134"/>
      <c r="AA11" s="134"/>
    </row>
    <row r="12" spans="1:39" x14ac:dyDescent="0.2">
      <c r="J12" s="28"/>
      <c r="K12" s="28"/>
      <c r="L12" s="28"/>
      <c r="M12" s="28"/>
      <c r="O12" s="135"/>
      <c r="P12" s="135"/>
      <c r="Q12" s="135"/>
      <c r="R12" s="135"/>
      <c r="S12" s="135"/>
      <c r="T12" s="135"/>
      <c r="U12" s="135"/>
      <c r="V12" s="135"/>
      <c r="W12" s="135"/>
      <c r="X12" s="135"/>
      <c r="Y12" s="135"/>
      <c r="Z12" s="135"/>
      <c r="AA12" s="135"/>
      <c r="AB12" s="110"/>
      <c r="AC12" s="110"/>
      <c r="AD12" s="110"/>
      <c r="AE12" s="110"/>
      <c r="AF12" s="110"/>
      <c r="AG12" s="110"/>
      <c r="AH12" s="26"/>
      <c r="AI12" s="26"/>
      <c r="AJ12" s="26"/>
      <c r="AK12" s="26"/>
      <c r="AL12" s="26"/>
      <c r="AM12" s="26"/>
    </row>
    <row r="13" spans="1:39" s="28" customFormat="1" x14ac:dyDescent="0.2">
      <c r="A13" s="85" t="s">
        <v>64</v>
      </c>
      <c r="B13" s="86"/>
      <c r="C13" s="87"/>
      <c r="D13" s="87"/>
      <c r="E13" s="87"/>
      <c r="F13" s="87"/>
      <c r="G13" s="87"/>
      <c r="H13" s="87"/>
      <c r="I13" s="88"/>
      <c r="O13" s="135"/>
      <c r="P13" s="135"/>
      <c r="Q13" s="135"/>
      <c r="R13" s="135"/>
      <c r="S13" s="135"/>
      <c r="T13" s="135"/>
      <c r="U13" s="135"/>
      <c r="V13" s="135"/>
      <c r="W13" s="135"/>
      <c r="X13" s="135"/>
      <c r="Y13" s="135"/>
      <c r="Z13" s="135"/>
      <c r="AA13" s="135"/>
      <c r="AB13" s="27"/>
      <c r="AC13" s="27"/>
      <c r="AD13" s="27"/>
      <c r="AE13" s="27"/>
      <c r="AF13" s="27"/>
      <c r="AG13" s="27"/>
    </row>
    <row r="14" spans="1:39" s="28" customFormat="1" ht="12.75" customHeight="1" x14ac:dyDescent="0.2">
      <c r="A14" s="143" t="s">
        <v>65</v>
      </c>
      <c r="B14" s="144"/>
      <c r="C14" s="145"/>
      <c r="D14" s="179"/>
      <c r="E14" s="179"/>
      <c r="F14" s="179"/>
      <c r="G14" s="179"/>
      <c r="H14" s="179"/>
      <c r="I14" s="179"/>
      <c r="O14" s="169" t="s">
        <v>1004</v>
      </c>
      <c r="P14" s="135"/>
      <c r="Q14" s="135"/>
      <c r="R14" s="135"/>
      <c r="S14" s="135"/>
      <c r="T14" s="135"/>
      <c r="U14" s="135"/>
      <c r="V14" s="135"/>
      <c r="W14" s="135"/>
      <c r="X14" s="135"/>
      <c r="Y14" s="135"/>
      <c r="Z14" s="135"/>
      <c r="AA14" s="135"/>
      <c r="AB14" s="27"/>
      <c r="AC14" s="27"/>
      <c r="AD14" s="27"/>
      <c r="AE14" s="27"/>
      <c r="AF14" s="27"/>
      <c r="AG14" s="27"/>
    </row>
    <row r="15" spans="1:39" s="28" customFormat="1" x14ac:dyDescent="0.2">
      <c r="A15" s="143" t="s">
        <v>60</v>
      </c>
      <c r="B15" s="144"/>
      <c r="C15" s="145"/>
      <c r="D15" s="180"/>
      <c r="E15" s="180"/>
      <c r="F15" s="180"/>
      <c r="G15" s="180"/>
      <c r="H15" s="180"/>
      <c r="I15" s="180"/>
      <c r="O15" s="135" t="s">
        <v>914</v>
      </c>
      <c r="P15" s="135"/>
      <c r="Q15" s="135"/>
      <c r="R15" s="135"/>
      <c r="S15" s="135"/>
      <c r="T15" s="135"/>
      <c r="U15" s="135"/>
      <c r="V15" s="135"/>
      <c r="W15" s="135"/>
      <c r="X15" s="135"/>
      <c r="Y15" s="135"/>
      <c r="Z15" s="135"/>
      <c r="AA15" s="135"/>
      <c r="AB15" s="27"/>
      <c r="AC15" s="27"/>
      <c r="AD15" s="27"/>
      <c r="AE15" s="27"/>
      <c r="AF15" s="27"/>
      <c r="AG15" s="27"/>
    </row>
    <row r="16" spans="1:39" s="28" customFormat="1" x14ac:dyDescent="0.2">
      <c r="A16" s="143" t="s">
        <v>72</v>
      </c>
      <c r="B16" s="144"/>
      <c r="C16" s="145"/>
      <c r="D16" s="181"/>
      <c r="E16" s="181"/>
      <c r="F16" s="181"/>
      <c r="G16" s="181"/>
      <c r="H16" s="181"/>
      <c r="I16" s="181"/>
      <c r="O16" s="138" t="s">
        <v>1023</v>
      </c>
      <c r="P16" s="135"/>
      <c r="Q16" s="135"/>
      <c r="R16" s="135"/>
      <c r="S16" s="135"/>
      <c r="T16" s="135"/>
      <c r="U16" s="135"/>
      <c r="V16" s="135"/>
      <c r="W16" s="135"/>
      <c r="X16" s="135"/>
      <c r="Y16" s="135"/>
      <c r="Z16" s="135"/>
      <c r="AA16" s="135"/>
      <c r="AB16" s="27"/>
      <c r="AC16" s="27"/>
      <c r="AD16" s="27"/>
      <c r="AE16" s="27"/>
      <c r="AF16" s="27"/>
      <c r="AG16" s="27"/>
    </row>
    <row r="17" spans="1:36" s="28" customFormat="1" x14ac:dyDescent="0.2">
      <c r="A17" s="143" t="s">
        <v>66</v>
      </c>
      <c r="B17" s="144"/>
      <c r="C17" s="145"/>
      <c r="D17" s="181"/>
      <c r="E17" s="181"/>
      <c r="F17" s="181"/>
      <c r="G17" s="181"/>
      <c r="H17" s="181"/>
      <c r="I17" s="181"/>
      <c r="O17" s="138" t="s">
        <v>1025</v>
      </c>
      <c r="P17" s="135"/>
      <c r="Q17" s="135"/>
      <c r="R17" s="135"/>
      <c r="S17" s="135"/>
      <c r="T17" s="135"/>
      <c r="U17" s="135"/>
      <c r="V17" s="135"/>
      <c r="W17" s="135"/>
      <c r="X17" s="135"/>
      <c r="Y17" s="135"/>
      <c r="Z17" s="135"/>
      <c r="AA17" s="135"/>
      <c r="AB17" s="27"/>
      <c r="AC17" s="27"/>
      <c r="AD17" s="27"/>
      <c r="AE17" s="27"/>
      <c r="AF17" s="27"/>
      <c r="AG17" s="27"/>
    </row>
    <row r="18" spans="1:36" s="28" customFormat="1" x14ac:dyDescent="0.2">
      <c r="A18" s="143" t="s">
        <v>124</v>
      </c>
      <c r="B18" s="144"/>
      <c r="C18" s="145"/>
      <c r="D18" s="142"/>
      <c r="E18" s="142"/>
      <c r="F18" s="142"/>
      <c r="G18" s="142"/>
      <c r="H18" s="142"/>
      <c r="I18" s="142"/>
      <c r="O18" s="135"/>
      <c r="P18" s="135"/>
      <c r="Q18" s="135"/>
      <c r="R18" s="135"/>
      <c r="S18" s="135"/>
      <c r="T18" s="135"/>
      <c r="U18" s="135"/>
      <c r="V18" s="135"/>
      <c r="W18" s="135"/>
      <c r="X18" s="135"/>
      <c r="Y18" s="135"/>
      <c r="Z18" s="135"/>
      <c r="AA18" s="135"/>
      <c r="AB18" s="27"/>
      <c r="AC18" s="27"/>
      <c r="AD18" s="27"/>
      <c r="AE18" s="27"/>
      <c r="AF18" s="27"/>
      <c r="AG18" s="27"/>
    </row>
    <row r="19" spans="1:36" s="28" customFormat="1" x14ac:dyDescent="0.2">
      <c r="A19" s="143" t="s">
        <v>125</v>
      </c>
      <c r="B19" s="144"/>
      <c r="C19" s="145"/>
      <c r="D19" s="142"/>
      <c r="E19" s="142"/>
      <c r="F19" s="142"/>
      <c r="G19" s="142"/>
      <c r="H19" s="142"/>
      <c r="I19" s="142"/>
      <c r="O19" s="135"/>
      <c r="P19" s="135"/>
      <c r="Q19" s="135"/>
      <c r="R19" s="135"/>
      <c r="S19" s="135"/>
      <c r="T19" s="135"/>
      <c r="U19" s="135"/>
      <c r="V19" s="135"/>
      <c r="W19" s="135"/>
      <c r="X19" s="135"/>
      <c r="Y19" s="135"/>
      <c r="Z19" s="135"/>
      <c r="AA19" s="135"/>
      <c r="AB19" s="27"/>
      <c r="AC19" s="27"/>
      <c r="AD19" s="27"/>
      <c r="AE19" s="27"/>
      <c r="AF19" s="27"/>
      <c r="AG19" s="27"/>
    </row>
    <row r="20" spans="1:36" s="28" customFormat="1" x14ac:dyDescent="0.2">
      <c r="A20" s="143" t="s">
        <v>126</v>
      </c>
      <c r="B20" s="144"/>
      <c r="C20" s="145"/>
      <c r="D20" s="142"/>
      <c r="E20" s="142"/>
      <c r="F20" s="142"/>
      <c r="G20" s="142"/>
      <c r="H20" s="142"/>
      <c r="I20" s="142"/>
      <c r="O20" s="135"/>
      <c r="P20" s="135"/>
      <c r="Q20" s="135"/>
      <c r="R20" s="135"/>
      <c r="S20" s="135"/>
      <c r="T20" s="135"/>
      <c r="U20" s="135"/>
      <c r="V20" s="135"/>
      <c r="W20" s="135"/>
      <c r="X20" s="135"/>
      <c r="Y20" s="135"/>
      <c r="Z20" s="135"/>
      <c r="AA20" s="135"/>
      <c r="AB20" s="27"/>
      <c r="AC20" s="27"/>
      <c r="AD20" s="27"/>
      <c r="AE20" s="27"/>
      <c r="AF20" s="27"/>
      <c r="AG20" s="27"/>
    </row>
    <row r="21" spans="1:36" s="28" customFormat="1" x14ac:dyDescent="0.2">
      <c r="A21" s="143" t="s">
        <v>127</v>
      </c>
      <c r="B21" s="144"/>
      <c r="C21" s="145"/>
      <c r="D21" s="142"/>
      <c r="E21" s="142"/>
      <c r="F21" s="142"/>
      <c r="G21" s="142"/>
      <c r="H21" s="142"/>
      <c r="I21" s="142"/>
      <c r="O21" s="138" t="s">
        <v>1024</v>
      </c>
      <c r="P21" s="135"/>
      <c r="Q21" s="135"/>
      <c r="R21" s="135"/>
      <c r="S21" s="135"/>
      <c r="T21" s="135"/>
      <c r="U21" s="135"/>
      <c r="V21" s="135"/>
      <c r="W21" s="135"/>
      <c r="X21" s="135"/>
      <c r="Y21" s="135"/>
      <c r="Z21" s="135"/>
      <c r="AA21" s="135"/>
      <c r="AB21" s="27"/>
      <c r="AC21" s="27"/>
      <c r="AD21" s="27"/>
      <c r="AE21" s="27"/>
      <c r="AF21" s="27"/>
      <c r="AG21" s="27"/>
    </row>
    <row r="22" spans="1:36" s="28" customFormat="1" x14ac:dyDescent="0.2">
      <c r="A22" s="143" t="s">
        <v>84</v>
      </c>
      <c r="B22" s="144"/>
      <c r="C22" s="145"/>
      <c r="D22" s="164"/>
      <c r="E22" s="164"/>
      <c r="F22" s="164"/>
      <c r="G22" s="164"/>
      <c r="H22" s="164"/>
      <c r="I22" s="164"/>
      <c r="O22" s="135"/>
      <c r="P22" s="135"/>
      <c r="Q22" s="135"/>
      <c r="R22" s="135"/>
      <c r="S22" s="135"/>
      <c r="T22" s="135"/>
      <c r="U22" s="135"/>
      <c r="V22" s="135"/>
      <c r="W22" s="135"/>
      <c r="X22" s="135"/>
      <c r="Y22" s="135"/>
      <c r="Z22" s="135"/>
      <c r="AA22" s="135"/>
      <c r="AB22" s="27"/>
      <c r="AC22" s="27"/>
      <c r="AD22" s="27"/>
      <c r="AE22" s="27"/>
      <c r="AF22" s="27"/>
      <c r="AG22" s="27"/>
    </row>
    <row r="23" spans="1:36" s="28" customFormat="1" x14ac:dyDescent="0.2">
      <c r="A23" s="143" t="s">
        <v>104</v>
      </c>
      <c r="B23" s="144"/>
      <c r="C23" s="145"/>
      <c r="D23" s="164"/>
      <c r="E23" s="164"/>
      <c r="F23" s="164"/>
      <c r="G23" s="164"/>
      <c r="H23" s="164"/>
      <c r="I23" s="164"/>
      <c r="O23" s="108" t="s">
        <v>989</v>
      </c>
      <c r="P23" s="108"/>
      <c r="Q23" s="108"/>
      <c r="R23" s="108"/>
      <c r="S23" s="108"/>
      <c r="T23" s="108"/>
      <c r="U23" s="108"/>
      <c r="V23" s="108"/>
      <c r="W23" s="108"/>
      <c r="X23" s="108"/>
      <c r="Y23" s="108"/>
      <c r="Z23" s="108"/>
      <c r="AA23" s="108"/>
      <c r="AB23" s="27"/>
      <c r="AC23" s="27"/>
      <c r="AD23" s="27"/>
      <c r="AE23" s="27"/>
      <c r="AF23" s="27"/>
      <c r="AG23" s="27"/>
    </row>
    <row r="24" spans="1:36" s="28" customFormat="1" x14ac:dyDescent="0.2">
      <c r="A24" s="143" t="s">
        <v>101</v>
      </c>
      <c r="B24" s="144"/>
      <c r="C24" s="145"/>
      <c r="D24" s="164"/>
      <c r="E24" s="164"/>
      <c r="F24" s="164"/>
      <c r="G24" s="164"/>
      <c r="H24" s="164"/>
      <c r="I24" s="164"/>
      <c r="O24" s="135" t="s">
        <v>990</v>
      </c>
      <c r="P24" s="135"/>
      <c r="Q24" s="135"/>
      <c r="R24" s="135"/>
      <c r="S24" s="135"/>
      <c r="T24" s="135"/>
      <c r="U24" s="135"/>
      <c r="V24" s="135"/>
      <c r="W24" s="135"/>
      <c r="X24" s="135"/>
      <c r="Y24" s="135"/>
      <c r="Z24" s="135"/>
      <c r="AA24" s="135"/>
      <c r="AB24" s="27"/>
      <c r="AC24" s="27"/>
      <c r="AD24" s="27"/>
      <c r="AE24" s="27"/>
      <c r="AF24" s="27"/>
      <c r="AG24" s="27"/>
    </row>
    <row r="25" spans="1:36" s="28" customFormat="1" x14ac:dyDescent="0.2">
      <c r="A25" s="143" t="s">
        <v>102</v>
      </c>
      <c r="B25" s="144"/>
      <c r="C25" s="145"/>
      <c r="D25" s="164"/>
      <c r="E25" s="164"/>
      <c r="F25" s="164"/>
      <c r="G25" s="164"/>
      <c r="H25" s="164"/>
      <c r="I25" s="164"/>
      <c r="O25" s="138" t="s">
        <v>991</v>
      </c>
      <c r="P25" s="135"/>
      <c r="Q25" s="135"/>
      <c r="R25" s="135"/>
      <c r="S25" s="135"/>
      <c r="T25" s="135"/>
      <c r="U25" s="135"/>
      <c r="V25" s="135"/>
      <c r="W25" s="135"/>
      <c r="X25" s="135"/>
      <c r="Y25" s="135"/>
      <c r="Z25" s="135"/>
      <c r="AA25" s="135"/>
      <c r="AB25" s="27"/>
      <c r="AC25" s="27"/>
      <c r="AD25" s="27"/>
      <c r="AE25" s="27"/>
      <c r="AF25" s="27"/>
      <c r="AG25" s="27"/>
    </row>
    <row r="26" spans="1:36" s="28" customFormat="1" x14ac:dyDescent="0.2">
      <c r="A26" s="143" t="s">
        <v>103</v>
      </c>
      <c r="B26" s="144"/>
      <c r="C26" s="145"/>
      <c r="D26" s="164"/>
      <c r="E26" s="164"/>
      <c r="F26" s="164"/>
      <c r="G26" s="164"/>
      <c r="H26" s="164"/>
      <c r="I26" s="164"/>
      <c r="O26" s="135" t="s">
        <v>992</v>
      </c>
      <c r="P26" s="135"/>
      <c r="Q26" s="135"/>
      <c r="R26" s="135"/>
      <c r="S26" s="135"/>
      <c r="T26" s="135"/>
      <c r="U26" s="135"/>
      <c r="V26" s="135"/>
      <c r="W26" s="135"/>
      <c r="X26" s="135"/>
      <c r="Y26" s="135"/>
      <c r="Z26" s="135"/>
      <c r="AA26" s="135"/>
      <c r="AB26" s="111"/>
      <c r="AC26" s="111"/>
      <c r="AD26" s="111"/>
      <c r="AE26" s="111"/>
      <c r="AF26" s="111"/>
      <c r="AG26" s="111"/>
      <c r="AH26" s="25"/>
      <c r="AI26" s="25"/>
      <c r="AJ26" s="25"/>
    </row>
    <row r="27" spans="1:36" s="28" customFormat="1" ht="12.75" customHeight="1" x14ac:dyDescent="0.2">
      <c r="A27" s="154" t="s">
        <v>929</v>
      </c>
      <c r="B27" s="155"/>
      <c r="C27" s="156"/>
      <c r="D27" s="191"/>
      <c r="E27" s="192"/>
      <c r="F27" s="192"/>
      <c r="G27" s="192"/>
      <c r="H27" s="192"/>
      <c r="I27" s="193"/>
      <c r="O27" s="138" t="s">
        <v>1026</v>
      </c>
      <c r="P27" s="135"/>
      <c r="Q27" s="135"/>
      <c r="R27" s="135"/>
      <c r="S27" s="135"/>
      <c r="T27" s="135"/>
      <c r="U27" s="135"/>
      <c r="V27" s="135"/>
      <c r="W27" s="135"/>
      <c r="X27" s="135"/>
      <c r="Y27" s="135"/>
      <c r="Z27" s="135"/>
      <c r="AA27" s="135"/>
      <c r="AB27" s="111"/>
      <c r="AC27" s="111"/>
      <c r="AD27" s="111"/>
      <c r="AE27" s="111"/>
      <c r="AF27" s="111"/>
      <c r="AG27" s="111"/>
      <c r="AH27" s="25"/>
      <c r="AI27" s="25"/>
      <c r="AJ27" s="25"/>
    </row>
    <row r="28" spans="1:36" s="28" customFormat="1" ht="12.75" customHeight="1" x14ac:dyDescent="0.2">
      <c r="A28" s="157"/>
      <c r="B28" s="158"/>
      <c r="C28" s="159"/>
      <c r="D28" s="191"/>
      <c r="E28" s="192"/>
      <c r="F28" s="192"/>
      <c r="G28" s="192"/>
      <c r="H28" s="192"/>
      <c r="I28" s="193"/>
      <c r="J28" s="27"/>
      <c r="K28" s="27"/>
      <c r="L28" s="27"/>
      <c r="M28" s="27"/>
      <c r="O28" s="108" t="s">
        <v>986</v>
      </c>
      <c r="P28" s="108"/>
      <c r="Q28" s="108"/>
      <c r="R28" s="108"/>
      <c r="S28" s="108"/>
      <c r="T28" s="108"/>
      <c r="U28" s="108"/>
      <c r="V28" s="108"/>
      <c r="W28" s="108"/>
      <c r="X28" s="108"/>
      <c r="Y28" s="108"/>
      <c r="Z28" s="108"/>
      <c r="AA28" s="108"/>
      <c r="AB28" s="111"/>
      <c r="AC28" s="111"/>
      <c r="AD28" s="111"/>
      <c r="AE28" s="111"/>
      <c r="AF28" s="111"/>
      <c r="AG28" s="111"/>
      <c r="AH28" s="25"/>
      <c r="AI28" s="25"/>
      <c r="AJ28" s="25"/>
    </row>
    <row r="29" spans="1:36" s="28" customFormat="1" ht="12.75" customHeight="1" x14ac:dyDescent="0.2">
      <c r="A29" s="160"/>
      <c r="B29" s="161"/>
      <c r="C29" s="162"/>
      <c r="D29" s="191"/>
      <c r="E29" s="192"/>
      <c r="F29" s="192"/>
      <c r="G29" s="192"/>
      <c r="H29" s="192"/>
      <c r="I29" s="193"/>
      <c r="O29" s="108"/>
      <c r="P29" s="108"/>
      <c r="Q29" s="108"/>
      <c r="R29" s="108"/>
      <c r="S29" s="108"/>
      <c r="T29" s="108"/>
      <c r="U29" s="108"/>
      <c r="V29" s="108"/>
      <c r="W29" s="108"/>
      <c r="X29" s="108"/>
      <c r="Y29" s="108"/>
      <c r="Z29" s="108"/>
      <c r="AA29" s="108"/>
      <c r="AB29" s="111"/>
      <c r="AC29" s="111"/>
      <c r="AD29" s="111"/>
      <c r="AE29" s="111"/>
      <c r="AF29" s="111"/>
      <c r="AG29" s="111"/>
      <c r="AH29" s="25"/>
      <c r="AI29" s="25"/>
      <c r="AJ29" s="25"/>
    </row>
    <row r="30" spans="1:36" s="28" customFormat="1" ht="12.75" customHeight="1" x14ac:dyDescent="0.2">
      <c r="A30" s="194" t="s">
        <v>130</v>
      </c>
      <c r="B30" s="195"/>
      <c r="C30" s="196"/>
      <c r="D30" s="163" t="s">
        <v>999</v>
      </c>
      <c r="E30" s="142"/>
      <c r="F30" s="142"/>
      <c r="G30" s="142"/>
      <c r="H30" s="142"/>
      <c r="I30" s="142"/>
      <c r="O30" s="108"/>
      <c r="P30" s="108"/>
      <c r="Q30" s="108"/>
      <c r="R30" s="108"/>
      <c r="S30" s="108"/>
      <c r="T30" s="108"/>
      <c r="U30" s="108"/>
      <c r="V30" s="108"/>
      <c r="W30" s="108"/>
      <c r="X30" s="108"/>
      <c r="Y30" s="108"/>
      <c r="Z30" s="108"/>
      <c r="AA30" s="108"/>
      <c r="AB30" s="27"/>
      <c r="AC30" s="27"/>
      <c r="AD30" s="27"/>
      <c r="AE30" s="27"/>
      <c r="AF30" s="27"/>
      <c r="AG30" s="27"/>
    </row>
    <row r="31" spans="1:36" s="28" customFormat="1" ht="12.75" customHeight="1" x14ac:dyDescent="0.2">
      <c r="A31" s="97" t="s">
        <v>994</v>
      </c>
      <c r="B31" s="98"/>
      <c r="C31" s="99"/>
      <c r="D31" s="142"/>
      <c r="E31" s="142"/>
      <c r="F31" s="142"/>
      <c r="G31" s="142"/>
      <c r="H31" s="142"/>
      <c r="I31" s="142"/>
      <c r="O31" s="125" t="s">
        <v>1012</v>
      </c>
      <c r="P31" s="108"/>
      <c r="Q31" s="108"/>
      <c r="R31" s="108"/>
      <c r="S31" s="108"/>
      <c r="T31" s="108"/>
      <c r="U31" s="108"/>
      <c r="V31" s="108"/>
      <c r="W31" s="108"/>
      <c r="X31" s="108"/>
      <c r="Y31" s="108"/>
      <c r="Z31" s="108"/>
      <c r="AA31" s="108"/>
      <c r="AB31" s="111"/>
      <c r="AC31" s="111"/>
      <c r="AD31" s="111"/>
      <c r="AE31" s="111"/>
      <c r="AF31" s="111"/>
      <c r="AG31" s="111"/>
      <c r="AH31" s="25"/>
      <c r="AI31" s="25"/>
      <c r="AJ31" s="25"/>
    </row>
    <row r="32" spans="1:36" s="28" customFormat="1" x14ac:dyDescent="0.2">
      <c r="A32" s="143" t="s">
        <v>987</v>
      </c>
      <c r="B32" s="144"/>
      <c r="C32" s="145"/>
      <c r="D32" s="100" t="s">
        <v>49</v>
      </c>
      <c r="E32" s="76"/>
      <c r="F32" s="100" t="s">
        <v>50</v>
      </c>
      <c r="G32" s="164"/>
      <c r="H32" s="165"/>
      <c r="I32" s="165"/>
      <c r="J32" s="26"/>
      <c r="K32" s="26"/>
      <c r="L32" s="26"/>
      <c r="M32" s="26"/>
      <c r="N32" s="27"/>
      <c r="O32" s="134" t="s">
        <v>988</v>
      </c>
      <c r="P32" s="135"/>
      <c r="Q32" s="135"/>
      <c r="R32" s="135"/>
      <c r="S32" s="135"/>
      <c r="T32" s="135"/>
      <c r="U32" s="135"/>
      <c r="V32" s="135"/>
      <c r="W32" s="135"/>
      <c r="X32" s="135"/>
      <c r="Y32" s="135"/>
      <c r="Z32" s="135"/>
      <c r="AA32" s="135"/>
      <c r="AB32" s="111"/>
      <c r="AC32" s="111"/>
      <c r="AD32" s="111"/>
      <c r="AE32" s="111"/>
      <c r="AF32" s="111"/>
      <c r="AG32" s="111"/>
      <c r="AH32" s="25"/>
      <c r="AI32" s="25"/>
      <c r="AJ32" s="25"/>
    </row>
    <row r="33" spans="1:39" s="28" customFormat="1" ht="13.5" customHeight="1" x14ac:dyDescent="0.2">
      <c r="A33" s="143" t="s">
        <v>918</v>
      </c>
      <c r="B33" s="144"/>
      <c r="C33" s="145"/>
      <c r="D33" s="167"/>
      <c r="E33" s="167"/>
      <c r="F33" s="167"/>
      <c r="G33" s="167"/>
      <c r="H33" s="167"/>
      <c r="I33" s="167"/>
      <c r="O33" s="138" t="s">
        <v>1022</v>
      </c>
      <c r="P33" s="135"/>
      <c r="Q33" s="135"/>
      <c r="R33" s="135"/>
      <c r="S33" s="135"/>
      <c r="T33" s="135"/>
      <c r="U33" s="135"/>
      <c r="V33" s="135"/>
      <c r="W33" s="135"/>
      <c r="X33" s="135"/>
      <c r="Y33" s="135"/>
      <c r="Z33" s="135"/>
      <c r="AA33" s="135"/>
      <c r="AB33" s="111"/>
      <c r="AC33" s="111"/>
      <c r="AD33" s="111"/>
      <c r="AE33" s="111"/>
      <c r="AF33" s="27"/>
      <c r="AG33" s="27"/>
    </row>
    <row r="34" spans="1:39" s="28" customFormat="1" ht="12.75" customHeight="1" x14ac:dyDescent="0.2">
      <c r="A34" s="143" t="s">
        <v>128</v>
      </c>
      <c r="B34" s="144"/>
      <c r="C34" s="145"/>
      <c r="D34" s="167"/>
      <c r="E34" s="167"/>
      <c r="F34" s="167"/>
      <c r="G34" s="167"/>
      <c r="H34" s="167"/>
      <c r="I34" s="167"/>
      <c r="J34" s="26"/>
      <c r="K34" s="26"/>
      <c r="L34" s="26"/>
      <c r="M34" s="26"/>
      <c r="O34" s="135" t="s">
        <v>132</v>
      </c>
      <c r="P34" s="135"/>
      <c r="Q34" s="135"/>
      <c r="R34" s="135"/>
      <c r="S34" s="135"/>
      <c r="T34" s="135"/>
      <c r="U34" s="135"/>
      <c r="V34" s="135"/>
      <c r="W34" s="135"/>
      <c r="X34" s="135"/>
      <c r="Y34" s="135"/>
      <c r="Z34" s="135"/>
      <c r="AA34" s="135"/>
      <c r="AB34" s="27"/>
      <c r="AC34" s="27"/>
      <c r="AD34" s="27"/>
      <c r="AE34" s="27"/>
      <c r="AF34" s="27"/>
      <c r="AG34" s="27"/>
    </row>
    <row r="35" spans="1:39" s="28" customFormat="1" x14ac:dyDescent="0.2">
      <c r="A35" s="168" t="s">
        <v>129</v>
      </c>
      <c r="B35" s="168"/>
      <c r="C35" s="168"/>
      <c r="D35" s="101">
        <v>2024</v>
      </c>
      <c r="E35" s="77"/>
      <c r="F35" s="101">
        <v>2025</v>
      </c>
      <c r="G35" s="77"/>
      <c r="H35" s="101">
        <v>2026</v>
      </c>
      <c r="I35" s="78"/>
      <c r="J35" s="26"/>
      <c r="K35" s="26"/>
      <c r="L35" s="26"/>
      <c r="M35" s="26"/>
      <c r="O35" s="135"/>
      <c r="P35" s="135"/>
      <c r="Q35" s="135"/>
      <c r="R35" s="135"/>
      <c r="S35" s="135"/>
      <c r="T35" s="135"/>
      <c r="U35" s="135"/>
      <c r="V35" s="135"/>
      <c r="W35" s="135"/>
      <c r="X35" s="135"/>
      <c r="Y35" s="135"/>
      <c r="Z35" s="135"/>
      <c r="AA35" s="135"/>
      <c r="AB35" s="108"/>
      <c r="AC35" s="27"/>
      <c r="AD35" s="27"/>
      <c r="AE35" s="27"/>
      <c r="AF35" s="27"/>
      <c r="AG35" s="27"/>
    </row>
    <row r="36" spans="1:39" ht="14.25" customHeight="1" x14ac:dyDescent="0.2">
      <c r="O36" s="135"/>
      <c r="P36" s="135"/>
      <c r="Q36" s="135"/>
      <c r="R36" s="135"/>
      <c r="S36" s="135"/>
      <c r="T36" s="135"/>
      <c r="U36" s="135"/>
      <c r="V36" s="135"/>
      <c r="W36" s="135"/>
      <c r="X36" s="135"/>
      <c r="Y36" s="135"/>
      <c r="Z36" s="135"/>
      <c r="AA36" s="135"/>
      <c r="AB36" s="108"/>
      <c r="AC36" s="110"/>
      <c r="AD36" s="110"/>
      <c r="AE36" s="110"/>
      <c r="AF36" s="110"/>
      <c r="AG36" s="110"/>
      <c r="AH36" s="26"/>
      <c r="AI36" s="26"/>
      <c r="AJ36" s="26"/>
      <c r="AK36" s="26"/>
      <c r="AL36" s="26"/>
      <c r="AM36" s="26"/>
    </row>
    <row r="37" spans="1:39" s="28" customFormat="1" ht="18" x14ac:dyDescent="0.25">
      <c r="A37" s="32" t="s">
        <v>67</v>
      </c>
      <c r="B37" s="30"/>
      <c r="C37" s="30"/>
      <c r="D37" s="30"/>
      <c r="E37" s="30"/>
      <c r="J37" s="26"/>
      <c r="K37" s="26"/>
      <c r="L37" s="26"/>
      <c r="M37" s="26"/>
      <c r="O37" s="134" t="s">
        <v>1013</v>
      </c>
      <c r="P37" s="134"/>
      <c r="Q37" s="134"/>
      <c r="R37" s="134"/>
      <c r="S37" s="134"/>
      <c r="T37" s="134"/>
      <c r="U37" s="134"/>
      <c r="V37" s="134"/>
      <c r="W37" s="134"/>
      <c r="X37" s="134"/>
      <c r="Y37" s="134"/>
      <c r="Z37" s="134"/>
      <c r="AA37" s="134"/>
      <c r="AB37" s="27"/>
      <c r="AC37" s="27"/>
      <c r="AD37" s="27"/>
      <c r="AE37" s="27"/>
      <c r="AF37" s="27"/>
      <c r="AG37" s="27"/>
    </row>
    <row r="38" spans="1:39" ht="10.5" customHeight="1" x14ac:dyDescent="0.2">
      <c r="O38" s="135"/>
      <c r="P38" s="135"/>
      <c r="Q38" s="135"/>
      <c r="R38" s="135"/>
      <c r="S38" s="135"/>
      <c r="T38" s="135"/>
      <c r="U38" s="135"/>
      <c r="V38" s="135"/>
      <c r="W38" s="135"/>
      <c r="X38" s="135"/>
      <c r="Y38" s="135"/>
      <c r="Z38" s="135"/>
      <c r="AA38" s="135"/>
      <c r="AB38" s="110"/>
      <c r="AC38" s="110"/>
      <c r="AD38" s="110"/>
      <c r="AE38" s="110"/>
      <c r="AF38" s="110"/>
      <c r="AG38" s="110"/>
      <c r="AH38" s="26"/>
      <c r="AI38" s="26"/>
      <c r="AJ38" s="26"/>
      <c r="AK38" s="26"/>
      <c r="AL38" s="26"/>
      <c r="AM38" s="26"/>
    </row>
    <row r="39" spans="1:39" ht="15" x14ac:dyDescent="0.25">
      <c r="A39" s="188" t="s">
        <v>62</v>
      </c>
      <c r="B39" s="189"/>
      <c r="C39" s="189"/>
      <c r="D39" s="189"/>
      <c r="E39" s="189"/>
      <c r="F39" s="189"/>
      <c r="G39" s="189"/>
      <c r="O39" s="138" t="s">
        <v>1014</v>
      </c>
      <c r="P39" s="135"/>
      <c r="Q39" s="135"/>
      <c r="R39" s="135"/>
      <c r="S39" s="135"/>
      <c r="T39" s="135"/>
      <c r="U39" s="135"/>
      <c r="V39" s="135"/>
      <c r="W39" s="135"/>
      <c r="X39" s="135"/>
      <c r="Y39" s="135"/>
      <c r="Z39" s="135"/>
      <c r="AA39" s="135"/>
      <c r="AB39" s="110"/>
      <c r="AC39" s="110"/>
      <c r="AD39" s="110"/>
      <c r="AE39" s="110"/>
      <c r="AF39" s="110"/>
      <c r="AG39" s="110"/>
      <c r="AH39" s="26"/>
      <c r="AI39" s="26"/>
      <c r="AJ39" s="26"/>
      <c r="AK39" s="26"/>
      <c r="AL39" s="26"/>
      <c r="AM39" s="26"/>
    </row>
    <row r="40" spans="1:39" ht="51" x14ac:dyDescent="0.2">
      <c r="A40" s="84" t="s">
        <v>61</v>
      </c>
      <c r="B40" s="146" t="s">
        <v>59</v>
      </c>
      <c r="C40" s="146"/>
      <c r="D40" s="146"/>
      <c r="E40" s="147"/>
      <c r="F40" s="148"/>
      <c r="G40" s="84" t="s">
        <v>105</v>
      </c>
      <c r="O40" s="135" t="s">
        <v>922</v>
      </c>
      <c r="P40" s="135"/>
      <c r="Q40" s="135"/>
      <c r="R40" s="135"/>
      <c r="S40" s="135"/>
      <c r="T40" s="135"/>
      <c r="U40" s="135"/>
      <c r="V40" s="135"/>
      <c r="W40" s="135"/>
      <c r="X40" s="135"/>
      <c r="Y40" s="135"/>
      <c r="Z40" s="135"/>
      <c r="AA40" s="135"/>
      <c r="AB40" s="110"/>
      <c r="AC40" s="110"/>
      <c r="AD40" s="110"/>
      <c r="AE40" s="110"/>
      <c r="AF40" s="110"/>
      <c r="AG40" s="110"/>
      <c r="AH40" s="26"/>
      <c r="AI40" s="26"/>
      <c r="AJ40" s="26"/>
      <c r="AK40" s="26"/>
      <c r="AL40" s="26"/>
      <c r="AM40" s="26"/>
    </row>
    <row r="41" spans="1:39" x14ac:dyDescent="0.2">
      <c r="A41" s="73">
        <v>1</v>
      </c>
      <c r="B41" s="151" t="s">
        <v>995</v>
      </c>
      <c r="C41" s="152"/>
      <c r="D41" s="152"/>
      <c r="E41" s="152"/>
      <c r="F41" s="153"/>
      <c r="G41" s="74"/>
      <c r="O41" s="135"/>
      <c r="P41" s="135"/>
      <c r="Q41" s="135"/>
      <c r="R41" s="135"/>
      <c r="S41" s="135"/>
      <c r="T41" s="135"/>
      <c r="U41" s="135"/>
      <c r="V41" s="135"/>
      <c r="W41" s="135"/>
      <c r="X41" s="135"/>
      <c r="Y41" s="135"/>
      <c r="Z41" s="135"/>
      <c r="AA41" s="135"/>
      <c r="AB41" s="110"/>
      <c r="AC41" s="110"/>
      <c r="AD41" s="110"/>
      <c r="AE41" s="110"/>
      <c r="AF41" s="110"/>
      <c r="AG41" s="110"/>
      <c r="AH41" s="26"/>
      <c r="AI41" s="26"/>
      <c r="AJ41" s="26"/>
      <c r="AK41" s="26"/>
      <c r="AL41" s="26"/>
      <c r="AM41" s="26"/>
    </row>
    <row r="42" spans="1:39" x14ac:dyDescent="0.2">
      <c r="A42" s="73">
        <v>2</v>
      </c>
      <c r="B42" s="151"/>
      <c r="C42" s="152"/>
      <c r="D42" s="152"/>
      <c r="E42" s="152"/>
      <c r="F42" s="153"/>
      <c r="G42" s="74"/>
      <c r="J42" s="28"/>
      <c r="K42" s="28"/>
      <c r="L42" s="28"/>
      <c r="M42" s="28"/>
      <c r="O42" s="135"/>
      <c r="P42" s="135"/>
      <c r="Q42" s="135"/>
      <c r="R42" s="135"/>
      <c r="S42" s="135"/>
      <c r="T42" s="135"/>
      <c r="U42" s="135"/>
      <c r="V42" s="135"/>
      <c r="W42" s="135"/>
      <c r="X42" s="135"/>
      <c r="Y42" s="135"/>
      <c r="Z42" s="135"/>
      <c r="AA42" s="135"/>
      <c r="AB42" s="110"/>
      <c r="AC42" s="110"/>
      <c r="AD42" s="110"/>
      <c r="AE42" s="110"/>
      <c r="AF42" s="110"/>
      <c r="AG42" s="110"/>
      <c r="AH42" s="26"/>
      <c r="AI42" s="26"/>
      <c r="AJ42" s="26"/>
      <c r="AK42" s="26"/>
      <c r="AL42" s="26"/>
      <c r="AM42" s="26"/>
    </row>
    <row r="43" spans="1:39" x14ac:dyDescent="0.2">
      <c r="A43" s="73">
        <v>3</v>
      </c>
      <c r="B43" s="152"/>
      <c r="C43" s="152"/>
      <c r="D43" s="152"/>
      <c r="E43" s="152"/>
      <c r="F43" s="153"/>
      <c r="G43" s="74"/>
      <c r="J43" s="28"/>
      <c r="K43" s="28"/>
      <c r="L43" s="28"/>
      <c r="M43" s="28"/>
      <c r="O43" s="135"/>
      <c r="P43" s="135"/>
      <c r="Q43" s="135"/>
      <c r="R43" s="135"/>
      <c r="S43" s="135"/>
      <c r="T43" s="135"/>
      <c r="U43" s="135"/>
      <c r="V43" s="135"/>
      <c r="W43" s="135"/>
      <c r="X43" s="135"/>
      <c r="Y43" s="135"/>
      <c r="Z43" s="135"/>
      <c r="AA43" s="135"/>
      <c r="AB43" s="110"/>
      <c r="AC43" s="110"/>
      <c r="AD43" s="110"/>
      <c r="AE43" s="110"/>
      <c r="AF43" s="110"/>
      <c r="AG43" s="110"/>
      <c r="AH43" s="26"/>
      <c r="AI43" s="26"/>
      <c r="AJ43" s="26"/>
      <c r="AK43" s="26"/>
      <c r="AL43" s="26"/>
      <c r="AM43" s="26"/>
    </row>
    <row r="44" spans="1:39" ht="12.75" customHeight="1" x14ac:dyDescent="0.2">
      <c r="A44" s="73">
        <v>4</v>
      </c>
      <c r="B44" s="152"/>
      <c r="C44" s="152"/>
      <c r="D44" s="152"/>
      <c r="E44" s="152"/>
      <c r="F44" s="153"/>
      <c r="G44" s="74"/>
      <c r="H44" s="31"/>
      <c r="I44" s="31"/>
      <c r="J44" s="28"/>
      <c r="K44" s="28"/>
      <c r="L44" s="28"/>
      <c r="M44" s="28"/>
      <c r="O44" s="135"/>
      <c r="P44" s="135"/>
      <c r="Q44" s="135"/>
      <c r="R44" s="135"/>
      <c r="S44" s="135"/>
      <c r="T44" s="135"/>
      <c r="U44" s="135"/>
      <c r="V44" s="135"/>
      <c r="W44" s="135"/>
      <c r="X44" s="135"/>
      <c r="Y44" s="135"/>
      <c r="Z44" s="135"/>
      <c r="AA44" s="135"/>
      <c r="AB44" s="110"/>
      <c r="AC44" s="110"/>
      <c r="AD44" s="110"/>
      <c r="AE44" s="110"/>
      <c r="AF44" s="110"/>
      <c r="AG44" s="110"/>
      <c r="AH44" s="26"/>
      <c r="AI44" s="26"/>
      <c r="AJ44" s="26"/>
      <c r="AK44" s="26"/>
      <c r="AL44" s="26"/>
      <c r="AM44" s="26"/>
    </row>
    <row r="45" spans="1:39" x14ac:dyDescent="0.2">
      <c r="A45" s="73">
        <v>5</v>
      </c>
      <c r="B45" s="152"/>
      <c r="C45" s="152"/>
      <c r="D45" s="152"/>
      <c r="E45" s="152"/>
      <c r="F45" s="153"/>
      <c r="G45" s="74"/>
      <c r="H45" s="33"/>
      <c r="I45" s="33"/>
      <c r="J45" s="28"/>
      <c r="K45" s="28"/>
      <c r="L45" s="28"/>
      <c r="M45" s="28"/>
      <c r="O45" s="135"/>
      <c r="P45" s="135"/>
      <c r="Q45" s="135"/>
      <c r="R45" s="135"/>
      <c r="S45" s="135"/>
      <c r="T45" s="135"/>
      <c r="U45" s="135"/>
      <c r="V45" s="135"/>
      <c r="W45" s="135"/>
      <c r="X45" s="135"/>
      <c r="Y45" s="135"/>
      <c r="Z45" s="135"/>
      <c r="AA45" s="135"/>
      <c r="AB45" s="110"/>
      <c r="AC45" s="110"/>
      <c r="AD45" s="110"/>
      <c r="AE45" s="110"/>
      <c r="AF45" s="110"/>
      <c r="AG45" s="110"/>
      <c r="AH45" s="26"/>
      <c r="AI45" s="26"/>
      <c r="AJ45" s="26"/>
      <c r="AK45" s="26"/>
      <c r="AL45" s="26"/>
      <c r="AM45" s="26"/>
    </row>
    <row r="46" spans="1:39" x14ac:dyDescent="0.2">
      <c r="A46" s="75"/>
      <c r="B46" s="149" t="s">
        <v>68</v>
      </c>
      <c r="C46" s="149"/>
      <c r="D46" s="149"/>
      <c r="E46" s="149"/>
      <c r="F46" s="150"/>
      <c r="G46" s="34">
        <f>SUM(G41:G45)</f>
        <v>0</v>
      </c>
      <c r="O46" s="134" t="s">
        <v>915</v>
      </c>
      <c r="P46" s="134"/>
      <c r="Q46" s="134"/>
      <c r="R46" s="134"/>
      <c r="S46" s="134"/>
      <c r="T46" s="134"/>
      <c r="U46" s="134"/>
      <c r="V46" s="134"/>
      <c r="W46" s="134"/>
      <c r="X46" s="134"/>
      <c r="Y46" s="134"/>
      <c r="Z46" s="134"/>
      <c r="AA46" s="134"/>
      <c r="AB46" s="110"/>
      <c r="AC46" s="110"/>
      <c r="AD46" s="110"/>
      <c r="AE46" s="110"/>
      <c r="AF46" s="110"/>
      <c r="AG46" s="110"/>
      <c r="AH46" s="26"/>
      <c r="AI46" s="26"/>
      <c r="AJ46" s="26"/>
      <c r="AK46" s="26"/>
      <c r="AL46" s="26"/>
      <c r="AM46" s="26"/>
    </row>
    <row r="47" spans="1:39" ht="18" x14ac:dyDescent="0.25">
      <c r="A47" s="89"/>
      <c r="B47" s="89"/>
      <c r="C47" s="46"/>
      <c r="D47" s="46"/>
      <c r="E47" s="46"/>
      <c r="F47" s="46"/>
      <c r="G47" s="46"/>
      <c r="H47" s="28"/>
      <c r="I47" s="28"/>
      <c r="J47" s="28"/>
      <c r="K47" s="28"/>
      <c r="L47" s="28"/>
      <c r="M47" s="28"/>
      <c r="N47" s="28"/>
      <c r="O47" s="135"/>
      <c r="P47" s="135"/>
      <c r="Q47" s="135"/>
      <c r="R47" s="135"/>
      <c r="S47" s="135"/>
      <c r="T47" s="135"/>
      <c r="U47" s="135"/>
      <c r="V47" s="135"/>
      <c r="W47" s="135"/>
      <c r="X47" s="135"/>
      <c r="Y47" s="135"/>
      <c r="Z47" s="135"/>
      <c r="AA47" s="135"/>
      <c r="AB47" s="110"/>
      <c r="AC47" s="110"/>
      <c r="AD47" s="110"/>
      <c r="AE47" s="110"/>
      <c r="AF47" s="110"/>
      <c r="AG47" s="110"/>
      <c r="AH47" s="26"/>
      <c r="AI47" s="26"/>
      <c r="AJ47" s="26"/>
      <c r="AK47" s="26"/>
      <c r="AL47" s="26"/>
      <c r="AM47" s="26"/>
    </row>
    <row r="48" spans="1:39" ht="15" customHeight="1" x14ac:dyDescent="0.25">
      <c r="A48" s="188" t="s">
        <v>63</v>
      </c>
      <c r="B48" s="189"/>
      <c r="C48" s="189"/>
      <c r="D48" s="189"/>
      <c r="E48" s="189"/>
      <c r="F48" s="189"/>
      <c r="G48" s="190"/>
      <c r="H48" s="31"/>
      <c r="O48" s="138" t="s">
        <v>1015</v>
      </c>
      <c r="P48" s="135"/>
      <c r="Q48" s="135"/>
      <c r="R48" s="135"/>
      <c r="S48" s="135"/>
      <c r="T48" s="135"/>
      <c r="U48" s="135"/>
      <c r="V48" s="135"/>
      <c r="W48" s="135"/>
      <c r="X48" s="135"/>
      <c r="Y48" s="135"/>
      <c r="Z48" s="135"/>
      <c r="AA48" s="135"/>
      <c r="AB48" s="110"/>
      <c r="AC48" s="110"/>
      <c r="AD48" s="110"/>
      <c r="AE48" s="110"/>
      <c r="AF48" s="110"/>
      <c r="AG48" s="110"/>
      <c r="AH48" s="26"/>
      <c r="AI48" s="26"/>
      <c r="AJ48" s="26"/>
      <c r="AK48" s="26"/>
      <c r="AL48" s="26"/>
      <c r="AM48" s="26"/>
    </row>
    <row r="49" spans="1:39" ht="12.75" customHeight="1" x14ac:dyDescent="0.2">
      <c r="A49" s="73">
        <v>1</v>
      </c>
      <c r="B49" s="166"/>
      <c r="C49" s="152"/>
      <c r="D49" s="152"/>
      <c r="E49" s="152"/>
      <c r="F49" s="153"/>
      <c r="G49" s="74"/>
      <c r="H49" s="33"/>
      <c r="O49" s="135"/>
      <c r="P49" s="135"/>
      <c r="Q49" s="135"/>
      <c r="R49" s="135"/>
      <c r="S49" s="135"/>
      <c r="T49" s="135"/>
      <c r="U49" s="135"/>
      <c r="V49" s="135"/>
      <c r="W49" s="135"/>
      <c r="X49" s="135"/>
      <c r="Y49" s="135"/>
      <c r="Z49" s="135"/>
      <c r="AA49" s="135"/>
      <c r="AB49" s="110"/>
      <c r="AC49" s="110"/>
      <c r="AD49" s="110"/>
      <c r="AE49" s="110"/>
      <c r="AF49" s="110"/>
      <c r="AG49" s="110"/>
      <c r="AH49" s="26"/>
      <c r="AI49" s="26"/>
      <c r="AJ49" s="26"/>
      <c r="AK49" s="26"/>
      <c r="AL49" s="26"/>
      <c r="AM49" s="26"/>
    </row>
    <row r="50" spans="1:39" x14ac:dyDescent="0.2">
      <c r="A50" s="73">
        <v>2</v>
      </c>
      <c r="B50" s="152"/>
      <c r="C50" s="152"/>
      <c r="D50" s="152"/>
      <c r="E50" s="152"/>
      <c r="F50" s="153"/>
      <c r="G50" s="74"/>
      <c r="O50" s="135"/>
      <c r="P50" s="135"/>
      <c r="Q50" s="135"/>
      <c r="R50" s="135"/>
      <c r="S50" s="135"/>
      <c r="T50" s="135"/>
      <c r="U50" s="135"/>
      <c r="V50" s="135"/>
      <c r="W50" s="135"/>
      <c r="X50" s="135"/>
      <c r="Y50" s="135"/>
      <c r="Z50" s="135"/>
      <c r="AA50" s="135"/>
      <c r="AB50" s="110"/>
      <c r="AC50" s="110"/>
      <c r="AD50" s="110"/>
      <c r="AE50" s="110"/>
      <c r="AF50" s="110"/>
      <c r="AG50" s="110"/>
      <c r="AH50" s="26"/>
      <c r="AI50" s="26"/>
      <c r="AJ50" s="26"/>
      <c r="AK50" s="26"/>
      <c r="AL50" s="26"/>
      <c r="AM50" s="26"/>
    </row>
    <row r="51" spans="1:39" ht="12.75" customHeight="1" x14ac:dyDescent="0.2">
      <c r="A51" s="35"/>
      <c r="B51" s="149" t="s">
        <v>69</v>
      </c>
      <c r="C51" s="149"/>
      <c r="D51" s="149"/>
      <c r="E51" s="149"/>
      <c r="F51" s="150"/>
      <c r="G51" s="34">
        <f>SUM(G49:G50)</f>
        <v>0</v>
      </c>
      <c r="H51" s="31"/>
      <c r="O51" s="135"/>
      <c r="P51" s="135"/>
      <c r="Q51" s="135"/>
      <c r="R51" s="135"/>
      <c r="S51" s="135"/>
      <c r="T51" s="135"/>
      <c r="U51" s="135"/>
      <c r="V51" s="135"/>
      <c r="W51" s="135"/>
      <c r="X51" s="135"/>
      <c r="Y51" s="135"/>
      <c r="Z51" s="135"/>
      <c r="AA51" s="135"/>
      <c r="AB51" s="110"/>
      <c r="AC51" s="110"/>
      <c r="AD51" s="110"/>
      <c r="AE51" s="110"/>
      <c r="AF51" s="110"/>
      <c r="AG51" s="110"/>
      <c r="AH51" s="26"/>
      <c r="AI51" s="26"/>
      <c r="AJ51" s="26"/>
      <c r="AK51" s="26"/>
      <c r="AL51" s="26"/>
      <c r="AM51" s="26"/>
    </row>
    <row r="52" spans="1:39" x14ac:dyDescent="0.2">
      <c r="O52" s="135"/>
      <c r="P52" s="135"/>
      <c r="Q52" s="135"/>
      <c r="R52" s="135"/>
      <c r="S52" s="135"/>
      <c r="T52" s="135"/>
      <c r="U52" s="135"/>
      <c r="V52" s="135"/>
      <c r="W52" s="135"/>
      <c r="X52" s="135"/>
      <c r="Y52" s="135"/>
      <c r="Z52" s="135"/>
      <c r="AA52" s="135"/>
      <c r="AB52" s="110"/>
      <c r="AC52" s="110"/>
      <c r="AD52" s="110"/>
      <c r="AE52" s="110"/>
      <c r="AF52" s="110"/>
      <c r="AG52" s="110"/>
      <c r="AH52" s="26"/>
      <c r="AI52" s="26"/>
      <c r="AJ52" s="26"/>
      <c r="AK52" s="26"/>
      <c r="AL52" s="26"/>
      <c r="AM52" s="26"/>
    </row>
    <row r="53" spans="1:39" ht="15" x14ac:dyDescent="0.25">
      <c r="B53" s="178" t="s">
        <v>996</v>
      </c>
      <c r="C53" s="178"/>
      <c r="D53" s="178"/>
      <c r="E53" s="178"/>
      <c r="F53" s="178"/>
      <c r="G53" s="36">
        <f>G41</f>
        <v>0</v>
      </c>
      <c r="H53" s="31"/>
      <c r="I53" s="31"/>
      <c r="J53" s="31"/>
      <c r="K53" s="31"/>
      <c r="L53" s="31"/>
      <c r="M53" s="31"/>
      <c r="N53" s="31"/>
      <c r="O53" s="138" t="s">
        <v>1016</v>
      </c>
      <c r="P53" s="135"/>
      <c r="Q53" s="135"/>
      <c r="R53" s="135"/>
      <c r="S53" s="135"/>
      <c r="T53" s="135"/>
      <c r="U53" s="135"/>
      <c r="V53" s="135"/>
      <c r="W53" s="135"/>
      <c r="X53" s="135"/>
      <c r="Y53" s="135"/>
      <c r="Z53" s="135"/>
      <c r="AA53" s="135"/>
      <c r="AB53" s="110"/>
      <c r="AC53" s="110"/>
      <c r="AD53" s="110"/>
      <c r="AE53" s="110"/>
      <c r="AF53" s="110"/>
      <c r="AG53" s="110"/>
      <c r="AH53" s="26"/>
      <c r="AI53" s="26"/>
      <c r="AJ53" s="26"/>
      <c r="AK53" s="26"/>
      <c r="AL53" s="26"/>
      <c r="AM53" s="26"/>
    </row>
    <row r="54" spans="1:39" s="28" customFormat="1" ht="15" x14ac:dyDescent="0.25">
      <c r="B54" s="170" t="s">
        <v>70</v>
      </c>
      <c r="C54" s="171"/>
      <c r="D54" s="171"/>
      <c r="E54" s="171"/>
      <c r="F54" s="172"/>
      <c r="G54" s="94">
        <f>G46+G51</f>
        <v>0</v>
      </c>
      <c r="H54" s="33"/>
      <c r="I54" s="33"/>
      <c r="J54" s="33"/>
      <c r="K54" s="33"/>
      <c r="L54" s="33"/>
      <c r="M54" s="33"/>
      <c r="O54" s="175" t="s">
        <v>1017</v>
      </c>
      <c r="P54" s="176"/>
      <c r="Q54" s="176"/>
      <c r="R54" s="176"/>
      <c r="S54" s="176"/>
      <c r="T54" s="176"/>
      <c r="U54" s="176"/>
      <c r="V54" s="176"/>
      <c r="W54" s="176"/>
      <c r="X54" s="176"/>
      <c r="Y54" s="176"/>
      <c r="Z54" s="176"/>
      <c r="AA54" s="176"/>
      <c r="AB54" s="27"/>
      <c r="AC54" s="27"/>
      <c r="AD54" s="27"/>
      <c r="AE54" s="27"/>
      <c r="AF54" s="27"/>
      <c r="AG54" s="27"/>
    </row>
    <row r="55" spans="1:39" s="28" customFormat="1" x14ac:dyDescent="0.2">
      <c r="A55" s="26"/>
      <c r="B55" s="26"/>
      <c r="C55" s="26"/>
      <c r="D55" s="26"/>
      <c r="E55" s="26"/>
      <c r="F55" s="26"/>
      <c r="G55" s="26"/>
      <c r="H55" s="26"/>
      <c r="I55" s="26"/>
      <c r="J55" s="26"/>
      <c r="K55" s="26"/>
      <c r="L55" s="26"/>
      <c r="M55" s="26"/>
      <c r="N55" s="26"/>
      <c r="O55" s="135"/>
      <c r="P55" s="135"/>
      <c r="Q55" s="135"/>
      <c r="R55" s="135"/>
      <c r="S55" s="135"/>
      <c r="T55" s="135"/>
      <c r="U55" s="135"/>
      <c r="V55" s="135"/>
      <c r="W55" s="135"/>
      <c r="X55" s="135"/>
      <c r="Y55" s="135"/>
      <c r="Z55" s="135"/>
      <c r="AA55" s="135"/>
      <c r="AB55" s="110"/>
      <c r="AC55" s="110"/>
      <c r="AD55" s="110"/>
      <c r="AE55" s="110"/>
      <c r="AF55" s="110"/>
      <c r="AG55" s="110"/>
      <c r="AH55" s="26"/>
      <c r="AI55" s="26"/>
      <c r="AJ55" s="26"/>
      <c r="AK55" s="26"/>
      <c r="AL55" s="26"/>
      <c r="AM55" s="26"/>
    </row>
    <row r="56" spans="1:39" s="28" customFormat="1" ht="18" x14ac:dyDescent="0.25">
      <c r="A56" s="32" t="s">
        <v>85</v>
      </c>
      <c r="B56" s="26"/>
      <c r="C56" s="26"/>
      <c r="D56" s="26"/>
      <c r="E56" s="26"/>
      <c r="F56" s="26"/>
      <c r="G56" s="26"/>
      <c r="H56" s="26"/>
      <c r="I56" s="26"/>
      <c r="J56" s="26"/>
      <c r="K56" s="26"/>
      <c r="L56" s="26"/>
      <c r="M56" s="26"/>
      <c r="N56" s="26"/>
      <c r="O56" s="138" t="s">
        <v>1018</v>
      </c>
      <c r="P56" s="135"/>
      <c r="Q56" s="135"/>
      <c r="R56" s="135"/>
      <c r="S56" s="135"/>
      <c r="T56" s="135"/>
      <c r="U56" s="135"/>
      <c r="V56" s="135"/>
      <c r="W56" s="135"/>
      <c r="X56" s="135"/>
      <c r="Y56" s="135"/>
      <c r="Z56" s="135"/>
      <c r="AA56" s="135"/>
      <c r="AB56" s="27"/>
      <c r="AC56" s="27"/>
      <c r="AD56" s="27"/>
      <c r="AE56" s="27"/>
      <c r="AF56" s="27"/>
      <c r="AG56" s="27"/>
    </row>
    <row r="57" spans="1:39" s="38" customFormat="1" x14ac:dyDescent="0.2">
      <c r="A57" s="37"/>
      <c r="B57" s="37"/>
      <c r="C57" s="37"/>
      <c r="D57" s="37"/>
      <c r="E57" s="37"/>
      <c r="F57" s="37"/>
      <c r="G57" s="37"/>
      <c r="H57" s="37"/>
      <c r="I57" s="37"/>
      <c r="J57" s="37"/>
      <c r="K57" s="37"/>
      <c r="L57" s="37"/>
      <c r="M57" s="37"/>
      <c r="N57" s="37"/>
      <c r="O57" s="135"/>
      <c r="P57" s="135"/>
      <c r="Q57" s="135"/>
      <c r="R57" s="135"/>
      <c r="S57" s="135"/>
      <c r="T57" s="135"/>
      <c r="U57" s="135"/>
      <c r="V57" s="135"/>
      <c r="W57" s="135"/>
      <c r="X57" s="135"/>
      <c r="Y57" s="135"/>
      <c r="Z57" s="135"/>
      <c r="AA57" s="135"/>
      <c r="AB57" s="27"/>
      <c r="AC57" s="27"/>
      <c r="AD57" s="27"/>
      <c r="AE57" s="27"/>
      <c r="AF57" s="27"/>
      <c r="AG57" s="27"/>
      <c r="AH57" s="28"/>
      <c r="AI57" s="28"/>
      <c r="AJ57" s="28"/>
      <c r="AK57" s="28"/>
      <c r="AL57" s="28"/>
    </row>
    <row r="58" spans="1:39" s="28" customFormat="1" x14ac:dyDescent="0.2">
      <c r="A58" s="173" t="s">
        <v>52</v>
      </c>
      <c r="B58" s="173"/>
      <c r="C58" s="173"/>
      <c r="D58" s="173"/>
      <c r="E58" s="173"/>
      <c r="F58" s="173"/>
      <c r="G58" s="173"/>
      <c r="O58" s="174" t="s">
        <v>87</v>
      </c>
      <c r="P58" s="174"/>
      <c r="Q58" s="174"/>
      <c r="R58" s="174"/>
      <c r="S58" s="174"/>
      <c r="T58" s="174"/>
      <c r="U58" s="174"/>
      <c r="V58" s="174"/>
      <c r="W58" s="174"/>
      <c r="X58" s="174"/>
      <c r="Y58" s="174"/>
      <c r="Z58" s="174"/>
      <c r="AA58" s="174"/>
      <c r="AB58" s="27"/>
      <c r="AC58" s="27"/>
      <c r="AD58" s="27"/>
      <c r="AE58" s="27"/>
      <c r="AF58" s="27"/>
      <c r="AG58" s="27"/>
    </row>
    <row r="59" spans="1:39" s="39" customFormat="1" ht="63" customHeight="1" x14ac:dyDescent="0.2">
      <c r="A59" s="83" t="s">
        <v>88</v>
      </c>
      <c r="B59" s="83" t="s">
        <v>89</v>
      </c>
      <c r="C59" s="83" t="s">
        <v>86</v>
      </c>
      <c r="D59" s="139" t="s">
        <v>90</v>
      </c>
      <c r="E59" s="140"/>
      <c r="F59" s="83" t="s">
        <v>1000</v>
      </c>
      <c r="G59" s="83" t="s">
        <v>1001</v>
      </c>
      <c r="J59" s="83" t="s">
        <v>1002</v>
      </c>
      <c r="K59" s="83" t="s">
        <v>923</v>
      </c>
      <c r="L59" s="83" t="s">
        <v>924</v>
      </c>
      <c r="M59" s="83" t="s">
        <v>925</v>
      </c>
      <c r="O59" s="138" t="s">
        <v>1019</v>
      </c>
      <c r="P59" s="135"/>
      <c r="Q59" s="135"/>
      <c r="R59" s="135"/>
      <c r="S59" s="135"/>
      <c r="T59" s="135"/>
      <c r="U59" s="135"/>
      <c r="V59" s="135"/>
      <c r="W59" s="135"/>
      <c r="X59" s="135"/>
      <c r="Y59" s="135"/>
      <c r="Z59" s="135"/>
      <c r="AA59" s="135"/>
      <c r="AB59" s="27"/>
      <c r="AC59" s="27"/>
      <c r="AD59" s="27"/>
      <c r="AE59" s="27"/>
      <c r="AF59" s="27"/>
      <c r="AG59" s="27"/>
    </row>
    <row r="60" spans="1:39" s="28" customFormat="1" ht="12.75" customHeight="1" x14ac:dyDescent="0.2">
      <c r="A60" s="79" t="s">
        <v>42</v>
      </c>
      <c r="B60" s="80">
        <f>SUM(B61:B64)</f>
        <v>0</v>
      </c>
      <c r="C60" s="79" t="e">
        <f>+B60/D82*100</f>
        <v>#DIV/0!</v>
      </c>
      <c r="D60" s="136"/>
      <c r="E60" s="137"/>
      <c r="F60" s="80">
        <f>SUM(F61:F64)</f>
        <v>0</v>
      </c>
      <c r="G60" s="79" t="e">
        <f>F60/D83*100</f>
        <v>#DIV/0!</v>
      </c>
      <c r="J60" s="79">
        <f>SUM(J61:J64)</f>
        <v>0</v>
      </c>
      <c r="K60" s="79">
        <f>J60-F60</f>
        <v>0</v>
      </c>
      <c r="L60" s="79">
        <f>SUM(L61:L64)</f>
        <v>0</v>
      </c>
      <c r="M60" s="79">
        <f t="shared" ref="M60:M76" si="0">L60-J60</f>
        <v>0</v>
      </c>
      <c r="O60" s="135" t="s">
        <v>91</v>
      </c>
      <c r="P60" s="135"/>
      <c r="Q60" s="135"/>
      <c r="R60" s="135"/>
      <c r="S60" s="135"/>
      <c r="T60" s="135"/>
      <c r="U60" s="135"/>
      <c r="V60" s="135"/>
      <c r="W60" s="135"/>
      <c r="X60" s="135"/>
      <c r="Y60" s="135"/>
      <c r="Z60" s="135"/>
      <c r="AA60" s="135"/>
      <c r="AB60" s="27"/>
      <c r="AC60" s="27"/>
      <c r="AD60" s="27"/>
      <c r="AE60" s="27"/>
      <c r="AF60" s="27"/>
      <c r="AG60" s="27"/>
    </row>
    <row r="61" spans="1:39" s="46" customFormat="1" ht="12.75" customHeight="1" x14ac:dyDescent="0.2">
      <c r="A61" s="41"/>
      <c r="B61" s="42"/>
      <c r="C61" s="43"/>
      <c r="D61" s="182"/>
      <c r="E61" s="183"/>
      <c r="F61" s="119"/>
      <c r="G61" s="120"/>
      <c r="H61" s="121"/>
      <c r="I61" s="121"/>
      <c r="J61" s="120"/>
      <c r="K61" s="122">
        <f>J61-F61</f>
        <v>0</v>
      </c>
      <c r="L61" s="122"/>
      <c r="M61" s="123">
        <f t="shared" si="0"/>
        <v>0</v>
      </c>
      <c r="N61" s="124"/>
      <c r="O61" s="177" t="s">
        <v>926</v>
      </c>
      <c r="P61" s="177"/>
      <c r="Q61" s="177"/>
      <c r="R61" s="177"/>
      <c r="S61" s="177"/>
      <c r="T61" s="177"/>
      <c r="U61" s="177"/>
      <c r="V61" s="177"/>
      <c r="W61" s="177"/>
      <c r="X61" s="177"/>
      <c r="Y61" s="177"/>
      <c r="Z61" s="177"/>
      <c r="AA61" s="177"/>
      <c r="AB61" s="112"/>
      <c r="AC61" s="112"/>
      <c r="AD61" s="112"/>
      <c r="AE61" s="112"/>
      <c r="AF61" s="112"/>
      <c r="AG61" s="112"/>
    </row>
    <row r="62" spans="1:39" s="46" customFormat="1" ht="12.75" customHeight="1" x14ac:dyDescent="0.2">
      <c r="A62" s="41"/>
      <c r="B62" s="42"/>
      <c r="C62" s="43"/>
      <c r="D62" s="182"/>
      <c r="E62" s="183"/>
      <c r="F62" s="119"/>
      <c r="G62" s="120"/>
      <c r="H62" s="121"/>
      <c r="I62" s="121"/>
      <c r="J62" s="120"/>
      <c r="K62" s="122">
        <f t="shared" ref="K62:K70" si="1">J62-F62</f>
        <v>0</v>
      </c>
      <c r="L62" s="122"/>
      <c r="M62" s="123">
        <f t="shared" si="0"/>
        <v>0</v>
      </c>
      <c r="N62" s="124"/>
      <c r="O62" s="187" t="s">
        <v>997</v>
      </c>
      <c r="P62" s="177"/>
      <c r="Q62" s="177"/>
      <c r="R62" s="177"/>
      <c r="S62" s="177"/>
      <c r="T62" s="177"/>
      <c r="U62" s="177"/>
      <c r="V62" s="177"/>
      <c r="W62" s="177"/>
      <c r="X62" s="177"/>
      <c r="Y62" s="177"/>
      <c r="Z62" s="177"/>
      <c r="AA62" s="177"/>
      <c r="AB62" s="112"/>
      <c r="AC62" s="112"/>
      <c r="AD62" s="112"/>
      <c r="AE62" s="112"/>
      <c r="AF62" s="112"/>
      <c r="AG62" s="112"/>
    </row>
    <row r="63" spans="1:39" s="46" customFormat="1" ht="12.75" customHeight="1" x14ac:dyDescent="0.2">
      <c r="A63" s="41"/>
      <c r="B63" s="42"/>
      <c r="C63" s="43"/>
      <c r="D63" s="182"/>
      <c r="E63" s="183"/>
      <c r="F63" s="47"/>
      <c r="G63" s="48"/>
      <c r="J63" s="49"/>
      <c r="K63" s="48">
        <f t="shared" si="1"/>
        <v>0</v>
      </c>
      <c r="L63" s="49"/>
      <c r="M63" s="107">
        <f t="shared" si="0"/>
        <v>0</v>
      </c>
      <c r="O63" s="177"/>
      <c r="P63" s="177"/>
      <c r="Q63" s="177"/>
      <c r="R63" s="177"/>
      <c r="S63" s="177"/>
      <c r="T63" s="177"/>
      <c r="U63" s="177"/>
      <c r="V63" s="177"/>
      <c r="W63" s="177"/>
      <c r="X63" s="177"/>
      <c r="Y63" s="177"/>
      <c r="Z63" s="177"/>
      <c r="AA63" s="177"/>
      <c r="AB63" s="112"/>
      <c r="AC63" s="112"/>
      <c r="AD63" s="112"/>
      <c r="AE63" s="112"/>
      <c r="AF63" s="112"/>
      <c r="AG63" s="112"/>
    </row>
    <row r="64" spans="1:39" s="46" customFormat="1" x14ac:dyDescent="0.2">
      <c r="A64" s="41"/>
      <c r="B64" s="42"/>
      <c r="C64" s="43"/>
      <c r="D64" s="182"/>
      <c r="E64" s="183"/>
      <c r="F64" s="44"/>
      <c r="G64" s="45"/>
      <c r="J64" s="45"/>
      <c r="K64" s="45">
        <f t="shared" si="1"/>
        <v>0</v>
      </c>
      <c r="L64" s="45"/>
      <c r="M64" s="107">
        <f t="shared" si="0"/>
        <v>0</v>
      </c>
      <c r="O64" s="177" t="s">
        <v>916</v>
      </c>
      <c r="P64" s="177"/>
      <c r="Q64" s="177"/>
      <c r="R64" s="177"/>
      <c r="S64" s="177"/>
      <c r="T64" s="177"/>
      <c r="U64" s="177"/>
      <c r="V64" s="177"/>
      <c r="W64" s="177"/>
      <c r="X64" s="177"/>
      <c r="Y64" s="177"/>
      <c r="Z64" s="177"/>
      <c r="AA64" s="177"/>
      <c r="AB64" s="112"/>
      <c r="AC64" s="112"/>
      <c r="AD64" s="112"/>
      <c r="AE64" s="112"/>
      <c r="AF64" s="112"/>
      <c r="AG64" s="112"/>
    </row>
    <row r="65" spans="1:33" s="28" customFormat="1" ht="12.75" customHeight="1" x14ac:dyDescent="0.2">
      <c r="A65" s="79" t="s">
        <v>92</v>
      </c>
      <c r="B65" s="80">
        <f>SUM(B66:B68)</f>
        <v>0</v>
      </c>
      <c r="C65" s="79" t="e">
        <f>+B65/D82*100</f>
        <v>#DIV/0!</v>
      </c>
      <c r="D65" s="136"/>
      <c r="E65" s="137"/>
      <c r="F65" s="80">
        <f>SUM(F66:F68)</f>
        <v>0</v>
      </c>
      <c r="G65" s="79" t="e">
        <f>F65/D83*100</f>
        <v>#DIV/0!</v>
      </c>
      <c r="J65" s="79">
        <f>SUM(J66:J68)</f>
        <v>0</v>
      </c>
      <c r="K65" s="106">
        <f t="shared" si="1"/>
        <v>0</v>
      </c>
      <c r="L65" s="79">
        <f>SUM(L66:L68)</f>
        <v>0</v>
      </c>
      <c r="M65" s="79">
        <f t="shared" si="0"/>
        <v>0</v>
      </c>
      <c r="O65" s="135" t="s">
        <v>917</v>
      </c>
      <c r="P65" s="135"/>
      <c r="Q65" s="135"/>
      <c r="R65" s="135"/>
      <c r="S65" s="135"/>
      <c r="T65" s="135"/>
      <c r="U65" s="135"/>
      <c r="V65" s="135"/>
      <c r="W65" s="135"/>
      <c r="X65" s="135"/>
      <c r="Y65" s="135"/>
      <c r="Z65" s="135"/>
      <c r="AA65" s="135"/>
      <c r="AB65" s="27"/>
      <c r="AC65" s="27"/>
      <c r="AD65" s="27"/>
      <c r="AE65" s="27"/>
      <c r="AF65" s="27"/>
      <c r="AG65" s="27"/>
    </row>
    <row r="66" spans="1:33" s="46" customFormat="1" x14ac:dyDescent="0.2">
      <c r="A66" s="41"/>
      <c r="B66" s="42"/>
      <c r="C66" s="43"/>
      <c r="D66" s="197"/>
      <c r="E66" s="198"/>
      <c r="F66" s="44"/>
      <c r="G66" s="45"/>
      <c r="J66" s="45"/>
      <c r="K66" s="45">
        <f t="shared" si="1"/>
        <v>0</v>
      </c>
      <c r="L66" s="45"/>
      <c r="M66" s="107">
        <f t="shared" si="0"/>
        <v>0</v>
      </c>
      <c r="O66" s="199" t="s">
        <v>1020</v>
      </c>
      <c r="P66" s="200"/>
      <c r="Q66" s="200"/>
      <c r="R66" s="200"/>
      <c r="S66" s="200"/>
      <c r="T66" s="200"/>
      <c r="U66" s="200"/>
      <c r="V66" s="200"/>
      <c r="W66" s="200"/>
      <c r="X66" s="200"/>
      <c r="Y66" s="200"/>
      <c r="Z66" s="200"/>
      <c r="AA66" s="200"/>
      <c r="AB66" s="112"/>
      <c r="AC66" s="112"/>
      <c r="AD66" s="112"/>
      <c r="AE66" s="112"/>
      <c r="AF66" s="112"/>
      <c r="AG66" s="112"/>
    </row>
    <row r="67" spans="1:33" s="46" customFormat="1" x14ac:dyDescent="0.2">
      <c r="A67" s="41"/>
      <c r="B67" s="42"/>
      <c r="C67" s="43"/>
      <c r="D67" s="197"/>
      <c r="E67" s="198"/>
      <c r="F67" s="44"/>
      <c r="G67" s="45"/>
      <c r="J67" s="45"/>
      <c r="K67" s="45">
        <f t="shared" si="1"/>
        <v>0</v>
      </c>
      <c r="L67" s="45"/>
      <c r="M67" s="107">
        <f t="shared" si="0"/>
        <v>0</v>
      </c>
      <c r="O67" s="177"/>
      <c r="P67" s="177"/>
      <c r="Q67" s="177"/>
      <c r="R67" s="177"/>
      <c r="S67" s="177"/>
      <c r="T67" s="177"/>
      <c r="U67" s="177"/>
      <c r="V67" s="177"/>
      <c r="W67" s="177"/>
      <c r="X67" s="177"/>
      <c r="Y67" s="177"/>
      <c r="Z67" s="177"/>
      <c r="AA67" s="177"/>
      <c r="AB67" s="112"/>
      <c r="AC67" s="112"/>
      <c r="AD67" s="112"/>
      <c r="AE67" s="112"/>
      <c r="AF67" s="112"/>
      <c r="AG67" s="112"/>
    </row>
    <row r="68" spans="1:33" s="131" customFormat="1" x14ac:dyDescent="0.2">
      <c r="A68" s="126"/>
      <c r="B68" s="127"/>
      <c r="C68" s="128"/>
      <c r="D68" s="184"/>
      <c r="E68" s="185"/>
      <c r="F68" s="129"/>
      <c r="G68" s="130"/>
      <c r="J68" s="130"/>
      <c r="K68" s="130">
        <f t="shared" si="1"/>
        <v>0</v>
      </c>
      <c r="L68" s="130"/>
      <c r="M68" s="132">
        <f t="shared" si="0"/>
        <v>0</v>
      </c>
      <c r="O68" s="186" t="s">
        <v>1021</v>
      </c>
      <c r="P68" s="175"/>
      <c r="Q68" s="175"/>
      <c r="R68" s="175"/>
      <c r="S68" s="175"/>
      <c r="T68" s="175"/>
      <c r="U68" s="175"/>
      <c r="V68" s="175"/>
      <c r="W68" s="175"/>
      <c r="X68" s="175"/>
      <c r="Y68" s="175"/>
      <c r="Z68" s="175"/>
      <c r="AA68" s="175"/>
      <c r="AB68" s="133"/>
      <c r="AC68" s="133"/>
      <c r="AD68" s="133"/>
      <c r="AE68" s="133"/>
      <c r="AF68" s="133"/>
      <c r="AG68" s="133"/>
    </row>
    <row r="69" spans="1:33" s="28" customFormat="1" x14ac:dyDescent="0.2">
      <c r="A69" s="79" t="s">
        <v>44</v>
      </c>
      <c r="B69" s="80">
        <f>SUM(B70:B76)</f>
        <v>0</v>
      </c>
      <c r="C69" s="79" t="e">
        <f>+B69/D82*100</f>
        <v>#DIV/0!</v>
      </c>
      <c r="D69" s="136"/>
      <c r="E69" s="137"/>
      <c r="F69" s="80">
        <f>SUM(F70:F76)</f>
        <v>0</v>
      </c>
      <c r="G69" s="79" t="e">
        <f>F69/D83*100</f>
        <v>#DIV/0!</v>
      </c>
      <c r="J69" s="79">
        <f>SUM(J70:J76)</f>
        <v>0</v>
      </c>
      <c r="K69" s="106">
        <f t="shared" si="1"/>
        <v>0</v>
      </c>
      <c r="L69" s="79">
        <f>SUM(L70:L76)</f>
        <v>0</v>
      </c>
      <c r="M69" s="79">
        <f t="shared" si="0"/>
        <v>0</v>
      </c>
      <c r="O69" s="135"/>
      <c r="P69" s="135"/>
      <c r="Q69" s="135"/>
      <c r="R69" s="135"/>
      <c r="S69" s="135"/>
      <c r="T69" s="135"/>
      <c r="U69" s="135"/>
      <c r="V69" s="135"/>
      <c r="W69" s="135"/>
      <c r="X69" s="135"/>
      <c r="Y69" s="135"/>
      <c r="Z69" s="135"/>
      <c r="AA69" s="135"/>
      <c r="AB69" s="27"/>
      <c r="AC69" s="27"/>
      <c r="AD69" s="27"/>
      <c r="AE69" s="27"/>
      <c r="AF69" s="27"/>
      <c r="AG69" s="27"/>
    </row>
    <row r="70" spans="1:33" s="46" customFormat="1" x14ac:dyDescent="0.2">
      <c r="A70" s="41"/>
      <c r="B70" s="42"/>
      <c r="C70" s="43"/>
      <c r="D70" s="197"/>
      <c r="E70" s="198"/>
      <c r="F70" s="119"/>
      <c r="G70" s="120"/>
      <c r="H70" s="121"/>
      <c r="I70" s="121"/>
      <c r="J70" s="120"/>
      <c r="K70" s="122">
        <f t="shared" si="1"/>
        <v>0</v>
      </c>
      <c r="L70" s="122"/>
      <c r="M70" s="123">
        <f t="shared" si="0"/>
        <v>0</v>
      </c>
      <c r="O70" s="177"/>
      <c r="P70" s="177"/>
      <c r="Q70" s="177"/>
      <c r="R70" s="177"/>
      <c r="S70" s="177"/>
      <c r="T70" s="177"/>
      <c r="U70" s="177"/>
      <c r="V70" s="177"/>
      <c r="W70" s="177"/>
      <c r="X70" s="177"/>
      <c r="Y70" s="177"/>
      <c r="Z70" s="177"/>
      <c r="AA70" s="177"/>
      <c r="AB70" s="112"/>
      <c r="AC70" s="112"/>
      <c r="AD70" s="112"/>
      <c r="AE70" s="112"/>
      <c r="AF70" s="112"/>
      <c r="AG70" s="112"/>
    </row>
    <row r="71" spans="1:33" s="46" customFormat="1" x14ac:dyDescent="0.2">
      <c r="A71" s="41"/>
      <c r="B71" s="42"/>
      <c r="C71" s="43"/>
      <c r="D71" s="104"/>
      <c r="E71" s="105"/>
      <c r="F71" s="44"/>
      <c r="G71" s="45"/>
      <c r="J71" s="45"/>
      <c r="K71" s="122">
        <f t="shared" ref="K71:K75" si="2">J71-F71</f>
        <v>0</v>
      </c>
      <c r="L71" s="122"/>
      <c r="M71" s="123">
        <f t="shared" si="0"/>
        <v>0</v>
      </c>
      <c r="O71" s="109"/>
      <c r="P71" s="109"/>
      <c r="Q71" s="109"/>
      <c r="R71" s="109"/>
      <c r="S71" s="109"/>
      <c r="T71" s="109"/>
      <c r="U71" s="109"/>
      <c r="V71" s="109"/>
      <c r="W71" s="109"/>
      <c r="X71" s="109"/>
      <c r="Y71" s="109"/>
      <c r="Z71" s="109"/>
      <c r="AA71" s="109"/>
      <c r="AB71" s="112"/>
      <c r="AC71" s="112"/>
      <c r="AD71" s="112"/>
      <c r="AE71" s="112"/>
      <c r="AF71" s="112"/>
      <c r="AG71" s="112"/>
    </row>
    <row r="72" spans="1:33" s="46" customFormat="1" x14ac:dyDescent="0.2">
      <c r="A72" s="41"/>
      <c r="B72" s="42"/>
      <c r="C72" s="43"/>
      <c r="D72" s="104"/>
      <c r="E72" s="105"/>
      <c r="F72" s="44"/>
      <c r="G72" s="45"/>
      <c r="J72" s="45"/>
      <c r="K72" s="45">
        <f t="shared" si="2"/>
        <v>0</v>
      </c>
      <c r="L72" s="45"/>
      <c r="M72" s="107">
        <f t="shared" si="0"/>
        <v>0</v>
      </c>
      <c r="O72" s="109"/>
      <c r="P72" s="109"/>
      <c r="Q72" s="109"/>
      <c r="R72" s="109"/>
      <c r="S72" s="109"/>
      <c r="T72" s="109"/>
      <c r="U72" s="109"/>
      <c r="V72" s="109"/>
      <c r="W72" s="109"/>
      <c r="X72" s="109"/>
      <c r="Y72" s="109"/>
      <c r="Z72" s="109"/>
      <c r="AA72" s="109"/>
      <c r="AB72" s="112"/>
      <c r="AC72" s="112"/>
      <c r="AD72" s="112"/>
      <c r="AE72" s="112"/>
      <c r="AF72" s="112"/>
      <c r="AG72" s="112"/>
    </row>
    <row r="73" spans="1:33" s="46" customFormat="1" x14ac:dyDescent="0.2">
      <c r="A73" s="41"/>
      <c r="B73" s="42"/>
      <c r="C73" s="43"/>
      <c r="D73" s="104"/>
      <c r="E73" s="105"/>
      <c r="F73" s="44"/>
      <c r="G73" s="45"/>
      <c r="J73" s="45"/>
      <c r="K73" s="45">
        <f t="shared" si="2"/>
        <v>0</v>
      </c>
      <c r="L73" s="45"/>
      <c r="M73" s="107">
        <f t="shared" si="0"/>
        <v>0</v>
      </c>
      <c r="O73" s="109"/>
      <c r="P73" s="109"/>
      <c r="Q73" s="109"/>
      <c r="R73" s="109"/>
      <c r="S73" s="109"/>
      <c r="T73" s="109"/>
      <c r="U73" s="109"/>
      <c r="V73" s="109"/>
      <c r="W73" s="109"/>
      <c r="X73" s="109"/>
      <c r="Y73" s="109"/>
      <c r="Z73" s="109"/>
      <c r="AA73" s="109"/>
      <c r="AB73" s="112"/>
      <c r="AC73" s="112"/>
      <c r="AD73" s="112"/>
      <c r="AE73" s="112"/>
      <c r="AF73" s="112"/>
      <c r="AG73" s="112"/>
    </row>
    <row r="74" spans="1:33" s="46" customFormat="1" x14ac:dyDescent="0.2">
      <c r="A74" s="41"/>
      <c r="B74" s="42"/>
      <c r="C74" s="43"/>
      <c r="D74" s="197"/>
      <c r="E74" s="198"/>
      <c r="F74" s="44"/>
      <c r="G74" s="45"/>
      <c r="J74" s="45"/>
      <c r="K74" s="45">
        <f t="shared" si="2"/>
        <v>0</v>
      </c>
      <c r="L74" s="45"/>
      <c r="M74" s="107">
        <f t="shared" si="0"/>
        <v>0</v>
      </c>
      <c r="O74" s="177"/>
      <c r="P74" s="177"/>
      <c r="Q74" s="177"/>
      <c r="R74" s="177"/>
      <c r="S74" s="177"/>
      <c r="T74" s="177"/>
      <c r="U74" s="177"/>
      <c r="V74" s="177"/>
      <c r="W74" s="177"/>
      <c r="X74" s="177"/>
      <c r="Y74" s="177"/>
      <c r="Z74" s="177"/>
      <c r="AA74" s="177"/>
      <c r="AB74" s="112"/>
      <c r="AC74" s="112"/>
      <c r="AD74" s="112"/>
      <c r="AE74" s="112"/>
      <c r="AF74" s="112"/>
      <c r="AG74" s="112"/>
    </row>
    <row r="75" spans="1:33" s="46" customFormat="1" x14ac:dyDescent="0.2">
      <c r="A75" s="41"/>
      <c r="B75" s="42"/>
      <c r="C75" s="43"/>
      <c r="D75" s="104"/>
      <c r="E75" s="105"/>
      <c r="F75" s="44"/>
      <c r="G75" s="45"/>
      <c r="J75" s="45"/>
      <c r="K75" s="45">
        <f t="shared" si="2"/>
        <v>0</v>
      </c>
      <c r="L75" s="45"/>
      <c r="M75" s="107">
        <f t="shared" si="0"/>
        <v>0</v>
      </c>
      <c r="O75" s="109"/>
      <c r="P75" s="109"/>
      <c r="Q75" s="109"/>
      <c r="R75" s="109"/>
      <c r="S75" s="109"/>
      <c r="T75" s="109"/>
      <c r="U75" s="109"/>
      <c r="V75" s="109"/>
      <c r="W75" s="109"/>
      <c r="X75" s="109"/>
      <c r="Y75" s="109"/>
      <c r="Z75" s="109"/>
      <c r="AA75" s="109"/>
      <c r="AB75" s="112"/>
      <c r="AC75" s="112"/>
      <c r="AD75" s="112"/>
      <c r="AE75" s="112"/>
      <c r="AF75" s="112"/>
      <c r="AG75" s="112"/>
    </row>
    <row r="76" spans="1:33" s="46" customFormat="1" x14ac:dyDescent="0.2">
      <c r="A76" s="41"/>
      <c r="B76" s="42"/>
      <c r="C76" s="43"/>
      <c r="D76" s="197"/>
      <c r="E76" s="198"/>
      <c r="F76" s="44"/>
      <c r="G76" s="45"/>
      <c r="J76" s="45"/>
      <c r="K76" s="45">
        <f>J76-F76</f>
        <v>0</v>
      </c>
      <c r="L76" s="45"/>
      <c r="M76" s="107">
        <f t="shared" si="0"/>
        <v>0</v>
      </c>
      <c r="O76" s="177"/>
      <c r="P76" s="177"/>
      <c r="Q76" s="177"/>
      <c r="R76" s="177"/>
      <c r="S76" s="177"/>
      <c r="T76" s="177"/>
      <c r="U76" s="177"/>
      <c r="V76" s="177"/>
      <c r="W76" s="177"/>
      <c r="X76" s="177"/>
      <c r="Y76" s="177"/>
      <c r="Z76" s="177"/>
      <c r="AA76" s="177"/>
      <c r="AB76" s="112"/>
      <c r="AC76" s="112"/>
      <c r="AD76" s="112"/>
      <c r="AE76" s="112"/>
      <c r="AF76" s="112"/>
      <c r="AG76" s="112"/>
    </row>
    <row r="77" spans="1:33" s="28" customFormat="1" ht="13.5" customHeight="1" x14ac:dyDescent="0.2">
      <c r="A77" s="81" t="s">
        <v>8</v>
      </c>
      <c r="B77" s="82">
        <f>+B60+B65+B69</f>
        <v>0</v>
      </c>
      <c r="C77" s="82" t="e">
        <f>+C60+C65+C69</f>
        <v>#DIV/0!</v>
      </c>
      <c r="D77" s="50"/>
      <c r="E77" s="51"/>
      <c r="F77" s="90">
        <f>F60+F65+F69</f>
        <v>0</v>
      </c>
      <c r="G77" s="91" t="e">
        <f>+G60+G65+G69</f>
        <v>#DIV/0!</v>
      </c>
      <c r="J77" s="91">
        <f>+J60+J65+J69</f>
        <v>0</v>
      </c>
      <c r="K77" s="92">
        <f>(ABS(K60)+ABS(K65)+ABS(K69))/2</f>
        <v>0</v>
      </c>
      <c r="L77" s="91">
        <f>+L60+L65+L69</f>
        <v>0</v>
      </c>
      <c r="M77" s="92">
        <f>(ABS(M60)+ABS(M65)+ABS(M69))/2</f>
        <v>0</v>
      </c>
      <c r="O77" s="135"/>
      <c r="P77" s="135"/>
      <c r="Q77" s="135"/>
      <c r="R77" s="135"/>
      <c r="S77" s="135"/>
      <c r="T77" s="135"/>
      <c r="U77" s="135"/>
      <c r="V77" s="135"/>
      <c r="W77" s="135"/>
      <c r="X77" s="135"/>
      <c r="Y77" s="135"/>
      <c r="Z77" s="135"/>
      <c r="AA77" s="135"/>
      <c r="AB77" s="27"/>
      <c r="AC77" s="27"/>
      <c r="AD77" s="27"/>
      <c r="AE77" s="27"/>
      <c r="AF77" s="27"/>
      <c r="AG77" s="27"/>
    </row>
    <row r="78" spans="1:33" s="28" customFormat="1" x14ac:dyDescent="0.2">
      <c r="A78" s="52"/>
      <c r="B78" s="52"/>
      <c r="C78" s="53"/>
      <c r="D78" s="52"/>
      <c r="E78" s="52"/>
      <c r="K78" s="93" t="e">
        <f>K77/$D$83</f>
        <v>#DIV/0!</v>
      </c>
      <c r="M78" s="93" t="e">
        <f>M77/$D$83</f>
        <v>#DIV/0!</v>
      </c>
      <c r="O78" s="135"/>
      <c r="P78" s="135"/>
      <c r="Q78" s="135"/>
      <c r="R78" s="135"/>
      <c r="S78" s="135"/>
      <c r="T78" s="135"/>
      <c r="U78" s="135"/>
      <c r="V78" s="135"/>
      <c r="W78" s="135"/>
      <c r="X78" s="135"/>
      <c r="Y78" s="135"/>
      <c r="Z78" s="135"/>
      <c r="AA78" s="135"/>
      <c r="AB78" s="27"/>
      <c r="AC78" s="27"/>
      <c r="AD78" s="27"/>
      <c r="AE78" s="27"/>
      <c r="AF78" s="27"/>
      <c r="AG78" s="27"/>
    </row>
    <row r="79" spans="1:33" s="28" customFormat="1" ht="15" customHeight="1" x14ac:dyDescent="0.2">
      <c r="A79" s="173" t="s">
        <v>1003</v>
      </c>
      <c r="B79" s="173"/>
      <c r="C79" s="173"/>
      <c r="D79" s="173"/>
      <c r="E79" s="173"/>
      <c r="F79" s="173"/>
      <c r="G79" s="173"/>
      <c r="O79" s="201" t="s">
        <v>1005</v>
      </c>
      <c r="P79" s="202"/>
      <c r="Q79" s="202"/>
      <c r="R79" s="202"/>
      <c r="S79" s="202"/>
      <c r="T79" s="202"/>
      <c r="U79" s="202"/>
      <c r="V79" s="202"/>
      <c r="W79" s="202"/>
      <c r="X79" s="202"/>
      <c r="Y79" s="202"/>
      <c r="Z79" s="202"/>
      <c r="AA79" s="202"/>
      <c r="AB79" s="27"/>
      <c r="AC79" s="27"/>
      <c r="AD79" s="27"/>
      <c r="AE79" s="27"/>
      <c r="AF79" s="27"/>
      <c r="AG79" s="27"/>
    </row>
    <row r="80" spans="1:33" s="28" customFormat="1" x14ac:dyDescent="0.2">
      <c r="A80" s="40" t="s">
        <v>93</v>
      </c>
      <c r="E80" s="33"/>
      <c r="F80" s="114">
        <f>G80/100*D83</f>
        <v>0</v>
      </c>
      <c r="G80" s="115">
        <v>12</v>
      </c>
      <c r="O80" s="175" t="s">
        <v>1006</v>
      </c>
      <c r="P80" s="175"/>
      <c r="Q80" s="175"/>
      <c r="R80" s="175"/>
      <c r="S80" s="175"/>
      <c r="T80" s="175"/>
      <c r="U80" s="175"/>
      <c r="V80" s="175"/>
      <c r="W80" s="175"/>
      <c r="X80" s="175"/>
      <c r="Y80" s="175"/>
      <c r="Z80" s="175"/>
      <c r="AA80" s="175"/>
      <c r="AB80" s="27"/>
      <c r="AC80" s="27"/>
      <c r="AD80" s="27"/>
      <c r="AE80" s="27"/>
      <c r="AF80" s="27"/>
      <c r="AG80" s="27"/>
    </row>
    <row r="81" spans="1:33" s="28" customFormat="1" ht="12.75" customHeight="1" x14ac:dyDescent="0.2">
      <c r="A81" s="54"/>
      <c r="E81" s="33"/>
      <c r="O81" s="118"/>
      <c r="P81" s="118"/>
      <c r="Q81" s="118"/>
      <c r="R81" s="118"/>
      <c r="S81" s="118"/>
      <c r="T81" s="118"/>
      <c r="U81" s="118"/>
      <c r="V81" s="118"/>
      <c r="W81" s="118"/>
      <c r="X81" s="118"/>
      <c r="Y81" s="118"/>
      <c r="Z81" s="118"/>
      <c r="AA81" s="118"/>
      <c r="AB81" s="27"/>
      <c r="AC81" s="27"/>
      <c r="AD81" s="27"/>
      <c r="AE81" s="27"/>
      <c r="AF81" s="27"/>
      <c r="AG81" s="27"/>
    </row>
    <row r="82" spans="1:33" s="55" customFormat="1" ht="15" customHeight="1" x14ac:dyDescent="0.2">
      <c r="A82" s="203" t="s">
        <v>94</v>
      </c>
      <c r="B82" s="204"/>
      <c r="C82" s="204"/>
      <c r="D82" s="95">
        <f>G54</f>
        <v>0</v>
      </c>
      <c r="E82" s="28"/>
      <c r="F82" s="116">
        <f>B77+F80</f>
        <v>0</v>
      </c>
      <c r="G82" s="117"/>
      <c r="O82" s="138" t="s">
        <v>1007</v>
      </c>
      <c r="P82" s="138"/>
      <c r="Q82" s="138"/>
      <c r="R82" s="138"/>
      <c r="S82" s="138"/>
      <c r="T82" s="138"/>
      <c r="U82" s="138"/>
      <c r="V82" s="138"/>
      <c r="W82" s="138"/>
      <c r="X82" s="138"/>
      <c r="Y82" s="138"/>
      <c r="Z82" s="138"/>
      <c r="AA82" s="138"/>
      <c r="AB82" s="113"/>
      <c r="AC82" s="113"/>
      <c r="AD82" s="113"/>
      <c r="AE82" s="113"/>
      <c r="AF82" s="113"/>
      <c r="AG82" s="113"/>
    </row>
    <row r="83" spans="1:33" s="55" customFormat="1" ht="15.75" customHeight="1" x14ac:dyDescent="0.2">
      <c r="A83" s="205" t="s">
        <v>998</v>
      </c>
      <c r="B83" s="206"/>
      <c r="C83" s="207"/>
      <c r="D83" s="96">
        <f>G53</f>
        <v>0</v>
      </c>
      <c r="E83" s="28"/>
      <c r="F83" s="90">
        <f>F77+F80</f>
        <v>0</v>
      </c>
      <c r="G83" s="90" t="e">
        <f>G80+G77</f>
        <v>#DIV/0!</v>
      </c>
      <c r="O83" s="138" t="s">
        <v>1008</v>
      </c>
      <c r="P83" s="138"/>
      <c r="Q83" s="138"/>
      <c r="R83" s="138"/>
      <c r="S83" s="138"/>
      <c r="T83" s="138"/>
      <c r="U83" s="138"/>
      <c r="V83" s="138"/>
      <c r="W83" s="138"/>
      <c r="X83" s="138"/>
      <c r="Y83" s="138"/>
      <c r="Z83" s="138"/>
      <c r="AA83" s="138"/>
      <c r="AB83" s="113"/>
      <c r="AC83" s="113"/>
      <c r="AD83" s="113"/>
      <c r="AE83" s="113"/>
      <c r="AF83" s="113"/>
      <c r="AG83" s="113"/>
    </row>
    <row r="84" spans="1:33" s="28" customFormat="1" x14ac:dyDescent="0.2">
      <c r="O84" s="135"/>
      <c r="P84" s="135"/>
      <c r="Q84" s="135"/>
      <c r="R84" s="135"/>
      <c r="S84" s="135"/>
      <c r="T84" s="135"/>
      <c r="U84" s="135"/>
      <c r="V84" s="135"/>
      <c r="W84" s="135"/>
      <c r="X84" s="135"/>
      <c r="Y84" s="135"/>
      <c r="Z84" s="135"/>
      <c r="AA84" s="135"/>
      <c r="AB84" s="27"/>
      <c r="AC84" s="27"/>
      <c r="AD84" s="27"/>
      <c r="AE84" s="27"/>
      <c r="AF84" s="27"/>
      <c r="AG84" s="27"/>
    </row>
    <row r="85" spans="1:33" s="28" customFormat="1" x14ac:dyDescent="0.2">
      <c r="O85" s="135"/>
      <c r="P85" s="135"/>
      <c r="Q85" s="135"/>
      <c r="R85" s="135"/>
      <c r="S85" s="135"/>
      <c r="T85" s="135"/>
      <c r="U85" s="135"/>
      <c r="V85" s="135"/>
      <c r="W85" s="135"/>
      <c r="X85" s="135"/>
      <c r="Y85" s="135"/>
      <c r="Z85" s="135"/>
      <c r="AA85" s="135"/>
      <c r="AB85" s="27"/>
      <c r="AC85" s="27"/>
      <c r="AD85" s="27"/>
      <c r="AE85" s="27"/>
      <c r="AF85" s="27"/>
      <c r="AG85" s="27"/>
    </row>
    <row r="86" spans="1:33" s="28" customFormat="1" ht="15" x14ac:dyDescent="0.25">
      <c r="A86" s="56" t="s">
        <v>95</v>
      </c>
      <c r="B86" s="57"/>
      <c r="C86" s="57"/>
      <c r="D86" s="57"/>
      <c r="E86" s="57"/>
      <c r="O86" s="138" t="s">
        <v>1009</v>
      </c>
      <c r="P86" s="135"/>
      <c r="Q86" s="135"/>
      <c r="R86" s="135"/>
      <c r="S86" s="135"/>
      <c r="T86" s="135"/>
      <c r="U86" s="135"/>
      <c r="V86" s="135"/>
      <c r="W86" s="135"/>
      <c r="X86" s="135"/>
      <c r="Y86" s="135"/>
      <c r="Z86" s="135"/>
      <c r="AA86" s="135"/>
      <c r="AB86" s="27"/>
      <c r="AC86" s="27"/>
      <c r="AD86" s="27"/>
      <c r="AE86" s="27"/>
      <c r="AF86" s="27"/>
      <c r="AG86" s="27"/>
    </row>
    <row r="87" spans="1:33" s="39" customFormat="1" ht="50.25" customHeight="1" x14ac:dyDescent="0.2">
      <c r="A87" s="83" t="s">
        <v>88</v>
      </c>
      <c r="B87" s="83" t="s">
        <v>89</v>
      </c>
      <c r="C87" s="83" t="s">
        <v>86</v>
      </c>
      <c r="D87" s="210" t="s">
        <v>96</v>
      </c>
      <c r="E87" s="210"/>
      <c r="O87" s="135"/>
      <c r="P87" s="135"/>
      <c r="Q87" s="135"/>
      <c r="R87" s="135"/>
      <c r="S87" s="135"/>
      <c r="T87" s="135"/>
      <c r="U87" s="135"/>
      <c r="V87" s="135"/>
      <c r="W87" s="135"/>
      <c r="X87" s="135"/>
      <c r="Y87" s="135"/>
      <c r="Z87" s="135"/>
      <c r="AA87" s="135"/>
      <c r="AB87" s="27"/>
      <c r="AC87" s="27"/>
      <c r="AD87" s="27"/>
      <c r="AE87" s="27"/>
      <c r="AF87" s="27"/>
      <c r="AG87" s="27"/>
    </row>
    <row r="88" spans="1:33" s="28" customFormat="1" x14ac:dyDescent="0.2">
      <c r="A88" s="79" t="s">
        <v>97</v>
      </c>
      <c r="B88" s="79">
        <f>SUM(B89:B91)</f>
        <v>0</v>
      </c>
      <c r="C88" s="79" t="e">
        <f>+B88/B77*100</f>
        <v>#DIV/0!</v>
      </c>
      <c r="D88" s="209"/>
      <c r="E88" s="209"/>
      <c r="O88" s="135"/>
      <c r="P88" s="135"/>
      <c r="Q88" s="135"/>
      <c r="R88" s="135"/>
      <c r="S88" s="135"/>
      <c r="T88" s="135"/>
      <c r="U88" s="135"/>
      <c r="V88" s="135"/>
      <c r="W88" s="135"/>
      <c r="X88" s="135"/>
      <c r="Y88" s="135"/>
      <c r="Z88" s="135"/>
      <c r="AA88" s="135"/>
      <c r="AB88" s="27"/>
      <c r="AC88" s="27"/>
      <c r="AD88" s="27"/>
      <c r="AE88" s="27"/>
      <c r="AF88" s="27"/>
      <c r="AG88" s="27"/>
    </row>
    <row r="89" spans="1:33" s="46" customFormat="1" x14ac:dyDescent="0.2">
      <c r="A89" s="41"/>
      <c r="B89" s="44"/>
      <c r="C89" s="58"/>
      <c r="D89" s="208"/>
      <c r="E89" s="208"/>
      <c r="O89" s="135"/>
      <c r="P89" s="135"/>
      <c r="Q89" s="135"/>
      <c r="R89" s="135"/>
      <c r="S89" s="135"/>
      <c r="T89" s="135"/>
      <c r="U89" s="135"/>
      <c r="V89" s="135"/>
      <c r="W89" s="135"/>
      <c r="X89" s="135"/>
      <c r="Y89" s="135"/>
      <c r="Z89" s="135"/>
      <c r="AA89" s="135"/>
      <c r="AB89" s="112"/>
      <c r="AC89" s="112"/>
      <c r="AD89" s="112"/>
      <c r="AE89" s="112"/>
      <c r="AF89" s="112"/>
      <c r="AG89" s="112"/>
    </row>
    <row r="90" spans="1:33" s="46" customFormat="1" x14ac:dyDescent="0.2">
      <c r="A90" s="41"/>
      <c r="B90" s="44"/>
      <c r="C90" s="58"/>
      <c r="D90" s="208"/>
      <c r="E90" s="208"/>
      <c r="O90" s="135"/>
      <c r="P90" s="135"/>
      <c r="Q90" s="135"/>
      <c r="R90" s="135"/>
      <c r="S90" s="135"/>
      <c r="T90" s="135"/>
      <c r="U90" s="135"/>
      <c r="V90" s="135"/>
      <c r="W90" s="135"/>
      <c r="X90" s="135"/>
      <c r="Y90" s="135"/>
      <c r="Z90" s="135"/>
      <c r="AA90" s="135"/>
      <c r="AB90" s="112"/>
      <c r="AC90" s="112"/>
      <c r="AD90" s="112"/>
      <c r="AE90" s="112"/>
      <c r="AF90" s="112"/>
      <c r="AG90" s="112"/>
    </row>
    <row r="91" spans="1:33" s="46" customFormat="1" x14ac:dyDescent="0.2">
      <c r="A91" s="41"/>
      <c r="B91" s="44"/>
      <c r="C91" s="58"/>
      <c r="D91" s="208"/>
      <c r="E91" s="208"/>
      <c r="O91" s="135"/>
      <c r="P91" s="135"/>
      <c r="Q91" s="135"/>
      <c r="R91" s="135"/>
      <c r="S91" s="135"/>
      <c r="T91" s="135"/>
      <c r="U91" s="135"/>
      <c r="V91" s="135"/>
      <c r="W91" s="135"/>
      <c r="X91" s="135"/>
      <c r="Y91" s="135"/>
      <c r="Z91" s="135"/>
      <c r="AA91" s="135"/>
      <c r="AB91" s="112"/>
      <c r="AC91" s="112"/>
      <c r="AD91" s="112"/>
      <c r="AE91" s="112"/>
      <c r="AF91" s="112"/>
      <c r="AG91" s="112"/>
    </row>
    <row r="92" spans="1:33" s="28" customFormat="1" x14ac:dyDescent="0.2">
      <c r="A92" s="79" t="s">
        <v>98</v>
      </c>
      <c r="B92" s="79">
        <f>SUM(B93:B95)</f>
        <v>0</v>
      </c>
      <c r="C92" s="79" t="e">
        <f>+B92/B77*100</f>
        <v>#DIV/0!</v>
      </c>
      <c r="D92" s="209"/>
      <c r="E92" s="209"/>
      <c r="O92" s="135"/>
      <c r="P92" s="135"/>
      <c r="Q92" s="135"/>
      <c r="R92" s="135"/>
      <c r="S92" s="135"/>
      <c r="T92" s="135"/>
      <c r="U92" s="135"/>
      <c r="V92" s="135"/>
      <c r="W92" s="135"/>
      <c r="X92" s="135"/>
      <c r="Y92" s="135"/>
      <c r="Z92" s="135"/>
      <c r="AA92" s="135"/>
      <c r="AB92" s="27"/>
      <c r="AC92" s="27"/>
      <c r="AD92" s="27"/>
      <c r="AE92" s="27"/>
      <c r="AF92" s="27"/>
      <c r="AG92" s="27"/>
    </row>
    <row r="93" spans="1:33" s="46" customFormat="1" x14ac:dyDescent="0.2">
      <c r="A93" s="41"/>
      <c r="B93" s="44"/>
      <c r="C93" s="58"/>
      <c r="D93" s="208"/>
      <c r="E93" s="208"/>
      <c r="O93" s="135"/>
      <c r="P93" s="135"/>
      <c r="Q93" s="135"/>
      <c r="R93" s="135"/>
      <c r="S93" s="135"/>
      <c r="T93" s="135"/>
      <c r="U93" s="135"/>
      <c r="V93" s="135"/>
      <c r="W93" s="135"/>
      <c r="X93" s="135"/>
      <c r="Y93" s="135"/>
      <c r="Z93" s="135"/>
      <c r="AA93" s="135"/>
      <c r="AB93" s="112"/>
      <c r="AC93" s="112"/>
      <c r="AD93" s="112"/>
      <c r="AE93" s="112"/>
      <c r="AF93" s="112"/>
      <c r="AG93" s="112"/>
    </row>
    <row r="94" spans="1:33" s="46" customFormat="1" x14ac:dyDescent="0.2">
      <c r="A94" s="41"/>
      <c r="B94" s="44"/>
      <c r="C94" s="58"/>
      <c r="D94" s="208"/>
      <c r="E94" s="208"/>
      <c r="O94" s="135"/>
      <c r="P94" s="135"/>
      <c r="Q94" s="135"/>
      <c r="R94" s="135"/>
      <c r="S94" s="135"/>
      <c r="T94" s="135"/>
      <c r="U94" s="135"/>
      <c r="V94" s="135"/>
      <c r="W94" s="135"/>
      <c r="X94" s="135"/>
      <c r="Y94" s="135"/>
      <c r="Z94" s="135"/>
      <c r="AA94" s="135"/>
      <c r="AB94" s="112"/>
      <c r="AC94" s="112"/>
      <c r="AD94" s="112"/>
      <c r="AE94" s="112"/>
      <c r="AF94" s="112"/>
      <c r="AG94" s="112"/>
    </row>
    <row r="95" spans="1:33" s="46" customFormat="1" x14ac:dyDescent="0.2">
      <c r="A95" s="41"/>
      <c r="B95" s="44"/>
      <c r="C95" s="58"/>
      <c r="D95" s="208"/>
      <c r="E95" s="208"/>
      <c r="O95" s="135"/>
      <c r="P95" s="135"/>
      <c r="Q95" s="135"/>
      <c r="R95" s="135"/>
      <c r="S95" s="135"/>
      <c r="T95" s="135"/>
      <c r="U95" s="135"/>
      <c r="V95" s="135"/>
      <c r="W95" s="135"/>
      <c r="X95" s="135"/>
      <c r="Y95" s="135"/>
      <c r="Z95" s="135"/>
      <c r="AA95" s="135"/>
      <c r="AB95" s="112"/>
      <c r="AC95" s="112"/>
      <c r="AD95" s="112"/>
      <c r="AE95" s="112"/>
      <c r="AF95" s="112"/>
      <c r="AG95" s="112"/>
    </row>
    <row r="96" spans="1:33" s="28" customFormat="1" x14ac:dyDescent="0.2">
      <c r="A96" s="79" t="s">
        <v>99</v>
      </c>
      <c r="B96" s="79">
        <f>SUM(B97:B99)</f>
        <v>0</v>
      </c>
      <c r="C96" s="79" t="e">
        <f>+B96/B77*100</f>
        <v>#DIV/0!</v>
      </c>
      <c r="D96" s="209"/>
      <c r="E96" s="209"/>
      <c r="O96" s="135"/>
      <c r="P96" s="135"/>
      <c r="Q96" s="135"/>
      <c r="R96" s="135"/>
      <c r="S96" s="135"/>
      <c r="T96" s="135"/>
      <c r="U96" s="135"/>
      <c r="V96" s="135"/>
      <c r="W96" s="135"/>
      <c r="X96" s="135"/>
      <c r="Y96" s="135"/>
      <c r="Z96" s="135"/>
      <c r="AA96" s="135"/>
      <c r="AB96" s="27"/>
      <c r="AC96" s="27"/>
      <c r="AD96" s="27"/>
      <c r="AE96" s="27"/>
      <c r="AF96" s="27"/>
      <c r="AG96" s="27"/>
    </row>
    <row r="97" spans="1:33" s="46" customFormat="1" x14ac:dyDescent="0.2">
      <c r="A97" s="41"/>
      <c r="B97" s="44"/>
      <c r="C97" s="58"/>
      <c r="D97" s="208"/>
      <c r="E97" s="208"/>
      <c r="O97" s="135"/>
      <c r="P97" s="135"/>
      <c r="Q97" s="135"/>
      <c r="R97" s="135"/>
      <c r="S97" s="135"/>
      <c r="T97" s="135"/>
      <c r="U97" s="135"/>
      <c r="V97" s="135"/>
      <c r="W97" s="135"/>
      <c r="X97" s="135"/>
      <c r="Y97" s="135"/>
      <c r="Z97" s="135"/>
      <c r="AA97" s="135"/>
      <c r="AB97" s="112"/>
      <c r="AC97" s="112"/>
      <c r="AD97" s="112"/>
      <c r="AE97" s="112"/>
      <c r="AF97" s="112"/>
      <c r="AG97" s="112"/>
    </row>
    <row r="98" spans="1:33" s="46" customFormat="1" x14ac:dyDescent="0.2">
      <c r="A98" s="41"/>
      <c r="B98" s="44"/>
      <c r="C98" s="58"/>
      <c r="D98" s="208"/>
      <c r="E98" s="208"/>
      <c r="O98" s="135"/>
      <c r="P98" s="135"/>
      <c r="Q98" s="135"/>
      <c r="R98" s="135"/>
      <c r="S98" s="135"/>
      <c r="T98" s="135"/>
      <c r="U98" s="135"/>
      <c r="V98" s="135"/>
      <c r="W98" s="135"/>
      <c r="X98" s="135"/>
      <c r="Y98" s="135"/>
      <c r="Z98" s="135"/>
      <c r="AA98" s="135"/>
      <c r="AB98" s="112"/>
      <c r="AC98" s="112"/>
      <c r="AD98" s="112"/>
      <c r="AE98" s="112"/>
      <c r="AF98" s="112"/>
      <c r="AG98" s="112"/>
    </row>
    <row r="99" spans="1:33" s="46" customFormat="1" x14ac:dyDescent="0.2">
      <c r="A99" s="41"/>
      <c r="B99" s="44"/>
      <c r="C99" s="58"/>
      <c r="D99" s="208"/>
      <c r="E99" s="208"/>
      <c r="O99" s="135"/>
      <c r="P99" s="135"/>
      <c r="Q99" s="135"/>
      <c r="R99" s="135"/>
      <c r="S99" s="135"/>
      <c r="T99" s="135"/>
      <c r="U99" s="135"/>
      <c r="V99" s="135"/>
      <c r="W99" s="135"/>
      <c r="X99" s="135"/>
      <c r="Y99" s="135"/>
      <c r="Z99" s="135"/>
      <c r="AA99" s="135"/>
      <c r="AB99" s="112"/>
      <c r="AC99" s="112"/>
      <c r="AD99" s="112"/>
      <c r="AE99" s="112"/>
      <c r="AF99" s="112"/>
      <c r="AG99" s="112"/>
    </row>
    <row r="100" spans="1:33" s="28" customFormat="1" x14ac:dyDescent="0.2">
      <c r="A100" s="81" t="s">
        <v>8</v>
      </c>
      <c r="B100" s="82">
        <f>+B88+B92+B96</f>
        <v>0</v>
      </c>
      <c r="C100" s="82" t="e">
        <f>+C88+C92+C96</f>
        <v>#DIV/0!</v>
      </c>
      <c r="D100" s="50"/>
      <c r="E100" s="51"/>
      <c r="O100" s="135"/>
      <c r="P100" s="135"/>
      <c r="Q100" s="135"/>
      <c r="R100" s="135"/>
      <c r="S100" s="135"/>
      <c r="T100" s="135"/>
      <c r="U100" s="135"/>
      <c r="V100" s="135"/>
      <c r="W100" s="135"/>
      <c r="X100" s="135"/>
      <c r="Y100" s="135"/>
      <c r="Z100" s="135"/>
      <c r="AA100" s="135"/>
      <c r="AB100" s="27"/>
      <c r="AC100" s="27"/>
      <c r="AD100" s="27"/>
      <c r="AE100" s="27"/>
      <c r="AF100" s="27"/>
      <c r="AG100" s="27"/>
    </row>
    <row r="101" spans="1:33" s="28" customFormat="1" x14ac:dyDescent="0.2">
      <c r="O101" s="135"/>
      <c r="P101" s="135"/>
      <c r="Q101" s="135"/>
      <c r="R101" s="135"/>
      <c r="S101" s="135"/>
      <c r="T101" s="135"/>
      <c r="U101" s="135"/>
      <c r="V101" s="135"/>
      <c r="W101" s="135"/>
      <c r="X101" s="135"/>
      <c r="Y101" s="135"/>
      <c r="Z101" s="135"/>
      <c r="AA101" s="135"/>
      <c r="AB101" s="27"/>
      <c r="AC101" s="27"/>
      <c r="AD101" s="27"/>
      <c r="AE101" s="27"/>
      <c r="AF101" s="27"/>
      <c r="AG101" s="27"/>
    </row>
    <row r="102" spans="1:33" s="28" customFormat="1" ht="15" x14ac:dyDescent="0.25">
      <c r="A102" s="56" t="s">
        <v>100</v>
      </c>
      <c r="B102" s="57"/>
      <c r="C102" s="57"/>
      <c r="D102" s="57"/>
      <c r="E102" s="57"/>
      <c r="O102" s="138" t="s">
        <v>1010</v>
      </c>
      <c r="P102" s="135"/>
      <c r="Q102" s="135"/>
      <c r="R102" s="135"/>
      <c r="S102" s="135"/>
      <c r="T102" s="135"/>
      <c r="U102" s="135"/>
      <c r="V102" s="135"/>
      <c r="W102" s="135"/>
      <c r="X102" s="135"/>
      <c r="Y102" s="135"/>
      <c r="Z102" s="135"/>
      <c r="AA102" s="135"/>
      <c r="AB102" s="27"/>
      <c r="AC102" s="27"/>
      <c r="AD102" s="27"/>
      <c r="AE102" s="27"/>
      <c r="AF102" s="27"/>
      <c r="AG102" s="27"/>
    </row>
    <row r="103" spans="1:33" s="28" customFormat="1" ht="42.75" customHeight="1" x14ac:dyDescent="0.2">
      <c r="A103" s="83" t="s">
        <v>88</v>
      </c>
      <c r="B103" s="83" t="s">
        <v>89</v>
      </c>
      <c r="C103" s="83" t="s">
        <v>86</v>
      </c>
      <c r="D103" s="210" t="s">
        <v>96</v>
      </c>
      <c r="E103" s="210"/>
      <c r="O103" s="135"/>
      <c r="P103" s="135"/>
      <c r="Q103" s="135"/>
      <c r="R103" s="135"/>
      <c r="S103" s="135"/>
      <c r="T103" s="135"/>
      <c r="U103" s="135"/>
      <c r="V103" s="135"/>
      <c r="W103" s="135"/>
      <c r="X103" s="135"/>
      <c r="Y103" s="135"/>
      <c r="Z103" s="135"/>
      <c r="AA103" s="135"/>
      <c r="AB103" s="27"/>
      <c r="AC103" s="27"/>
      <c r="AD103" s="27"/>
      <c r="AE103" s="27"/>
      <c r="AF103" s="27"/>
      <c r="AG103" s="27"/>
    </row>
    <row r="104" spans="1:33" s="28" customFormat="1" x14ac:dyDescent="0.2">
      <c r="A104" s="79" t="s">
        <v>97</v>
      </c>
      <c r="B104" s="79">
        <f>SUM(B105:B107)</f>
        <v>0</v>
      </c>
      <c r="C104" s="79" t="e">
        <f>+B104/B77*100</f>
        <v>#DIV/0!</v>
      </c>
      <c r="D104" s="209"/>
      <c r="E104" s="209"/>
      <c r="O104" s="135"/>
      <c r="P104" s="135"/>
      <c r="Q104" s="135"/>
      <c r="R104" s="135"/>
      <c r="S104" s="135"/>
      <c r="T104" s="135"/>
      <c r="U104" s="135"/>
      <c r="V104" s="135"/>
      <c r="W104" s="135"/>
      <c r="X104" s="135"/>
      <c r="Y104" s="135"/>
      <c r="Z104" s="135"/>
      <c r="AA104" s="135"/>
      <c r="AB104" s="27"/>
      <c r="AC104" s="27"/>
      <c r="AD104" s="27"/>
      <c r="AE104" s="27"/>
      <c r="AF104" s="27"/>
      <c r="AG104" s="27"/>
    </row>
    <row r="105" spans="1:33" s="46" customFormat="1" x14ac:dyDescent="0.2">
      <c r="A105" s="41"/>
      <c r="B105" s="44"/>
      <c r="C105" s="58"/>
      <c r="D105" s="208"/>
      <c r="E105" s="208"/>
      <c r="O105" s="135"/>
      <c r="P105" s="135"/>
      <c r="Q105" s="135"/>
      <c r="R105" s="135"/>
      <c r="S105" s="135"/>
      <c r="T105" s="135"/>
      <c r="U105" s="135"/>
      <c r="V105" s="135"/>
      <c r="W105" s="135"/>
      <c r="X105" s="135"/>
      <c r="Y105" s="135"/>
      <c r="Z105" s="135"/>
      <c r="AA105" s="135"/>
      <c r="AB105" s="112"/>
      <c r="AC105" s="112"/>
      <c r="AD105" s="112"/>
      <c r="AE105" s="112"/>
      <c r="AF105" s="112"/>
      <c r="AG105" s="112"/>
    </row>
    <row r="106" spans="1:33" s="46" customFormat="1" x14ac:dyDescent="0.2">
      <c r="A106" s="41"/>
      <c r="B106" s="44"/>
      <c r="C106" s="58"/>
      <c r="D106" s="208"/>
      <c r="E106" s="208"/>
      <c r="O106" s="135"/>
      <c r="P106" s="135"/>
      <c r="Q106" s="135"/>
      <c r="R106" s="135"/>
      <c r="S106" s="135"/>
      <c r="T106" s="135"/>
      <c r="U106" s="135"/>
      <c r="V106" s="135"/>
      <c r="W106" s="135"/>
      <c r="X106" s="135"/>
      <c r="Y106" s="135"/>
      <c r="Z106" s="135"/>
      <c r="AA106" s="135"/>
      <c r="AB106" s="112"/>
      <c r="AC106" s="112"/>
      <c r="AD106" s="112"/>
      <c r="AE106" s="112"/>
      <c r="AF106" s="112"/>
      <c r="AG106" s="112"/>
    </row>
    <row r="107" spans="1:33" s="46" customFormat="1" x14ac:dyDescent="0.2">
      <c r="A107" s="41"/>
      <c r="B107" s="44"/>
      <c r="C107" s="58"/>
      <c r="D107" s="208"/>
      <c r="E107" s="208"/>
      <c r="O107" s="135"/>
      <c r="P107" s="135"/>
      <c r="Q107" s="135"/>
      <c r="R107" s="135"/>
      <c r="S107" s="135"/>
      <c r="T107" s="135"/>
      <c r="U107" s="135"/>
      <c r="V107" s="135"/>
      <c r="W107" s="135"/>
      <c r="X107" s="135"/>
      <c r="Y107" s="135"/>
      <c r="Z107" s="135"/>
      <c r="AA107" s="135"/>
      <c r="AB107" s="112"/>
      <c r="AC107" s="112"/>
      <c r="AD107" s="112"/>
      <c r="AE107" s="112"/>
      <c r="AF107" s="112"/>
      <c r="AG107" s="112"/>
    </row>
    <row r="108" spans="1:33" s="28" customFormat="1" x14ac:dyDescent="0.2">
      <c r="A108" s="79" t="s">
        <v>98</v>
      </c>
      <c r="B108" s="79">
        <f>SUM(B109:B111)</f>
        <v>0</v>
      </c>
      <c r="C108" s="79" t="e">
        <f>+B108/B77*100</f>
        <v>#DIV/0!</v>
      </c>
      <c r="D108" s="209"/>
      <c r="E108" s="209"/>
      <c r="O108" s="135"/>
      <c r="P108" s="135"/>
      <c r="Q108" s="135"/>
      <c r="R108" s="135"/>
      <c r="S108" s="135"/>
      <c r="T108" s="135"/>
      <c r="U108" s="135"/>
      <c r="V108" s="135"/>
      <c r="W108" s="135"/>
      <c r="X108" s="135"/>
      <c r="Y108" s="135"/>
      <c r="Z108" s="135"/>
      <c r="AA108" s="135"/>
      <c r="AB108" s="27"/>
      <c r="AC108" s="27"/>
      <c r="AD108" s="27"/>
      <c r="AE108" s="27"/>
      <c r="AF108" s="27"/>
      <c r="AG108" s="27"/>
    </row>
    <row r="109" spans="1:33" s="46" customFormat="1" x14ac:dyDescent="0.2">
      <c r="A109" s="41"/>
      <c r="B109" s="44"/>
      <c r="C109" s="58"/>
      <c r="D109" s="208"/>
      <c r="E109" s="208"/>
      <c r="O109" s="135"/>
      <c r="P109" s="135"/>
      <c r="Q109" s="135"/>
      <c r="R109" s="135"/>
      <c r="S109" s="135"/>
      <c r="T109" s="135"/>
      <c r="U109" s="135"/>
      <c r="V109" s="135"/>
      <c r="W109" s="135"/>
      <c r="X109" s="135"/>
      <c r="Y109" s="135"/>
      <c r="Z109" s="135"/>
      <c r="AA109" s="135"/>
      <c r="AB109" s="112"/>
      <c r="AC109" s="112"/>
      <c r="AD109" s="112"/>
      <c r="AE109" s="112"/>
      <c r="AF109" s="112"/>
      <c r="AG109" s="112"/>
    </row>
    <row r="110" spans="1:33" s="46" customFormat="1" x14ac:dyDescent="0.2">
      <c r="A110" s="41"/>
      <c r="B110" s="44"/>
      <c r="C110" s="58"/>
      <c r="D110" s="208"/>
      <c r="E110" s="208"/>
      <c r="O110" s="135"/>
      <c r="P110" s="135"/>
      <c r="Q110" s="135"/>
      <c r="R110" s="135"/>
      <c r="S110" s="135"/>
      <c r="T110" s="135"/>
      <c r="U110" s="135"/>
      <c r="V110" s="135"/>
      <c r="W110" s="135"/>
      <c r="X110" s="135"/>
      <c r="Y110" s="135"/>
      <c r="Z110" s="135"/>
      <c r="AA110" s="135"/>
      <c r="AB110" s="112"/>
      <c r="AC110" s="112"/>
      <c r="AD110" s="112"/>
      <c r="AE110" s="112"/>
      <c r="AF110" s="112"/>
      <c r="AG110" s="112"/>
    </row>
    <row r="111" spans="1:33" s="46" customFormat="1" x14ac:dyDescent="0.2">
      <c r="A111" s="41"/>
      <c r="B111" s="44"/>
      <c r="C111" s="58"/>
      <c r="D111" s="208"/>
      <c r="E111" s="208"/>
      <c r="O111" s="135"/>
      <c r="P111" s="135"/>
      <c r="Q111" s="135"/>
      <c r="R111" s="135"/>
      <c r="S111" s="135"/>
      <c r="T111" s="135"/>
      <c r="U111" s="135"/>
      <c r="V111" s="135"/>
      <c r="W111" s="135"/>
      <c r="X111" s="135"/>
      <c r="Y111" s="135"/>
      <c r="Z111" s="135"/>
      <c r="AA111" s="135"/>
      <c r="AB111" s="112"/>
      <c r="AC111" s="112"/>
      <c r="AD111" s="112"/>
      <c r="AE111" s="112"/>
      <c r="AF111" s="112"/>
      <c r="AG111" s="112"/>
    </row>
    <row r="112" spans="1:33" s="28" customFormat="1" x14ac:dyDescent="0.2">
      <c r="A112" s="79" t="s">
        <v>99</v>
      </c>
      <c r="B112" s="79">
        <f>SUM(B113:B115)</f>
        <v>0</v>
      </c>
      <c r="C112" s="79" t="e">
        <f>+B112/B77*100</f>
        <v>#DIV/0!</v>
      </c>
      <c r="D112" s="209"/>
      <c r="E112" s="209"/>
      <c r="O112" s="135"/>
      <c r="P112" s="135"/>
      <c r="Q112" s="135"/>
      <c r="R112" s="135"/>
      <c r="S112" s="135"/>
      <c r="T112" s="135"/>
      <c r="U112" s="135"/>
      <c r="V112" s="135"/>
      <c r="W112" s="135"/>
      <c r="X112" s="135"/>
      <c r="Y112" s="135"/>
      <c r="Z112" s="135"/>
      <c r="AA112" s="135"/>
      <c r="AB112" s="27"/>
      <c r="AC112" s="27"/>
      <c r="AD112" s="27"/>
      <c r="AE112" s="27"/>
      <c r="AF112" s="27"/>
      <c r="AG112" s="27"/>
    </row>
    <row r="113" spans="1:39" s="46" customFormat="1" x14ac:dyDescent="0.2">
      <c r="A113" s="41"/>
      <c r="B113" s="44"/>
      <c r="C113" s="58"/>
      <c r="D113" s="208"/>
      <c r="E113" s="208"/>
      <c r="O113" s="135"/>
      <c r="P113" s="135"/>
      <c r="Q113" s="135"/>
      <c r="R113" s="135"/>
      <c r="S113" s="135"/>
      <c r="T113" s="135"/>
      <c r="U113" s="135"/>
      <c r="V113" s="135"/>
      <c r="W113" s="135"/>
      <c r="X113" s="135"/>
      <c r="Y113" s="135"/>
      <c r="Z113" s="135"/>
      <c r="AA113" s="135"/>
      <c r="AB113" s="112"/>
      <c r="AC113" s="112"/>
      <c r="AD113" s="112"/>
      <c r="AE113" s="112"/>
      <c r="AF113" s="112"/>
      <c r="AG113" s="112"/>
    </row>
    <row r="114" spans="1:39" s="46" customFormat="1" x14ac:dyDescent="0.2">
      <c r="A114" s="41"/>
      <c r="B114" s="44"/>
      <c r="C114" s="58"/>
      <c r="D114" s="208"/>
      <c r="E114" s="208"/>
      <c r="O114" s="135"/>
      <c r="P114" s="135"/>
      <c r="Q114" s="135"/>
      <c r="R114" s="135"/>
      <c r="S114" s="135"/>
      <c r="T114" s="135"/>
      <c r="U114" s="135"/>
      <c r="V114" s="135"/>
      <c r="W114" s="135"/>
      <c r="X114" s="135"/>
      <c r="Y114" s="135"/>
      <c r="Z114" s="135"/>
      <c r="AA114" s="135"/>
      <c r="AB114" s="112"/>
      <c r="AC114" s="112"/>
      <c r="AD114" s="112"/>
      <c r="AE114" s="112"/>
      <c r="AF114" s="112"/>
      <c r="AG114" s="112"/>
    </row>
    <row r="115" spans="1:39" s="46" customFormat="1" x14ac:dyDescent="0.2">
      <c r="A115" s="41"/>
      <c r="B115" s="44"/>
      <c r="C115" s="58"/>
      <c r="D115" s="208"/>
      <c r="E115" s="208"/>
      <c r="O115" s="135"/>
      <c r="P115" s="135"/>
      <c r="Q115" s="135"/>
      <c r="R115" s="135"/>
      <c r="S115" s="135"/>
      <c r="T115" s="135"/>
      <c r="U115" s="135"/>
      <c r="V115" s="135"/>
      <c r="W115" s="135"/>
      <c r="X115" s="135"/>
      <c r="Y115" s="135"/>
      <c r="Z115" s="135"/>
      <c r="AA115" s="135"/>
      <c r="AB115" s="112"/>
      <c r="AC115" s="112"/>
      <c r="AD115" s="112"/>
      <c r="AE115" s="112"/>
      <c r="AF115" s="112"/>
      <c r="AG115" s="112"/>
    </row>
    <row r="116" spans="1:39" s="28" customFormat="1" x14ac:dyDescent="0.2">
      <c r="A116" s="81" t="s">
        <v>8</v>
      </c>
      <c r="B116" s="82">
        <f>+B104+B108+B112</f>
        <v>0</v>
      </c>
      <c r="C116" s="82" t="e">
        <f>+C104+C108+C112</f>
        <v>#DIV/0!</v>
      </c>
      <c r="D116" s="50"/>
      <c r="E116" s="51"/>
      <c r="G116" s="59"/>
      <c r="O116" s="138" t="s">
        <v>1011</v>
      </c>
      <c r="P116" s="135"/>
      <c r="Q116" s="135"/>
      <c r="R116" s="135"/>
      <c r="S116" s="135"/>
      <c r="T116" s="135"/>
      <c r="U116" s="135"/>
      <c r="V116" s="135"/>
      <c r="W116" s="135"/>
      <c r="X116" s="135"/>
      <c r="Y116" s="135"/>
      <c r="Z116" s="135"/>
      <c r="AA116" s="135"/>
      <c r="AB116" s="27"/>
      <c r="AC116" s="27"/>
      <c r="AD116" s="27"/>
      <c r="AE116" s="27"/>
      <c r="AF116" s="27"/>
      <c r="AG116" s="27"/>
    </row>
    <row r="117" spans="1:39" s="28" customFormat="1" x14ac:dyDescent="0.2">
      <c r="B117" s="60"/>
      <c r="C117" s="60"/>
      <c r="D117" s="60"/>
      <c r="E117" s="60"/>
      <c r="O117" s="135"/>
      <c r="P117" s="135"/>
      <c r="Q117" s="135"/>
      <c r="R117" s="135"/>
      <c r="S117" s="135"/>
      <c r="T117" s="135"/>
      <c r="U117" s="135"/>
      <c r="V117" s="135"/>
      <c r="W117" s="135"/>
      <c r="X117" s="135"/>
      <c r="Y117" s="135"/>
      <c r="Z117" s="135"/>
      <c r="AA117" s="135"/>
      <c r="AB117" s="27"/>
      <c r="AC117" s="112"/>
      <c r="AD117" s="112"/>
      <c r="AE117" s="112"/>
      <c r="AF117" s="112"/>
      <c r="AG117" s="112"/>
      <c r="AH117" s="46"/>
      <c r="AI117" s="46"/>
      <c r="AJ117" s="46"/>
      <c r="AK117" s="46"/>
    </row>
    <row r="118" spans="1:39" x14ac:dyDescent="0.2">
      <c r="A118" s="61" t="s">
        <v>921</v>
      </c>
      <c r="B118" s="62"/>
      <c r="C118" s="62"/>
      <c r="D118" s="62"/>
      <c r="E118" s="62"/>
      <c r="F118" s="62"/>
      <c r="G118" s="62"/>
      <c r="H118" s="63"/>
      <c r="N118" s="46"/>
      <c r="O118" s="112"/>
      <c r="P118" s="112"/>
      <c r="Q118" s="112"/>
      <c r="R118" s="112"/>
      <c r="S118" s="112"/>
      <c r="T118" s="112"/>
      <c r="U118" s="112"/>
      <c r="V118" s="112"/>
      <c r="W118" s="112"/>
      <c r="X118" s="112"/>
      <c r="Y118" s="112"/>
      <c r="Z118" s="112"/>
      <c r="AA118" s="112"/>
      <c r="AB118" s="108"/>
      <c r="AC118" s="108"/>
      <c r="AD118" s="108"/>
      <c r="AE118" s="108"/>
      <c r="AF118" s="108"/>
      <c r="AG118" s="108"/>
      <c r="AH118" s="31"/>
      <c r="AI118" s="31"/>
      <c r="AJ118" s="26"/>
      <c r="AK118" s="26"/>
      <c r="AL118" s="26"/>
      <c r="AM118" s="26"/>
    </row>
    <row r="119" spans="1:39" x14ac:dyDescent="0.2">
      <c r="A119" s="64"/>
      <c r="B119" s="65"/>
      <c r="C119" s="65"/>
      <c r="D119" s="65"/>
      <c r="E119" s="65"/>
      <c r="F119" s="65"/>
      <c r="G119" s="65"/>
      <c r="H119" s="66"/>
      <c r="W119" s="108"/>
      <c r="X119" s="108"/>
      <c r="Y119" s="108"/>
      <c r="Z119" s="108"/>
      <c r="AA119" s="108"/>
      <c r="AB119" s="108"/>
      <c r="AC119" s="108"/>
      <c r="AD119" s="108"/>
      <c r="AE119" s="108"/>
      <c r="AF119" s="108"/>
      <c r="AG119" s="108"/>
      <c r="AH119" s="31"/>
      <c r="AI119" s="31"/>
      <c r="AJ119" s="26"/>
      <c r="AK119" s="26"/>
      <c r="AL119" s="26"/>
      <c r="AM119" s="26"/>
    </row>
    <row r="120" spans="1:39" x14ac:dyDescent="0.2">
      <c r="A120" s="67" t="s">
        <v>927</v>
      </c>
      <c r="B120" s="65"/>
      <c r="C120" s="68"/>
      <c r="D120" s="68"/>
      <c r="E120" s="68"/>
      <c r="F120" s="68"/>
      <c r="G120" s="65"/>
      <c r="H120" s="66"/>
      <c r="W120" s="108"/>
      <c r="X120" s="108"/>
      <c r="Y120" s="108"/>
      <c r="Z120" s="108"/>
      <c r="AA120" s="108"/>
      <c r="AB120" s="108"/>
      <c r="AC120" s="108"/>
      <c r="AD120" s="108"/>
      <c r="AE120" s="108"/>
      <c r="AF120" s="108"/>
      <c r="AG120" s="108"/>
      <c r="AH120" s="31"/>
      <c r="AI120" s="31"/>
      <c r="AJ120" s="26"/>
      <c r="AK120" s="26"/>
      <c r="AL120" s="26"/>
      <c r="AM120" s="26"/>
    </row>
    <row r="121" spans="1:39" x14ac:dyDescent="0.2">
      <c r="A121" s="64"/>
      <c r="B121" s="65"/>
      <c r="C121" s="65"/>
      <c r="D121" s="65"/>
      <c r="E121" s="65"/>
      <c r="F121" s="65"/>
      <c r="G121" s="65"/>
      <c r="H121" s="66"/>
      <c r="O121" s="108"/>
      <c r="W121" s="108"/>
      <c r="X121" s="108"/>
      <c r="Y121" s="108"/>
      <c r="Z121" s="108"/>
      <c r="AA121" s="108"/>
      <c r="AB121" s="108"/>
      <c r="AC121" s="108"/>
      <c r="AD121" s="108"/>
      <c r="AE121" s="108"/>
      <c r="AF121" s="108"/>
      <c r="AG121" s="108"/>
      <c r="AH121" s="31"/>
      <c r="AI121" s="31"/>
      <c r="AJ121" s="26"/>
      <c r="AK121" s="26"/>
      <c r="AL121" s="26"/>
      <c r="AM121" s="26"/>
    </row>
    <row r="122" spans="1:39" x14ac:dyDescent="0.2">
      <c r="A122" s="69" t="s">
        <v>71</v>
      </c>
      <c r="B122" s="65"/>
      <c r="C122" s="68"/>
      <c r="D122" s="68"/>
      <c r="E122" s="68"/>
      <c r="F122" s="68"/>
      <c r="G122" s="65"/>
      <c r="H122" s="66"/>
      <c r="W122" s="108"/>
      <c r="X122" s="108"/>
      <c r="Y122" s="108"/>
      <c r="Z122" s="108"/>
      <c r="AA122" s="108"/>
      <c r="AB122" s="108"/>
      <c r="AC122" s="108"/>
      <c r="AD122" s="108"/>
      <c r="AE122" s="108"/>
      <c r="AF122" s="108"/>
      <c r="AG122" s="108"/>
      <c r="AH122" s="31"/>
      <c r="AI122" s="31"/>
      <c r="AJ122" s="26"/>
      <c r="AK122" s="26"/>
      <c r="AL122" s="26"/>
      <c r="AM122" s="26"/>
    </row>
    <row r="123" spans="1:39" x14ac:dyDescent="0.2">
      <c r="A123" s="67" t="s">
        <v>58</v>
      </c>
      <c r="B123" s="65"/>
      <c r="C123" s="54" t="s">
        <v>57</v>
      </c>
      <c r="D123" s="54"/>
      <c r="E123" s="65"/>
      <c r="F123" s="65"/>
      <c r="G123" s="65"/>
      <c r="H123" s="66"/>
      <c r="W123" s="108"/>
      <c r="X123" s="108"/>
      <c r="Y123" s="108"/>
      <c r="Z123" s="108"/>
      <c r="AA123" s="108"/>
      <c r="AB123" s="108"/>
      <c r="AC123" s="108"/>
      <c r="AD123" s="108"/>
      <c r="AE123" s="108"/>
      <c r="AF123" s="108"/>
      <c r="AG123" s="108"/>
      <c r="AH123" s="31"/>
      <c r="AI123" s="31"/>
      <c r="AJ123" s="26"/>
      <c r="AK123" s="26"/>
      <c r="AL123" s="26"/>
      <c r="AM123" s="26"/>
    </row>
    <row r="124" spans="1:39" x14ac:dyDescent="0.2">
      <c r="A124" s="64"/>
      <c r="B124" s="65"/>
      <c r="C124" s="65"/>
      <c r="D124" s="65"/>
      <c r="E124" s="65"/>
      <c r="F124" s="65"/>
      <c r="G124" s="65"/>
      <c r="H124" s="66"/>
      <c r="W124" s="108"/>
      <c r="X124" s="108"/>
      <c r="Y124" s="108"/>
      <c r="Z124" s="108"/>
      <c r="AA124" s="108"/>
      <c r="AB124" s="108"/>
      <c r="AC124" s="108"/>
      <c r="AD124" s="108"/>
      <c r="AE124" s="108"/>
      <c r="AF124" s="108"/>
      <c r="AG124" s="108"/>
      <c r="AH124" s="31"/>
      <c r="AI124" s="31"/>
      <c r="AJ124" s="26"/>
      <c r="AK124" s="26"/>
      <c r="AL124" s="26"/>
      <c r="AM124" s="26"/>
    </row>
    <row r="125" spans="1:39" x14ac:dyDescent="0.2">
      <c r="A125" s="67" t="s">
        <v>928</v>
      </c>
      <c r="B125" s="65"/>
      <c r="C125" s="68"/>
      <c r="D125" s="68"/>
      <c r="E125" s="68"/>
      <c r="F125" s="68"/>
      <c r="G125" s="65"/>
      <c r="H125" s="70" t="s">
        <v>51</v>
      </c>
      <c r="W125" s="108"/>
      <c r="X125" s="108"/>
      <c r="Y125" s="108"/>
      <c r="Z125" s="108"/>
      <c r="AA125" s="108"/>
      <c r="AB125" s="108"/>
      <c r="AC125" s="108"/>
      <c r="AD125" s="108"/>
      <c r="AE125" s="108"/>
      <c r="AF125" s="108"/>
      <c r="AG125" s="108"/>
      <c r="AH125" s="31"/>
      <c r="AI125" s="31"/>
      <c r="AJ125" s="26"/>
      <c r="AK125" s="26"/>
      <c r="AL125" s="26"/>
      <c r="AM125" s="26"/>
    </row>
    <row r="126" spans="1:39" x14ac:dyDescent="0.2">
      <c r="A126" s="71"/>
      <c r="B126" s="68"/>
      <c r="C126" s="68"/>
      <c r="D126" s="68"/>
      <c r="E126" s="68"/>
      <c r="F126" s="68"/>
      <c r="G126" s="68"/>
      <c r="H126" s="72"/>
      <c r="W126" s="108"/>
      <c r="X126" s="108"/>
      <c r="Y126" s="108"/>
      <c r="Z126" s="108"/>
      <c r="AA126" s="108"/>
      <c r="AB126" s="108"/>
      <c r="AC126" s="108"/>
      <c r="AD126" s="108"/>
      <c r="AE126" s="108"/>
      <c r="AF126" s="108"/>
      <c r="AG126" s="108"/>
      <c r="AH126" s="31"/>
      <c r="AI126" s="31"/>
      <c r="AJ126" s="26"/>
      <c r="AK126" s="26"/>
      <c r="AL126" s="26"/>
      <c r="AM126" s="26"/>
    </row>
    <row r="127" spans="1:39" x14ac:dyDescent="0.2">
      <c r="AA127" s="108"/>
      <c r="AB127" s="108"/>
      <c r="AC127" s="108"/>
      <c r="AD127" s="108"/>
      <c r="AE127" s="108"/>
      <c r="AF127" s="108"/>
      <c r="AG127" s="108"/>
      <c r="AH127" s="31"/>
      <c r="AI127" s="31"/>
      <c r="AJ127" s="31"/>
      <c r="AK127" s="31"/>
      <c r="AL127" s="31"/>
      <c r="AM127" s="31"/>
    </row>
    <row r="128" spans="1:39" x14ac:dyDescent="0.2">
      <c r="AA128" s="108"/>
      <c r="AB128" s="108"/>
      <c r="AC128" s="108"/>
      <c r="AD128" s="108"/>
      <c r="AE128" s="108"/>
      <c r="AF128" s="108"/>
      <c r="AG128" s="108"/>
      <c r="AH128" s="31"/>
      <c r="AI128" s="31"/>
      <c r="AJ128" s="31"/>
      <c r="AK128" s="31"/>
      <c r="AL128" s="31"/>
      <c r="AM128" s="31"/>
    </row>
    <row r="129" spans="27:39" x14ac:dyDescent="0.2">
      <c r="AA129" s="108"/>
      <c r="AB129" s="108"/>
      <c r="AC129" s="108"/>
      <c r="AD129" s="108"/>
      <c r="AE129" s="108"/>
      <c r="AF129" s="108"/>
      <c r="AG129" s="108"/>
      <c r="AH129" s="31"/>
      <c r="AI129" s="31"/>
      <c r="AJ129" s="31"/>
      <c r="AK129" s="31"/>
      <c r="AL129" s="31"/>
      <c r="AM129" s="31"/>
    </row>
    <row r="130" spans="27:39" x14ac:dyDescent="0.2">
      <c r="AA130" s="108"/>
      <c r="AB130" s="108"/>
      <c r="AC130" s="108"/>
      <c r="AD130" s="108"/>
      <c r="AE130" s="108"/>
      <c r="AF130" s="108"/>
      <c r="AG130" s="108"/>
      <c r="AH130" s="31"/>
      <c r="AI130" s="31"/>
      <c r="AJ130" s="31"/>
      <c r="AK130" s="31"/>
      <c r="AL130" s="31"/>
      <c r="AM130" s="31"/>
    </row>
    <row r="131" spans="27:39" x14ac:dyDescent="0.2">
      <c r="AA131" s="108"/>
      <c r="AB131" s="108"/>
      <c r="AC131" s="108"/>
      <c r="AD131" s="108"/>
      <c r="AE131" s="108"/>
      <c r="AF131" s="108"/>
      <c r="AG131" s="108"/>
      <c r="AH131" s="31"/>
      <c r="AI131" s="31"/>
      <c r="AJ131" s="31"/>
      <c r="AK131" s="31"/>
      <c r="AL131" s="31"/>
      <c r="AM131" s="31"/>
    </row>
    <row r="132" spans="27:39" x14ac:dyDescent="0.2">
      <c r="AA132" s="108"/>
      <c r="AB132" s="108"/>
      <c r="AC132" s="108"/>
      <c r="AD132" s="108"/>
      <c r="AE132" s="108"/>
      <c r="AF132" s="108"/>
      <c r="AG132" s="108"/>
      <c r="AH132" s="31"/>
      <c r="AI132" s="31"/>
      <c r="AJ132" s="31"/>
      <c r="AK132" s="31"/>
      <c r="AL132" s="31"/>
      <c r="AM132" s="31"/>
    </row>
    <row r="133" spans="27:39" x14ac:dyDescent="0.2">
      <c r="AA133" s="108"/>
      <c r="AB133" s="108"/>
      <c r="AC133" s="108"/>
      <c r="AD133" s="108"/>
      <c r="AE133" s="108"/>
      <c r="AF133" s="108"/>
      <c r="AG133" s="108"/>
      <c r="AH133" s="31"/>
      <c r="AI133" s="31"/>
      <c r="AJ133" s="31"/>
      <c r="AK133" s="31"/>
      <c r="AL133" s="31"/>
      <c r="AM133" s="31"/>
    </row>
    <row r="134" spans="27:39" x14ac:dyDescent="0.2">
      <c r="AB134" s="108"/>
      <c r="AC134" s="108"/>
      <c r="AD134" s="108"/>
      <c r="AE134" s="108"/>
      <c r="AF134" s="108"/>
      <c r="AG134" s="108"/>
      <c r="AH134" s="31"/>
      <c r="AI134" s="31"/>
      <c r="AJ134" s="31"/>
      <c r="AK134" s="31"/>
      <c r="AL134" s="31"/>
      <c r="AM134" s="31"/>
    </row>
  </sheetData>
  <sheetProtection selectLockedCells="1" selectUnlockedCells="1"/>
  <mergeCells count="196">
    <mergeCell ref="D114:E114"/>
    <mergeCell ref="O114:AA114"/>
    <mergeCell ref="D107:E107"/>
    <mergeCell ref="O107:AA107"/>
    <mergeCell ref="D108:E108"/>
    <mergeCell ref="O108:AA108"/>
    <mergeCell ref="D109:E109"/>
    <mergeCell ref="O109:AA109"/>
    <mergeCell ref="D115:E115"/>
    <mergeCell ref="O115:AA115"/>
    <mergeCell ref="D110:E110"/>
    <mergeCell ref="O110:AA110"/>
    <mergeCell ref="D111:E111"/>
    <mergeCell ref="O111:AA111"/>
    <mergeCell ref="D112:E112"/>
    <mergeCell ref="O112:AA112"/>
    <mergeCell ref="D113:E113"/>
    <mergeCell ref="O113:AA113"/>
    <mergeCell ref="D104:E104"/>
    <mergeCell ref="O104:AA104"/>
    <mergeCell ref="D105:E105"/>
    <mergeCell ref="O105:AA105"/>
    <mergeCell ref="D106:E106"/>
    <mergeCell ref="O106:AA106"/>
    <mergeCell ref="D99:E99"/>
    <mergeCell ref="O99:AA99"/>
    <mergeCell ref="O100:AA100"/>
    <mergeCell ref="O101:AA101"/>
    <mergeCell ref="O102:AA102"/>
    <mergeCell ref="D103:E103"/>
    <mergeCell ref="O103:AA103"/>
    <mergeCell ref="D96:E96"/>
    <mergeCell ref="O96:AA96"/>
    <mergeCell ref="D97:E97"/>
    <mergeCell ref="O97:AA97"/>
    <mergeCell ref="D98:E98"/>
    <mergeCell ref="O98:AA98"/>
    <mergeCell ref="D93:E93"/>
    <mergeCell ref="O93:AA93"/>
    <mergeCell ref="D94:E94"/>
    <mergeCell ref="O94:AA94"/>
    <mergeCell ref="D95:E95"/>
    <mergeCell ref="O95:AA95"/>
    <mergeCell ref="D90:E90"/>
    <mergeCell ref="O90:AA90"/>
    <mergeCell ref="D91:E91"/>
    <mergeCell ref="O91:AA91"/>
    <mergeCell ref="D92:E92"/>
    <mergeCell ref="O92:AA92"/>
    <mergeCell ref="D87:E87"/>
    <mergeCell ref="O87:AA87"/>
    <mergeCell ref="D88:E88"/>
    <mergeCell ref="O88:AA88"/>
    <mergeCell ref="D89:E89"/>
    <mergeCell ref="O89:AA89"/>
    <mergeCell ref="A79:G79"/>
    <mergeCell ref="O79:AA79"/>
    <mergeCell ref="O80:AA80"/>
    <mergeCell ref="O82:AA82"/>
    <mergeCell ref="O83:AA83"/>
    <mergeCell ref="O84:AA84"/>
    <mergeCell ref="A82:C82"/>
    <mergeCell ref="A83:C83"/>
    <mergeCell ref="D74:E74"/>
    <mergeCell ref="O74:AA74"/>
    <mergeCell ref="D76:E76"/>
    <mergeCell ref="O76:AA76"/>
    <mergeCell ref="O77:AA77"/>
    <mergeCell ref="O78:AA78"/>
    <mergeCell ref="D70:E70"/>
    <mergeCell ref="O70:AA70"/>
    <mergeCell ref="O65:AA65"/>
    <mergeCell ref="D66:E66"/>
    <mergeCell ref="O66:AA66"/>
    <mergeCell ref="D67:E67"/>
    <mergeCell ref="O67:AA67"/>
    <mergeCell ref="D64:E64"/>
    <mergeCell ref="O64:AA64"/>
    <mergeCell ref="D69:E69"/>
    <mergeCell ref="D63:E63"/>
    <mergeCell ref="D68:E68"/>
    <mergeCell ref="O68:AA68"/>
    <mergeCell ref="O69:AA69"/>
    <mergeCell ref="D18:I18"/>
    <mergeCell ref="D21:I21"/>
    <mergeCell ref="D61:E61"/>
    <mergeCell ref="O61:AA61"/>
    <mergeCell ref="D62:E62"/>
    <mergeCell ref="O62:AA62"/>
    <mergeCell ref="A39:G39"/>
    <mergeCell ref="A48:G48"/>
    <mergeCell ref="A25:C25"/>
    <mergeCell ref="A26:C26"/>
    <mergeCell ref="D25:I25"/>
    <mergeCell ref="D26:I26"/>
    <mergeCell ref="D23:I23"/>
    <mergeCell ref="D24:I24"/>
    <mergeCell ref="A21:C21"/>
    <mergeCell ref="D27:I27"/>
    <mergeCell ref="D34:I34"/>
    <mergeCell ref="D28:I28"/>
    <mergeCell ref="D29:I29"/>
    <mergeCell ref="A30:C30"/>
    <mergeCell ref="A14:C14"/>
    <mergeCell ref="A15:C15"/>
    <mergeCell ref="A16:C16"/>
    <mergeCell ref="A17:C17"/>
    <mergeCell ref="A18:C18"/>
    <mergeCell ref="D14:I14"/>
    <mergeCell ref="D15:I15"/>
    <mergeCell ref="D16:I16"/>
    <mergeCell ref="D17:I17"/>
    <mergeCell ref="O116:AA116"/>
    <mergeCell ref="O117:AA117"/>
    <mergeCell ref="B54:F54"/>
    <mergeCell ref="B43:F43"/>
    <mergeCell ref="B45:F45"/>
    <mergeCell ref="B44:F44"/>
    <mergeCell ref="A58:G58"/>
    <mergeCell ref="O58:AA58"/>
    <mergeCell ref="O59:AA59"/>
    <mergeCell ref="O85:AA85"/>
    <mergeCell ref="O44:AA44"/>
    <mergeCell ref="O45:AA45"/>
    <mergeCell ref="O86:AA86"/>
    <mergeCell ref="O60:AA60"/>
    <mergeCell ref="O52:AA52"/>
    <mergeCell ref="O53:AA53"/>
    <mergeCell ref="O54:AA54"/>
    <mergeCell ref="O46:AA46"/>
    <mergeCell ref="O48:AA48"/>
    <mergeCell ref="O63:AA63"/>
    <mergeCell ref="O56:AA56"/>
    <mergeCell ref="O57:AA57"/>
    <mergeCell ref="O55:AA55"/>
    <mergeCell ref="B53:F53"/>
    <mergeCell ref="O16:AA16"/>
    <mergeCell ref="O37:AA37"/>
    <mergeCell ref="O12:AA12"/>
    <mergeCell ref="O15:AA15"/>
    <mergeCell ref="O18:AA18"/>
    <mergeCell ref="O35:AA35"/>
    <mergeCell ref="O47:AA47"/>
    <mergeCell ref="O41:AA41"/>
    <mergeCell ref="O26:AA26"/>
    <mergeCell ref="O27:AA27"/>
    <mergeCell ref="O33:AA33"/>
    <mergeCell ref="O40:AA40"/>
    <mergeCell ref="O32:AA32"/>
    <mergeCell ref="O39:AA39"/>
    <mergeCell ref="O42:AA42"/>
    <mergeCell ref="O17:AA17"/>
    <mergeCell ref="O14:AA14"/>
    <mergeCell ref="A19:C19"/>
    <mergeCell ref="O38:AA38"/>
    <mergeCell ref="O36:AA36"/>
    <mergeCell ref="O34:AA34"/>
    <mergeCell ref="G32:I32"/>
    <mergeCell ref="A32:C32"/>
    <mergeCell ref="B46:F46"/>
    <mergeCell ref="B49:F49"/>
    <mergeCell ref="O51:AA51"/>
    <mergeCell ref="B50:F50"/>
    <mergeCell ref="O50:AA50"/>
    <mergeCell ref="O49:AA49"/>
    <mergeCell ref="D33:I33"/>
    <mergeCell ref="B41:F41"/>
    <mergeCell ref="A35:C35"/>
    <mergeCell ref="A34:C34"/>
    <mergeCell ref="A33:C33"/>
    <mergeCell ref="A23:C23"/>
    <mergeCell ref="A24:C24"/>
    <mergeCell ref="O11:AA11"/>
    <mergeCell ref="O13:AA13"/>
    <mergeCell ref="D60:E60"/>
    <mergeCell ref="D65:E65"/>
    <mergeCell ref="O19:AA19"/>
    <mergeCell ref="O20:AA20"/>
    <mergeCell ref="O24:AA24"/>
    <mergeCell ref="O25:AA25"/>
    <mergeCell ref="D59:E59"/>
    <mergeCell ref="A11:I11"/>
    <mergeCell ref="D19:I19"/>
    <mergeCell ref="A20:C20"/>
    <mergeCell ref="A22:C22"/>
    <mergeCell ref="B40:F40"/>
    <mergeCell ref="B51:F51"/>
    <mergeCell ref="B42:F42"/>
    <mergeCell ref="A27:C29"/>
    <mergeCell ref="D31:I31"/>
    <mergeCell ref="D30:I30"/>
    <mergeCell ref="O43:AA43"/>
    <mergeCell ref="O21:AA21"/>
    <mergeCell ref="D20:I20"/>
    <mergeCell ref="D22:I22"/>
    <mergeCell ref="O22:AA22"/>
  </mergeCells>
  <dataValidations count="9">
    <dataValidation showInputMessage="1" sqref="B42:E45"/>
    <dataValidation type="list" allowBlank="1" showInputMessage="1" showErrorMessage="1" error="Izbrati s seznama. Do seznama dostopate s klikom drsnika na desni strani." prompt="Izbrati s seznama. Do seznama dostopate s klikom drsnika na desni strani." sqref="D23:M26">
      <formula1>Mark</formula1>
    </dataValidation>
    <dataValidation allowBlank="1" sqref="D30:M30 D18:M20"/>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M15">
      <formula1>150</formula1>
    </dataValidation>
    <dataValidation allowBlank="1" showErrorMessage="1" prompt="Izbrati s seznama. Do seznama dostopate s klikom drsnika na desni strani." sqref="D31:M31"/>
    <dataValidation type="list" allowBlank="1" showInputMessage="1" showErrorMessage="1" prompt="Izbrati s seznama. Do seznama dostopate s klikom drsnika na desni strani." sqref="D14:M14">
      <formula1>Partnerska_drzava</formula1>
    </dataValidation>
    <dataValidation type="list" allowBlank="1" showInputMessage="1" showErrorMessage="1" prompt="Izbrati s seznama. Do seznama dostopate s klikom drsnika na desni strani." sqref="D16:M16">
      <formula1>Vsebinska_opredelitev</formula1>
    </dataValidation>
    <dataValidation type="list" allowBlank="1" showInputMessage="1" showErrorMessage="1" prompt="Izbrati s seznama. Do seznama dostopate s klikom drsnika na desni strani." sqref="D17:M17">
      <formula1>Vrsta_pomoci</formula1>
    </dataValidation>
    <dataValidation type="list" allowBlank="1" showInputMessage="1" showErrorMessage="1" prompt="Izbrati s seznama. Do seznama dostopate s klikom drsnika na desni strani." sqref="D21:M21">
      <formula1>Izvajalec</formula1>
    </dataValidation>
  </dataValidations>
  <pageMargins left="0.23622047244094491" right="0.23622047244094491" top="0.15748031496062992" bottom="0.15748031496062992" header="0.11811023622047245" footer="0.11811023622047245"/>
  <pageSetup paperSize="8" scale="60" fitToHeight="0" orientation="landscape" r:id="rId1"/>
  <headerFooter differentFirst="1" scaleWithDoc="0" alignWithMargins="0">
    <oddFooter>&amp;R&amp;P</oddFooter>
    <firstHeader xml:space="preserve">&amp;C
</firstHeader>
  </headerFooter>
  <ignoredErrors>
    <ignoredError sqref="K62:K64 K66:K68 K76 K7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election activeCell="B5" sqref="B5:I5"/>
    </sheetView>
  </sheetViews>
  <sheetFormatPr defaultRowHeight="12.75" x14ac:dyDescent="0.2"/>
  <cols>
    <col min="2" max="9" width="12.7109375" customWidth="1"/>
  </cols>
  <sheetData>
    <row r="1" spans="2:9" s="12" customFormat="1" x14ac:dyDescent="0.2"/>
    <row r="2" spans="2:9" s="12" customFormat="1" x14ac:dyDescent="0.2">
      <c r="B2" s="13"/>
      <c r="C2" s="14"/>
      <c r="D2" s="14"/>
      <c r="E2" s="14"/>
      <c r="F2" s="14"/>
      <c r="G2" s="14"/>
      <c r="H2" s="14"/>
      <c r="I2" s="15"/>
    </row>
    <row r="3" spans="2:9" s="12" customFormat="1" x14ac:dyDescent="0.2">
      <c r="B3" s="16"/>
      <c r="C3" s="211" t="s">
        <v>919</v>
      </c>
      <c r="D3" s="211"/>
      <c r="E3" s="211"/>
      <c r="F3" s="211"/>
      <c r="G3" s="211"/>
      <c r="H3" s="211"/>
      <c r="I3" s="17"/>
    </row>
    <row r="4" spans="2:9" s="12" customFormat="1" x14ac:dyDescent="0.2">
      <c r="B4" s="16"/>
      <c r="C4" s="18"/>
      <c r="D4" s="18"/>
      <c r="E4" s="18"/>
      <c r="F4" s="18"/>
      <c r="G4" s="18"/>
      <c r="H4" s="18"/>
      <c r="I4" s="17"/>
    </row>
    <row r="5" spans="2:9" s="12" customFormat="1" x14ac:dyDescent="0.2">
      <c r="B5" s="212" t="s">
        <v>920</v>
      </c>
      <c r="C5" s="213"/>
      <c r="D5" s="213"/>
      <c r="E5" s="213"/>
      <c r="F5" s="213"/>
      <c r="G5" s="213"/>
      <c r="H5" s="213"/>
      <c r="I5" s="214"/>
    </row>
    <row r="6" spans="2:9" s="12" customFormat="1" x14ac:dyDescent="0.2">
      <c r="B6" s="16"/>
      <c r="C6" s="18"/>
      <c r="D6" s="18"/>
      <c r="E6" s="18"/>
      <c r="F6" s="18"/>
      <c r="G6" s="18"/>
      <c r="H6" s="18"/>
      <c r="I6" s="17"/>
    </row>
    <row r="7" spans="2:9" s="12" customFormat="1" x14ac:dyDescent="0.2">
      <c r="B7" s="19"/>
      <c r="C7" s="20"/>
      <c r="D7" s="20"/>
      <c r="E7" s="20"/>
      <c r="F7" s="20"/>
      <c r="G7" s="20"/>
      <c r="H7" s="20"/>
      <c r="I7" s="21"/>
    </row>
    <row r="8" spans="2:9" s="12" customFormat="1" x14ac:dyDescent="0.2"/>
    <row r="9" spans="2:9" s="12" customFormat="1" x14ac:dyDescent="0.2"/>
  </sheetData>
  <mergeCells count="2">
    <mergeCell ref="C3:H3"/>
    <mergeCell ref="B5:I5"/>
  </mergeCells>
  <hyperlinks>
    <hyperlink ref="B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22" zoomScale="175" zoomScaleNormal="175" workbookViewId="0">
      <selection activeCell="A30" sqref="A30:B30"/>
    </sheetView>
  </sheetViews>
  <sheetFormatPr defaultColWidth="9.140625" defaultRowHeight="12.75" x14ac:dyDescent="0.2"/>
  <cols>
    <col min="1" max="1" width="3.5703125" style="23" customWidth="1"/>
    <col min="2" max="2" width="115.85546875" style="23" customWidth="1"/>
    <col min="3" max="16384" width="9.140625" style="23"/>
  </cols>
  <sheetData>
    <row r="1" spans="1:2" x14ac:dyDescent="0.2">
      <c r="A1" s="22" t="s">
        <v>930</v>
      </c>
    </row>
    <row r="3" spans="1:2" x14ac:dyDescent="0.2">
      <c r="A3" s="22" t="s">
        <v>931</v>
      </c>
      <c r="B3" s="22"/>
    </row>
    <row r="5" spans="1:2" ht="24" customHeight="1" x14ac:dyDescent="0.2">
      <c r="A5" s="215" t="s">
        <v>932</v>
      </c>
      <c r="B5" s="215"/>
    </row>
    <row r="7" spans="1:2" ht="39" customHeight="1" x14ac:dyDescent="0.2">
      <c r="A7" s="215" t="s">
        <v>933</v>
      </c>
      <c r="B7" s="215"/>
    </row>
    <row r="9" spans="1:2" x14ac:dyDescent="0.2">
      <c r="A9" s="215" t="s">
        <v>934</v>
      </c>
      <c r="B9" s="215"/>
    </row>
    <row r="10" spans="1:2" ht="39" customHeight="1" x14ac:dyDescent="0.2">
      <c r="A10" s="215" t="s">
        <v>935</v>
      </c>
      <c r="B10" s="215"/>
    </row>
    <row r="11" spans="1:2" x14ac:dyDescent="0.2">
      <c r="A11" s="215"/>
      <c r="B11" s="215"/>
    </row>
    <row r="12" spans="1:2" ht="25.5" customHeight="1" x14ac:dyDescent="0.2">
      <c r="A12" s="215" t="s">
        <v>936</v>
      </c>
      <c r="B12" s="215"/>
    </row>
    <row r="13" spans="1:2" x14ac:dyDescent="0.2">
      <c r="A13" s="215"/>
      <c r="B13" s="215"/>
    </row>
    <row r="14" spans="1:2" ht="26.25" customHeight="1" x14ac:dyDescent="0.2">
      <c r="A14" s="215" t="s">
        <v>937</v>
      </c>
      <c r="B14" s="215"/>
    </row>
    <row r="15" spans="1:2" ht="40.5" customHeight="1" x14ac:dyDescent="0.2">
      <c r="A15" s="217" t="s">
        <v>938</v>
      </c>
      <c r="B15" s="215"/>
    </row>
    <row r="16" spans="1:2" x14ac:dyDescent="0.2">
      <c r="A16" s="215"/>
      <c r="B16" s="215"/>
    </row>
    <row r="17" spans="1:2" x14ac:dyDescent="0.2">
      <c r="A17" s="218" t="s">
        <v>939</v>
      </c>
      <c r="B17" s="218"/>
    </row>
    <row r="18" spans="1:2" ht="26.25" customHeight="1" x14ac:dyDescent="0.2">
      <c r="A18" s="215" t="s">
        <v>940</v>
      </c>
      <c r="B18" s="215"/>
    </row>
    <row r="19" spans="1:2" x14ac:dyDescent="0.2">
      <c r="A19" s="215"/>
      <c r="B19" s="215"/>
    </row>
    <row r="20" spans="1:2" x14ac:dyDescent="0.2">
      <c r="A20" s="215" t="s">
        <v>941</v>
      </c>
      <c r="B20" s="215"/>
    </row>
    <row r="21" spans="1:2" ht="25.5" x14ac:dyDescent="0.2">
      <c r="A21" s="23" t="s">
        <v>942</v>
      </c>
      <c r="B21" s="24" t="s">
        <v>943</v>
      </c>
    </row>
    <row r="22" spans="1:2" ht="25.5" x14ac:dyDescent="0.2">
      <c r="A22" s="23" t="s">
        <v>942</v>
      </c>
      <c r="B22" s="24" t="s">
        <v>944</v>
      </c>
    </row>
    <row r="23" spans="1:2" ht="51" x14ac:dyDescent="0.2">
      <c r="A23" s="23" t="s">
        <v>942</v>
      </c>
      <c r="B23" s="24" t="s">
        <v>945</v>
      </c>
    </row>
    <row r="25" spans="1:2" ht="27.75" customHeight="1" x14ac:dyDescent="0.2">
      <c r="A25" s="215" t="s">
        <v>946</v>
      </c>
      <c r="B25" s="215"/>
    </row>
    <row r="26" spans="1:2" x14ac:dyDescent="0.2">
      <c r="A26" s="215"/>
      <c r="B26" s="215"/>
    </row>
    <row r="27" spans="1:2" ht="26.25" customHeight="1" x14ac:dyDescent="0.2">
      <c r="A27" s="215" t="s">
        <v>947</v>
      </c>
      <c r="B27" s="215"/>
    </row>
    <row r="29" spans="1:2" x14ac:dyDescent="0.2">
      <c r="A29" s="219" t="s">
        <v>948</v>
      </c>
      <c r="B29" s="219"/>
    </row>
    <row r="30" spans="1:2" x14ac:dyDescent="0.2">
      <c r="A30" s="217" t="s">
        <v>949</v>
      </c>
      <c r="B30" s="215"/>
    </row>
    <row r="32" spans="1:2" ht="50.25" customHeight="1" x14ac:dyDescent="0.2">
      <c r="A32" s="215" t="s">
        <v>950</v>
      </c>
      <c r="B32" s="215"/>
    </row>
    <row r="33" spans="1:2" x14ac:dyDescent="0.2">
      <c r="A33" s="215"/>
      <c r="B33" s="215"/>
    </row>
    <row r="34" spans="1:2" x14ac:dyDescent="0.2">
      <c r="A34" s="215" t="s">
        <v>941</v>
      </c>
      <c r="B34" s="215"/>
    </row>
    <row r="35" spans="1:2" x14ac:dyDescent="0.2">
      <c r="A35" s="23" t="s">
        <v>942</v>
      </c>
      <c r="B35" s="24" t="s">
        <v>951</v>
      </c>
    </row>
    <row r="36" spans="1:2" x14ac:dyDescent="0.2">
      <c r="A36" s="23" t="s">
        <v>942</v>
      </c>
      <c r="B36" s="24" t="s">
        <v>952</v>
      </c>
    </row>
    <row r="37" spans="1:2" x14ac:dyDescent="0.2">
      <c r="A37" s="23" t="s">
        <v>942</v>
      </c>
      <c r="B37" s="24" t="s">
        <v>953</v>
      </c>
    </row>
    <row r="38" spans="1:2" ht="25.5" x14ac:dyDescent="0.2">
      <c r="A38" s="23" t="s">
        <v>942</v>
      </c>
      <c r="B38" s="24" t="s">
        <v>954</v>
      </c>
    </row>
    <row r="39" spans="1:2" x14ac:dyDescent="0.2">
      <c r="A39" s="23" t="s">
        <v>942</v>
      </c>
      <c r="B39" s="24" t="s">
        <v>955</v>
      </c>
    </row>
    <row r="40" spans="1:2" x14ac:dyDescent="0.2">
      <c r="A40" s="23" t="s">
        <v>942</v>
      </c>
      <c r="B40" s="24" t="s">
        <v>956</v>
      </c>
    </row>
    <row r="41" spans="1:2" x14ac:dyDescent="0.2">
      <c r="A41" s="23" t="s">
        <v>942</v>
      </c>
      <c r="B41" s="24" t="s">
        <v>957</v>
      </c>
    </row>
    <row r="42" spans="1:2" x14ac:dyDescent="0.2">
      <c r="A42" s="23" t="s">
        <v>942</v>
      </c>
      <c r="B42" s="24" t="s">
        <v>958</v>
      </c>
    </row>
    <row r="43" spans="1:2" x14ac:dyDescent="0.2">
      <c r="A43" s="23" t="s">
        <v>942</v>
      </c>
      <c r="B43" s="24" t="s">
        <v>959</v>
      </c>
    </row>
    <row r="44" spans="1:2" x14ac:dyDescent="0.2">
      <c r="A44" s="23" t="s">
        <v>942</v>
      </c>
      <c r="B44" s="24" t="s">
        <v>960</v>
      </c>
    </row>
    <row r="46" spans="1:2" x14ac:dyDescent="0.2">
      <c r="A46" s="218" t="s">
        <v>961</v>
      </c>
      <c r="B46" s="218"/>
    </row>
    <row r="47" spans="1:2" x14ac:dyDescent="0.2">
      <c r="A47" s="215" t="s">
        <v>962</v>
      </c>
      <c r="B47" s="215"/>
    </row>
    <row r="49" spans="1:2" ht="25.5" customHeight="1" x14ac:dyDescent="0.2">
      <c r="A49" s="215" t="s">
        <v>963</v>
      </c>
      <c r="B49" s="215"/>
    </row>
    <row r="51" spans="1:2" x14ac:dyDescent="0.2">
      <c r="A51" s="23" t="s">
        <v>964</v>
      </c>
    </row>
    <row r="52" spans="1:2" ht="38.25" x14ac:dyDescent="0.2">
      <c r="A52" s="23" t="s">
        <v>942</v>
      </c>
      <c r="B52" s="24" t="s">
        <v>965</v>
      </c>
    </row>
    <row r="53" spans="1:2" x14ac:dyDescent="0.2">
      <c r="A53" s="23" t="s">
        <v>942</v>
      </c>
      <c r="B53" s="24" t="s">
        <v>966</v>
      </c>
    </row>
    <row r="54" spans="1:2" ht="25.5" x14ac:dyDescent="0.2">
      <c r="A54" s="23" t="s">
        <v>942</v>
      </c>
      <c r="B54" s="24" t="s">
        <v>967</v>
      </c>
    </row>
    <row r="55" spans="1:2" x14ac:dyDescent="0.2">
      <c r="A55" s="23" t="s">
        <v>942</v>
      </c>
      <c r="B55" s="24" t="s">
        <v>968</v>
      </c>
    </row>
    <row r="57" spans="1:2" x14ac:dyDescent="0.2">
      <c r="A57" s="218" t="s">
        <v>969</v>
      </c>
      <c r="B57" s="218"/>
    </row>
    <row r="58" spans="1:2" x14ac:dyDescent="0.2">
      <c r="A58" s="215" t="s">
        <v>970</v>
      </c>
      <c r="B58" s="215"/>
    </row>
    <row r="59" spans="1:2" x14ac:dyDescent="0.2">
      <c r="A59" s="215"/>
      <c r="B59" s="215"/>
    </row>
    <row r="60" spans="1:2" ht="24.75" customHeight="1" x14ac:dyDescent="0.2">
      <c r="A60" s="215" t="s">
        <v>971</v>
      </c>
      <c r="B60" s="215"/>
    </row>
    <row r="61" spans="1:2" x14ac:dyDescent="0.2">
      <c r="A61" s="215"/>
      <c r="B61" s="215"/>
    </row>
    <row r="62" spans="1:2" ht="75.75" customHeight="1" x14ac:dyDescent="0.2">
      <c r="A62" s="217" t="s">
        <v>972</v>
      </c>
      <c r="B62" s="215"/>
    </row>
    <row r="63" spans="1:2" x14ac:dyDescent="0.2">
      <c r="A63" s="215"/>
      <c r="B63" s="215"/>
    </row>
    <row r="64" spans="1:2" ht="94.5" customHeight="1" x14ac:dyDescent="0.2">
      <c r="A64" s="217" t="s">
        <v>973</v>
      </c>
      <c r="B64" s="215"/>
    </row>
    <row r="65" spans="1:2" x14ac:dyDescent="0.2">
      <c r="A65" s="215"/>
      <c r="B65" s="215"/>
    </row>
    <row r="66" spans="1:2" ht="105" customHeight="1" x14ac:dyDescent="0.2">
      <c r="A66" s="217" t="s">
        <v>974</v>
      </c>
      <c r="B66" s="215"/>
    </row>
    <row r="67" spans="1:2" x14ac:dyDescent="0.2">
      <c r="A67" s="215"/>
      <c r="B67" s="215"/>
    </row>
    <row r="68" spans="1:2" ht="12.75" customHeight="1" x14ac:dyDescent="0.2">
      <c r="A68" s="215" t="s">
        <v>975</v>
      </c>
      <c r="B68" s="215"/>
    </row>
    <row r="69" spans="1:2" ht="25.5" x14ac:dyDescent="0.2">
      <c r="A69" s="23" t="s">
        <v>942</v>
      </c>
      <c r="B69" s="24" t="s">
        <v>976</v>
      </c>
    </row>
    <row r="70" spans="1:2" ht="25.5" x14ac:dyDescent="0.2">
      <c r="A70" s="23" t="s">
        <v>942</v>
      </c>
      <c r="B70" s="24" t="s">
        <v>977</v>
      </c>
    </row>
    <row r="72" spans="1:2" ht="12.75" customHeight="1" x14ac:dyDescent="0.2">
      <c r="A72" s="23" t="s">
        <v>978</v>
      </c>
    </row>
    <row r="73" spans="1:2" ht="27.75" customHeight="1" x14ac:dyDescent="0.2">
      <c r="A73" s="23" t="s">
        <v>942</v>
      </c>
      <c r="B73" s="24" t="s">
        <v>979</v>
      </c>
    </row>
    <row r="74" spans="1:2" ht="38.25" x14ac:dyDescent="0.2">
      <c r="A74" s="23" t="s">
        <v>942</v>
      </c>
      <c r="B74" s="24" t="s">
        <v>980</v>
      </c>
    </row>
    <row r="75" spans="1:2" ht="25.5" x14ac:dyDescent="0.2">
      <c r="A75" s="23" t="s">
        <v>942</v>
      </c>
      <c r="B75" s="24" t="s">
        <v>981</v>
      </c>
    </row>
    <row r="77" spans="1:2" x14ac:dyDescent="0.2">
      <c r="A77" s="216" t="s">
        <v>982</v>
      </c>
      <c r="B77" s="216"/>
    </row>
    <row r="78" spans="1:2" ht="15" customHeight="1" x14ac:dyDescent="0.2">
      <c r="A78" s="23" t="s">
        <v>942</v>
      </c>
      <c r="B78" s="24" t="s">
        <v>983</v>
      </c>
    </row>
    <row r="79" spans="1:2" x14ac:dyDescent="0.2">
      <c r="A79" s="23" t="s">
        <v>942</v>
      </c>
      <c r="B79" s="24" t="s">
        <v>984</v>
      </c>
    </row>
    <row r="80" spans="1:2" x14ac:dyDescent="0.2">
      <c r="A80" s="23" t="s">
        <v>942</v>
      </c>
      <c r="B80" s="24" t="s">
        <v>985</v>
      </c>
    </row>
  </sheetData>
  <mergeCells count="38">
    <mergeCell ref="A5:B5"/>
    <mergeCell ref="A7:B7"/>
    <mergeCell ref="A9:B9"/>
    <mergeCell ref="A10:B10"/>
    <mergeCell ref="A11:B11"/>
    <mergeCell ref="A12:B12"/>
    <mergeCell ref="A13:B13"/>
    <mergeCell ref="A14:B14"/>
    <mergeCell ref="A15:B15"/>
    <mergeCell ref="A16:B16"/>
    <mergeCell ref="A17:B17"/>
    <mergeCell ref="A18:B18"/>
    <mergeCell ref="A19:B19"/>
    <mergeCell ref="A20:B20"/>
    <mergeCell ref="A25:B25"/>
    <mergeCell ref="A26:B26"/>
    <mergeCell ref="A27:B27"/>
    <mergeCell ref="A29:B29"/>
    <mergeCell ref="A30:B30"/>
    <mergeCell ref="A32:B32"/>
    <mergeCell ref="A33:B33"/>
    <mergeCell ref="A34:B34"/>
    <mergeCell ref="A46:B46"/>
    <mergeCell ref="A47:B47"/>
    <mergeCell ref="A49:B49"/>
    <mergeCell ref="A57:B57"/>
    <mergeCell ref="A58:B58"/>
    <mergeCell ref="A59:B59"/>
    <mergeCell ref="A60:B60"/>
    <mergeCell ref="A61:B61"/>
    <mergeCell ref="A68:B68"/>
    <mergeCell ref="A77:B77"/>
    <mergeCell ref="A62:B62"/>
    <mergeCell ref="A63:B63"/>
    <mergeCell ref="A64:B64"/>
    <mergeCell ref="A65:B65"/>
    <mergeCell ref="A66:B66"/>
    <mergeCell ref="A67:B6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F2" workbookViewId="0">
      <selection activeCell="H107" sqref="H107"/>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8"/>
      <c r="B1" s="8" t="s">
        <v>4</v>
      </c>
      <c r="C1" s="8" t="s">
        <v>5</v>
      </c>
      <c r="D1" s="1" t="s">
        <v>45</v>
      </c>
      <c r="E1" s="1" t="s">
        <v>6</v>
      </c>
      <c r="F1" s="1"/>
      <c r="G1" s="1" t="s">
        <v>9</v>
      </c>
      <c r="H1" s="1" t="s">
        <v>121</v>
      </c>
      <c r="I1" s="1" t="s">
        <v>122</v>
      </c>
      <c r="J1" s="1" t="s">
        <v>123</v>
      </c>
      <c r="K1" s="1" t="s">
        <v>53</v>
      </c>
      <c r="M1" s="1"/>
      <c r="O1" s="1"/>
      <c r="Q1" s="1"/>
    </row>
    <row r="2" spans="1:17" x14ac:dyDescent="0.2">
      <c r="A2" s="9"/>
      <c r="B2" s="10" t="s">
        <v>1</v>
      </c>
      <c r="C2" s="10" t="s">
        <v>46</v>
      </c>
      <c r="D2" t="s">
        <v>42</v>
      </c>
      <c r="E2" t="s">
        <v>10</v>
      </c>
      <c r="G2" s="3" t="s">
        <v>534</v>
      </c>
      <c r="H2" s="11" t="s">
        <v>133</v>
      </c>
      <c r="I2" s="4" t="s">
        <v>293</v>
      </c>
      <c r="J2" s="5" t="s">
        <v>516</v>
      </c>
      <c r="K2" s="2" t="s">
        <v>54</v>
      </c>
      <c r="M2" s="2"/>
      <c r="Q2" s="2"/>
    </row>
    <row r="3" spans="1:17" x14ac:dyDescent="0.2">
      <c r="A3" s="9"/>
      <c r="B3" s="10" t="s">
        <v>2</v>
      </c>
      <c r="C3" s="10" t="s">
        <v>47</v>
      </c>
      <c r="D3" t="s">
        <v>43</v>
      </c>
      <c r="E3" s="2" t="s">
        <v>7</v>
      </c>
      <c r="G3" s="3" t="s">
        <v>535</v>
      </c>
      <c r="H3" s="11" t="s">
        <v>134</v>
      </c>
      <c r="I3" s="4" t="s">
        <v>294</v>
      </c>
      <c r="J3" s="5" t="s">
        <v>517</v>
      </c>
      <c r="K3" s="2" t="s">
        <v>55</v>
      </c>
      <c r="M3" s="2"/>
      <c r="Q3" s="2"/>
    </row>
    <row r="4" spans="1:17" x14ac:dyDescent="0.2">
      <c r="A4" s="9"/>
      <c r="B4" s="10" t="s">
        <v>3</v>
      </c>
      <c r="C4" s="10" t="s">
        <v>116</v>
      </c>
      <c r="D4" t="s">
        <v>44</v>
      </c>
      <c r="E4" s="2"/>
      <c r="G4" s="3" t="s">
        <v>536</v>
      </c>
      <c r="H4" s="11" t="s">
        <v>135</v>
      </c>
      <c r="I4" s="4" t="s">
        <v>295</v>
      </c>
      <c r="J4" s="5" t="s">
        <v>518</v>
      </c>
      <c r="K4" s="2" t="s">
        <v>56</v>
      </c>
      <c r="M4" s="2"/>
      <c r="Q4" s="2"/>
    </row>
    <row r="5" spans="1:17" x14ac:dyDescent="0.2">
      <c r="A5" s="9"/>
      <c r="B5" s="10" t="s">
        <v>35</v>
      </c>
      <c r="C5" s="10" t="s">
        <v>48</v>
      </c>
      <c r="G5" s="3" t="s">
        <v>537</v>
      </c>
      <c r="H5" s="11" t="s">
        <v>136</v>
      </c>
      <c r="I5" s="4" t="s">
        <v>296</v>
      </c>
      <c r="J5" s="5" t="s">
        <v>519</v>
      </c>
      <c r="M5" s="2"/>
      <c r="Q5" s="2"/>
    </row>
    <row r="6" spans="1:17" x14ac:dyDescent="0.2">
      <c r="A6" s="10"/>
      <c r="B6" s="10" t="s">
        <v>36</v>
      </c>
      <c r="C6" s="10" t="s">
        <v>106</v>
      </c>
      <c r="G6" s="3" t="s">
        <v>538</v>
      </c>
      <c r="H6" s="11" t="s">
        <v>137</v>
      </c>
      <c r="I6" s="4" t="s">
        <v>297</v>
      </c>
      <c r="J6" s="5" t="s">
        <v>520</v>
      </c>
    </row>
    <row r="7" spans="1:17" x14ac:dyDescent="0.2">
      <c r="A7" s="10"/>
      <c r="B7" s="10" t="s">
        <v>37</v>
      </c>
      <c r="C7" s="10" t="s">
        <v>107</v>
      </c>
      <c r="G7" s="3" t="s">
        <v>539</v>
      </c>
      <c r="H7" s="11" t="s">
        <v>138</v>
      </c>
      <c r="I7" s="4" t="s">
        <v>298</v>
      </c>
      <c r="J7" s="5" t="s">
        <v>521</v>
      </c>
    </row>
    <row r="8" spans="1:17" x14ac:dyDescent="0.2">
      <c r="A8" s="10"/>
      <c r="B8" s="10" t="s">
        <v>38</v>
      </c>
      <c r="C8" s="10" t="s">
        <v>108</v>
      </c>
      <c r="G8" s="3" t="s">
        <v>540</v>
      </c>
      <c r="H8" s="11" t="s">
        <v>139</v>
      </c>
      <c r="I8" s="4" t="s">
        <v>299</v>
      </c>
      <c r="J8" s="5" t="s">
        <v>522</v>
      </c>
    </row>
    <row r="9" spans="1:17" x14ac:dyDescent="0.2">
      <c r="A9" s="10"/>
      <c r="B9" s="10" t="s">
        <v>39</v>
      </c>
      <c r="C9" s="10" t="s">
        <v>109</v>
      </c>
      <c r="G9" s="3" t="s">
        <v>541</v>
      </c>
      <c r="H9" s="11" t="s">
        <v>140</v>
      </c>
      <c r="I9" s="4" t="s">
        <v>300</v>
      </c>
      <c r="J9" s="5" t="s">
        <v>523</v>
      </c>
    </row>
    <row r="10" spans="1:17" x14ac:dyDescent="0.2">
      <c r="A10" s="10"/>
      <c r="B10" s="10" t="s">
        <v>40</v>
      </c>
      <c r="C10" s="10" t="s">
        <v>110</v>
      </c>
      <c r="G10" s="3" t="s">
        <v>542</v>
      </c>
      <c r="H10" s="11" t="s">
        <v>141</v>
      </c>
      <c r="I10" s="4" t="s">
        <v>301</v>
      </c>
      <c r="J10" s="5" t="s">
        <v>524</v>
      </c>
    </row>
    <row r="11" spans="1:17" x14ac:dyDescent="0.2">
      <c r="A11" s="10"/>
      <c r="B11" s="10" t="s">
        <v>41</v>
      </c>
      <c r="C11" s="10" t="s">
        <v>111</v>
      </c>
      <c r="G11" s="3" t="s">
        <v>543</v>
      </c>
      <c r="H11" s="11" t="s">
        <v>142</v>
      </c>
      <c r="I11" s="4" t="s">
        <v>302</v>
      </c>
      <c r="J11" s="5" t="s">
        <v>525</v>
      </c>
    </row>
    <row r="12" spans="1:17" x14ac:dyDescent="0.2">
      <c r="A12" s="10"/>
      <c r="B12" s="10"/>
      <c r="C12" s="10" t="s">
        <v>112</v>
      </c>
      <c r="G12" s="3" t="s">
        <v>544</v>
      </c>
      <c r="H12" s="11" t="s">
        <v>143</v>
      </c>
      <c r="I12" s="4" t="s">
        <v>303</v>
      </c>
      <c r="J12" s="5" t="s">
        <v>526</v>
      </c>
    </row>
    <row r="13" spans="1:17" x14ac:dyDescent="0.2">
      <c r="A13" s="10"/>
      <c r="B13" s="10"/>
      <c r="C13" s="10" t="s">
        <v>113</v>
      </c>
      <c r="G13" s="3" t="s">
        <v>545</v>
      </c>
      <c r="H13" s="11" t="s">
        <v>144</v>
      </c>
      <c r="I13" s="4" t="s">
        <v>304</v>
      </c>
      <c r="J13" s="5" t="s">
        <v>527</v>
      </c>
    </row>
    <row r="14" spans="1:17" x14ac:dyDescent="0.2">
      <c r="A14" s="10"/>
      <c r="B14" s="10"/>
      <c r="C14" s="10" t="s">
        <v>114</v>
      </c>
      <c r="G14" s="3" t="s">
        <v>546</v>
      </c>
      <c r="H14" s="11" t="s">
        <v>145</v>
      </c>
      <c r="I14" s="4" t="s">
        <v>305</v>
      </c>
      <c r="J14" s="5" t="s">
        <v>528</v>
      </c>
    </row>
    <row r="15" spans="1:17" x14ac:dyDescent="0.2">
      <c r="A15" s="10"/>
      <c r="B15" s="10"/>
      <c r="C15" s="10" t="s">
        <v>115</v>
      </c>
      <c r="G15" s="3" t="s">
        <v>547</v>
      </c>
      <c r="H15" s="11" t="s">
        <v>146</v>
      </c>
      <c r="I15" s="4" t="s">
        <v>306</v>
      </c>
      <c r="J15" s="5" t="s">
        <v>529</v>
      </c>
    </row>
    <row r="16" spans="1:17" x14ac:dyDescent="0.2">
      <c r="A16" s="10">
        <v>2011</v>
      </c>
      <c r="B16" s="10"/>
      <c r="C16" s="10" t="s">
        <v>117</v>
      </c>
      <c r="G16" s="3" t="s">
        <v>548</v>
      </c>
      <c r="H16" s="11" t="s">
        <v>147</v>
      </c>
      <c r="I16" s="4" t="s">
        <v>307</v>
      </c>
      <c r="J16" s="5" t="s">
        <v>530</v>
      </c>
    </row>
    <row r="17" spans="1:10" x14ac:dyDescent="0.2">
      <c r="A17" s="10">
        <v>2012</v>
      </c>
      <c r="B17" s="10"/>
      <c r="C17" s="10" t="s">
        <v>118</v>
      </c>
      <c r="G17" s="3" t="s">
        <v>549</v>
      </c>
      <c r="H17" s="11" t="s">
        <v>148</v>
      </c>
      <c r="I17" s="4" t="s">
        <v>308</v>
      </c>
      <c r="J17" t="s">
        <v>531</v>
      </c>
    </row>
    <row r="18" spans="1:10" x14ac:dyDescent="0.2">
      <c r="A18" s="10">
        <v>2013</v>
      </c>
      <c r="B18" s="10"/>
      <c r="C18" s="10" t="s">
        <v>119</v>
      </c>
      <c r="G18" s="3" t="s">
        <v>550</v>
      </c>
      <c r="H18" s="11" t="s">
        <v>149</v>
      </c>
      <c r="I18" s="4" t="s">
        <v>309</v>
      </c>
      <c r="J18" t="s">
        <v>532</v>
      </c>
    </row>
    <row r="19" spans="1:10" x14ac:dyDescent="0.2">
      <c r="A19" s="10">
        <v>2014</v>
      </c>
      <c r="B19" s="10"/>
      <c r="C19" s="10" t="s">
        <v>120</v>
      </c>
      <c r="G19" s="3" t="s">
        <v>551</v>
      </c>
      <c r="H19" s="11" t="s">
        <v>150</v>
      </c>
      <c r="I19" s="4" t="s">
        <v>310</v>
      </c>
      <c r="J19" t="s">
        <v>533</v>
      </c>
    </row>
    <row r="20" spans="1:10" x14ac:dyDescent="0.2">
      <c r="A20" s="10">
        <v>2015</v>
      </c>
      <c r="B20" s="10"/>
      <c r="C20" s="10" t="s">
        <v>11</v>
      </c>
      <c r="G20" s="3" t="s">
        <v>552</v>
      </c>
      <c r="H20" s="11" t="s">
        <v>151</v>
      </c>
      <c r="I20" s="4" t="s">
        <v>311</v>
      </c>
    </row>
    <row r="21" spans="1:10" x14ac:dyDescent="0.2">
      <c r="A21" s="10">
        <v>2016</v>
      </c>
      <c r="B21" s="10"/>
      <c r="C21" s="10" t="s">
        <v>12</v>
      </c>
      <c r="D21" s="7"/>
      <c r="G21" s="3" t="s">
        <v>553</v>
      </c>
      <c r="H21" s="11" t="s">
        <v>152</v>
      </c>
      <c r="I21" s="4" t="s">
        <v>312</v>
      </c>
    </row>
    <row r="22" spans="1:10" x14ac:dyDescent="0.2">
      <c r="A22" s="10">
        <v>2017</v>
      </c>
      <c r="B22" s="10"/>
      <c r="C22" s="10" t="s">
        <v>14</v>
      </c>
      <c r="D22" s="7"/>
      <c r="G22" s="3" t="s">
        <v>554</v>
      </c>
      <c r="H22" s="11" t="s">
        <v>153</v>
      </c>
      <c r="I22" s="4" t="s">
        <v>313</v>
      </c>
    </row>
    <row r="23" spans="1:10" x14ac:dyDescent="0.2">
      <c r="A23" s="10">
        <v>2018</v>
      </c>
      <c r="B23" s="10"/>
      <c r="C23" s="10" t="s">
        <v>15</v>
      </c>
      <c r="G23" s="3" t="s">
        <v>555</v>
      </c>
      <c r="H23" s="11" t="s">
        <v>154</v>
      </c>
      <c r="I23" s="4" t="s">
        <v>314</v>
      </c>
    </row>
    <row r="24" spans="1:10" x14ac:dyDescent="0.2">
      <c r="A24" s="10">
        <v>2019</v>
      </c>
      <c r="B24" s="10"/>
      <c r="C24" s="10" t="s">
        <v>16</v>
      </c>
      <c r="G24" s="3" t="s">
        <v>556</v>
      </c>
      <c r="H24" s="11" t="s">
        <v>155</v>
      </c>
      <c r="I24" s="4" t="s">
        <v>315</v>
      </c>
    </row>
    <row r="25" spans="1:10" x14ac:dyDescent="0.2">
      <c r="A25" s="10">
        <v>2020</v>
      </c>
      <c r="B25" s="10"/>
      <c r="C25" s="9" t="s">
        <v>17</v>
      </c>
      <c r="G25" s="3" t="s">
        <v>557</v>
      </c>
      <c r="H25" s="11" t="s">
        <v>156</v>
      </c>
      <c r="I25" s="4" t="s">
        <v>316</v>
      </c>
    </row>
    <row r="26" spans="1:10" x14ac:dyDescent="0.2">
      <c r="A26" s="10"/>
      <c r="B26" s="10"/>
      <c r="C26" s="9" t="s">
        <v>18</v>
      </c>
      <c r="G26" s="3" t="s">
        <v>558</v>
      </c>
      <c r="H26" s="11" t="s">
        <v>157</v>
      </c>
      <c r="I26" s="4" t="s">
        <v>317</v>
      </c>
    </row>
    <row r="27" spans="1:10" x14ac:dyDescent="0.2">
      <c r="A27" s="10"/>
      <c r="B27" s="10"/>
      <c r="C27" s="9" t="s">
        <v>19</v>
      </c>
      <c r="G27" s="3" t="s">
        <v>559</v>
      </c>
      <c r="H27" s="11" t="s">
        <v>158</v>
      </c>
      <c r="I27" s="4" t="s">
        <v>318</v>
      </c>
    </row>
    <row r="28" spans="1:10" x14ac:dyDescent="0.2">
      <c r="A28" s="10"/>
      <c r="B28" s="10"/>
      <c r="C28" s="9" t="s">
        <v>20</v>
      </c>
      <c r="D28" s="7"/>
      <c r="G28" s="3" t="s">
        <v>560</v>
      </c>
      <c r="H28" s="11" t="s">
        <v>159</v>
      </c>
      <c r="I28" s="4" t="s">
        <v>319</v>
      </c>
    </row>
    <row r="29" spans="1:10" x14ac:dyDescent="0.2">
      <c r="A29" s="8" t="s">
        <v>74</v>
      </c>
      <c r="B29" s="10"/>
      <c r="C29" s="9" t="s">
        <v>21</v>
      </c>
      <c r="G29" s="3" t="s">
        <v>561</v>
      </c>
      <c r="H29" s="11" t="s">
        <v>160</v>
      </c>
      <c r="I29" s="4" t="s">
        <v>320</v>
      </c>
    </row>
    <row r="30" spans="1:10" x14ac:dyDescent="0.2">
      <c r="A30" s="9" t="s">
        <v>73</v>
      </c>
      <c r="B30" s="10"/>
      <c r="C30" s="9" t="s">
        <v>22</v>
      </c>
      <c r="D30" s="7"/>
      <c r="G30" s="3" t="s">
        <v>562</v>
      </c>
      <c r="H30" s="11" t="s">
        <v>161</v>
      </c>
      <c r="I30" s="4" t="s">
        <v>321</v>
      </c>
    </row>
    <row r="31" spans="1:10" ht="15" x14ac:dyDescent="0.2">
      <c r="A31" s="9" t="s">
        <v>75</v>
      </c>
      <c r="B31" s="10"/>
      <c r="C31" s="9" t="s">
        <v>23</v>
      </c>
      <c r="D31" s="6"/>
      <c r="G31" s="3" t="s">
        <v>563</v>
      </c>
      <c r="H31" s="11" t="s">
        <v>162</v>
      </c>
      <c r="I31" s="4" t="s">
        <v>322</v>
      </c>
    </row>
    <row r="32" spans="1:10" x14ac:dyDescent="0.2">
      <c r="A32" s="9" t="s">
        <v>76</v>
      </c>
      <c r="B32" s="10"/>
      <c r="C32" s="10" t="s">
        <v>13</v>
      </c>
      <c r="D32" s="2"/>
      <c r="G32" s="3" t="s">
        <v>564</v>
      </c>
      <c r="H32" s="11" t="s">
        <v>163</v>
      </c>
      <c r="I32" s="4" t="s">
        <v>323</v>
      </c>
    </row>
    <row r="33" spans="1:9" x14ac:dyDescent="0.2">
      <c r="A33" s="9" t="s">
        <v>77</v>
      </c>
      <c r="B33" s="10"/>
      <c r="C33" s="9" t="s">
        <v>24</v>
      </c>
      <c r="G33" s="3" t="s">
        <v>565</v>
      </c>
      <c r="H33" s="11" t="s">
        <v>164</v>
      </c>
      <c r="I33" s="4" t="s">
        <v>324</v>
      </c>
    </row>
    <row r="34" spans="1:9" x14ac:dyDescent="0.2">
      <c r="A34" s="9" t="s">
        <v>78</v>
      </c>
      <c r="B34" s="10"/>
      <c r="C34" s="9" t="s">
        <v>25</v>
      </c>
      <c r="D34" s="2"/>
      <c r="G34" s="3" t="s">
        <v>566</v>
      </c>
      <c r="H34" s="11" t="s">
        <v>165</v>
      </c>
      <c r="I34" s="4" t="s">
        <v>325</v>
      </c>
    </row>
    <row r="35" spans="1:9" x14ac:dyDescent="0.2">
      <c r="A35" s="9" t="s">
        <v>79</v>
      </c>
      <c r="B35" s="10"/>
      <c r="C35" s="9" t="s">
        <v>26</v>
      </c>
      <c r="D35" s="2"/>
      <c r="G35" s="3" t="s">
        <v>567</v>
      </c>
      <c r="H35" s="11" t="s">
        <v>166</v>
      </c>
      <c r="I35" s="4" t="s">
        <v>326</v>
      </c>
    </row>
    <row r="36" spans="1:9" x14ac:dyDescent="0.2">
      <c r="A36" s="9" t="s">
        <v>80</v>
      </c>
      <c r="B36" s="10"/>
      <c r="C36" s="10" t="s">
        <v>27</v>
      </c>
      <c r="D36" s="2"/>
      <c r="G36" s="3" t="s">
        <v>568</v>
      </c>
      <c r="H36" s="11" t="s">
        <v>167</v>
      </c>
      <c r="I36" s="4" t="s">
        <v>327</v>
      </c>
    </row>
    <row r="37" spans="1:9" x14ac:dyDescent="0.2">
      <c r="A37" s="9" t="s">
        <v>81</v>
      </c>
      <c r="B37" s="10"/>
      <c r="C37" s="9" t="s">
        <v>28</v>
      </c>
      <c r="G37" s="3" t="s">
        <v>569</v>
      </c>
      <c r="H37" s="11" t="s">
        <v>168</v>
      </c>
      <c r="I37" s="4" t="s">
        <v>328</v>
      </c>
    </row>
    <row r="38" spans="1:9" x14ac:dyDescent="0.2">
      <c r="A38" s="9" t="s">
        <v>82</v>
      </c>
      <c r="B38" s="10"/>
      <c r="C38" s="9" t="s">
        <v>29</v>
      </c>
      <c r="D38" s="2"/>
      <c r="G38" s="3" t="s">
        <v>570</v>
      </c>
      <c r="H38" s="11" t="s">
        <v>169</v>
      </c>
      <c r="I38" s="4" t="s">
        <v>329</v>
      </c>
    </row>
    <row r="39" spans="1:9" x14ac:dyDescent="0.2">
      <c r="A39" s="9" t="s">
        <v>0</v>
      </c>
      <c r="B39" s="10"/>
      <c r="C39" s="9" t="s">
        <v>30</v>
      </c>
      <c r="D39" s="2"/>
      <c r="G39" s="3" t="s">
        <v>571</v>
      </c>
      <c r="H39" s="11" t="s">
        <v>170</v>
      </c>
      <c r="I39" s="4" t="s">
        <v>330</v>
      </c>
    </row>
    <row r="40" spans="1:9" x14ac:dyDescent="0.2">
      <c r="A40" s="10"/>
      <c r="B40" s="10"/>
      <c r="C40" s="10" t="s">
        <v>31</v>
      </c>
      <c r="D40" s="2"/>
      <c r="G40" s="3" t="s">
        <v>572</v>
      </c>
      <c r="H40" s="11" t="s">
        <v>171</v>
      </c>
      <c r="I40" s="4" t="s">
        <v>331</v>
      </c>
    </row>
    <row r="41" spans="1:9" x14ac:dyDescent="0.2">
      <c r="A41" s="10"/>
      <c r="B41" s="10"/>
      <c r="C41" s="10" t="s">
        <v>32</v>
      </c>
      <c r="G41" s="3" t="s">
        <v>573</v>
      </c>
      <c r="H41" s="11" t="s">
        <v>172</v>
      </c>
      <c r="I41" s="4" t="s">
        <v>332</v>
      </c>
    </row>
    <row r="42" spans="1:9" x14ac:dyDescent="0.2">
      <c r="A42" s="10"/>
      <c r="B42" s="10"/>
      <c r="C42" s="9" t="s">
        <v>33</v>
      </c>
      <c r="G42" s="3" t="s">
        <v>574</v>
      </c>
      <c r="H42" s="11" t="s">
        <v>173</v>
      </c>
      <c r="I42" s="4" t="s">
        <v>333</v>
      </c>
    </row>
    <row r="43" spans="1:9" x14ac:dyDescent="0.2">
      <c r="A43" s="10"/>
      <c r="B43" s="10"/>
      <c r="C43" s="9" t="s">
        <v>34</v>
      </c>
      <c r="D43" s="2"/>
      <c r="G43" s="3" t="s">
        <v>575</v>
      </c>
      <c r="H43" s="11" t="s">
        <v>174</v>
      </c>
      <c r="I43" s="4" t="s">
        <v>334</v>
      </c>
    </row>
    <row r="44" spans="1:9" x14ac:dyDescent="0.2">
      <c r="A44" s="10"/>
      <c r="B44" s="10"/>
      <c r="C44" s="10"/>
      <c r="D44" s="2"/>
      <c r="G44" s="3" t="s">
        <v>576</v>
      </c>
      <c r="H44" s="11" t="s">
        <v>175</v>
      </c>
      <c r="I44" s="4" t="s">
        <v>335</v>
      </c>
    </row>
    <row r="45" spans="1:9" x14ac:dyDescent="0.2">
      <c r="G45" s="3" t="s">
        <v>577</v>
      </c>
      <c r="H45" s="11" t="s">
        <v>176</v>
      </c>
      <c r="I45" s="4" t="s">
        <v>336</v>
      </c>
    </row>
    <row r="46" spans="1:9" x14ac:dyDescent="0.2">
      <c r="G46" s="3" t="s">
        <v>578</v>
      </c>
      <c r="H46" s="11" t="s">
        <v>177</v>
      </c>
      <c r="I46" s="4" t="s">
        <v>337</v>
      </c>
    </row>
    <row r="47" spans="1:9" x14ac:dyDescent="0.2">
      <c r="G47" s="3" t="s">
        <v>579</v>
      </c>
      <c r="H47" s="11" t="s">
        <v>178</v>
      </c>
      <c r="I47" s="4" t="s">
        <v>338</v>
      </c>
    </row>
    <row r="48" spans="1:9" x14ac:dyDescent="0.2">
      <c r="G48" s="3" t="s">
        <v>580</v>
      </c>
      <c r="H48" s="11" t="s">
        <v>179</v>
      </c>
      <c r="I48" s="4" t="s">
        <v>339</v>
      </c>
    </row>
    <row r="49" spans="7:9" x14ac:dyDescent="0.2">
      <c r="G49" s="3" t="s">
        <v>581</v>
      </c>
      <c r="H49" s="11" t="s">
        <v>180</v>
      </c>
      <c r="I49" s="4" t="s">
        <v>340</v>
      </c>
    </row>
    <row r="50" spans="7:9" x14ac:dyDescent="0.2">
      <c r="G50" s="3" t="s">
        <v>582</v>
      </c>
      <c r="H50" s="11" t="s">
        <v>181</v>
      </c>
      <c r="I50" s="4" t="s">
        <v>341</v>
      </c>
    </row>
    <row r="51" spans="7:9" x14ac:dyDescent="0.2">
      <c r="G51" s="3" t="s">
        <v>583</v>
      </c>
      <c r="H51" s="11" t="s">
        <v>182</v>
      </c>
      <c r="I51" s="4" t="s">
        <v>342</v>
      </c>
    </row>
    <row r="52" spans="7:9" x14ac:dyDescent="0.2">
      <c r="G52" s="3" t="s">
        <v>584</v>
      </c>
      <c r="H52" s="11" t="s">
        <v>183</v>
      </c>
      <c r="I52" s="4" t="s">
        <v>343</v>
      </c>
    </row>
    <row r="53" spans="7:9" x14ac:dyDescent="0.2">
      <c r="G53" s="3" t="s">
        <v>585</v>
      </c>
      <c r="H53" s="11" t="s">
        <v>184</v>
      </c>
      <c r="I53" s="4" t="s">
        <v>344</v>
      </c>
    </row>
    <row r="54" spans="7:9" x14ac:dyDescent="0.2">
      <c r="G54" s="3" t="s">
        <v>586</v>
      </c>
      <c r="H54" s="11" t="s">
        <v>185</v>
      </c>
      <c r="I54" s="4" t="s">
        <v>345</v>
      </c>
    </row>
    <row r="55" spans="7:9" x14ac:dyDescent="0.2">
      <c r="G55" s="3" t="s">
        <v>587</v>
      </c>
      <c r="H55" s="11" t="s">
        <v>186</v>
      </c>
      <c r="I55" s="4" t="s">
        <v>346</v>
      </c>
    </row>
    <row r="56" spans="7:9" x14ac:dyDescent="0.2">
      <c r="G56" s="3" t="s">
        <v>588</v>
      </c>
      <c r="H56" s="11" t="s">
        <v>187</v>
      </c>
      <c r="I56" s="4" t="s">
        <v>347</v>
      </c>
    </row>
    <row r="57" spans="7:9" x14ac:dyDescent="0.2">
      <c r="G57" s="3" t="s">
        <v>589</v>
      </c>
      <c r="H57" s="11" t="s">
        <v>188</v>
      </c>
      <c r="I57" s="4" t="s">
        <v>348</v>
      </c>
    </row>
    <row r="58" spans="7:9" x14ac:dyDescent="0.2">
      <c r="G58" s="3" t="s">
        <v>590</v>
      </c>
      <c r="H58" s="11" t="s">
        <v>189</v>
      </c>
      <c r="I58" s="4" t="s">
        <v>349</v>
      </c>
    </row>
    <row r="59" spans="7:9" x14ac:dyDescent="0.2">
      <c r="G59" s="3" t="s">
        <v>591</v>
      </c>
      <c r="H59" s="11" t="s">
        <v>190</v>
      </c>
      <c r="I59" s="4" t="s">
        <v>350</v>
      </c>
    </row>
    <row r="60" spans="7:9" x14ac:dyDescent="0.2">
      <c r="G60" s="3" t="s">
        <v>592</v>
      </c>
      <c r="H60" s="11" t="s">
        <v>191</v>
      </c>
      <c r="I60" s="4" t="s">
        <v>351</v>
      </c>
    </row>
    <row r="61" spans="7:9" x14ac:dyDescent="0.2">
      <c r="G61" s="3" t="s">
        <v>593</v>
      </c>
      <c r="H61" s="11" t="s">
        <v>192</v>
      </c>
      <c r="I61" s="4" t="s">
        <v>352</v>
      </c>
    </row>
    <row r="62" spans="7:9" x14ac:dyDescent="0.2">
      <c r="G62" s="3" t="s">
        <v>594</v>
      </c>
      <c r="H62" s="11" t="s">
        <v>193</v>
      </c>
      <c r="I62" s="4" t="s">
        <v>353</v>
      </c>
    </row>
    <row r="63" spans="7:9" x14ac:dyDescent="0.2">
      <c r="G63" s="3" t="s">
        <v>595</v>
      </c>
      <c r="H63" s="11" t="s">
        <v>194</v>
      </c>
      <c r="I63" s="4" t="s">
        <v>354</v>
      </c>
    </row>
    <row r="64" spans="7:9" x14ac:dyDescent="0.2">
      <c r="G64" s="3" t="s">
        <v>596</v>
      </c>
      <c r="H64" s="11" t="s">
        <v>195</v>
      </c>
      <c r="I64" s="4" t="s">
        <v>355</v>
      </c>
    </row>
    <row r="65" spans="7:9" x14ac:dyDescent="0.2">
      <c r="G65" s="3" t="s">
        <v>597</v>
      </c>
      <c r="H65" s="11" t="s">
        <v>196</v>
      </c>
      <c r="I65" s="4" t="s">
        <v>356</v>
      </c>
    </row>
    <row r="66" spans="7:9" x14ac:dyDescent="0.2">
      <c r="G66" s="3" t="s">
        <v>598</v>
      </c>
      <c r="H66" s="11" t="s">
        <v>197</v>
      </c>
      <c r="I66" s="4" t="s">
        <v>357</v>
      </c>
    </row>
    <row r="67" spans="7:9" x14ac:dyDescent="0.2">
      <c r="G67" s="3" t="s">
        <v>599</v>
      </c>
      <c r="H67" s="11" t="s">
        <v>198</v>
      </c>
      <c r="I67" s="4" t="s">
        <v>358</v>
      </c>
    </row>
    <row r="68" spans="7:9" x14ac:dyDescent="0.2">
      <c r="G68" s="3" t="s">
        <v>600</v>
      </c>
      <c r="H68" s="11" t="s">
        <v>199</v>
      </c>
      <c r="I68" s="4" t="s">
        <v>359</v>
      </c>
    </row>
    <row r="69" spans="7:9" x14ac:dyDescent="0.2">
      <c r="G69" s="3" t="s">
        <v>601</v>
      </c>
      <c r="H69" s="11" t="s">
        <v>200</v>
      </c>
      <c r="I69" s="4" t="s">
        <v>360</v>
      </c>
    </row>
    <row r="70" spans="7:9" x14ac:dyDescent="0.2">
      <c r="G70" s="3" t="s">
        <v>602</v>
      </c>
      <c r="H70" s="11" t="s">
        <v>201</v>
      </c>
      <c r="I70" s="4" t="s">
        <v>361</v>
      </c>
    </row>
    <row r="71" spans="7:9" x14ac:dyDescent="0.2">
      <c r="G71" s="3" t="s">
        <v>603</v>
      </c>
      <c r="H71" s="11" t="s">
        <v>202</v>
      </c>
      <c r="I71" s="4" t="s">
        <v>362</v>
      </c>
    </row>
    <row r="72" spans="7:9" x14ac:dyDescent="0.2">
      <c r="G72" s="3" t="s">
        <v>604</v>
      </c>
      <c r="H72" s="11" t="s">
        <v>203</v>
      </c>
      <c r="I72" s="4" t="s">
        <v>363</v>
      </c>
    </row>
    <row r="73" spans="7:9" x14ac:dyDescent="0.2">
      <c r="G73" s="3" t="s">
        <v>605</v>
      </c>
      <c r="H73" s="11" t="s">
        <v>204</v>
      </c>
      <c r="I73" s="4" t="s">
        <v>364</v>
      </c>
    </row>
    <row r="74" spans="7:9" x14ac:dyDescent="0.2">
      <c r="G74" s="3" t="s">
        <v>606</v>
      </c>
      <c r="H74" s="11" t="s">
        <v>205</v>
      </c>
      <c r="I74" s="4" t="s">
        <v>365</v>
      </c>
    </row>
    <row r="75" spans="7:9" x14ac:dyDescent="0.2">
      <c r="G75" s="3" t="s">
        <v>607</v>
      </c>
      <c r="H75" s="11" t="s">
        <v>206</v>
      </c>
      <c r="I75" s="4" t="s">
        <v>366</v>
      </c>
    </row>
    <row r="76" spans="7:9" x14ac:dyDescent="0.2">
      <c r="G76" s="3" t="s">
        <v>608</v>
      </c>
      <c r="H76" s="11" t="s">
        <v>207</v>
      </c>
      <c r="I76" s="4" t="s">
        <v>367</v>
      </c>
    </row>
    <row r="77" spans="7:9" x14ac:dyDescent="0.2">
      <c r="G77" s="3" t="s">
        <v>609</v>
      </c>
      <c r="H77" s="11" t="s">
        <v>208</v>
      </c>
      <c r="I77" s="4" t="s">
        <v>368</v>
      </c>
    </row>
    <row r="78" spans="7:9" x14ac:dyDescent="0.2">
      <c r="G78" s="3" t="s">
        <v>610</v>
      </c>
      <c r="H78" s="11" t="s">
        <v>209</v>
      </c>
      <c r="I78" s="4" t="s">
        <v>369</v>
      </c>
    </row>
    <row r="79" spans="7:9" x14ac:dyDescent="0.2">
      <c r="G79" s="3" t="s">
        <v>611</v>
      </c>
      <c r="H79" s="11" t="s">
        <v>210</v>
      </c>
      <c r="I79" s="4" t="s">
        <v>370</v>
      </c>
    </row>
    <row r="80" spans="7:9" x14ac:dyDescent="0.2">
      <c r="G80" s="3" t="s">
        <v>612</v>
      </c>
      <c r="H80" s="11" t="s">
        <v>211</v>
      </c>
      <c r="I80" s="4" t="s">
        <v>371</v>
      </c>
    </row>
    <row r="81" spans="7:9" x14ac:dyDescent="0.2">
      <c r="G81" s="3" t="s">
        <v>613</v>
      </c>
      <c r="H81" s="11" t="s">
        <v>212</v>
      </c>
      <c r="I81" s="4" t="s">
        <v>372</v>
      </c>
    </row>
    <row r="82" spans="7:9" x14ac:dyDescent="0.2">
      <c r="G82" s="3" t="s">
        <v>614</v>
      </c>
      <c r="H82" s="11" t="s">
        <v>213</v>
      </c>
      <c r="I82" s="4" t="s">
        <v>373</v>
      </c>
    </row>
    <row r="83" spans="7:9" x14ac:dyDescent="0.2">
      <c r="G83" s="3" t="s">
        <v>615</v>
      </c>
      <c r="H83" s="11" t="s">
        <v>214</v>
      </c>
      <c r="I83" s="4" t="s">
        <v>374</v>
      </c>
    </row>
    <row r="84" spans="7:9" x14ac:dyDescent="0.2">
      <c r="G84" s="3" t="s">
        <v>616</v>
      </c>
      <c r="H84" s="11" t="s">
        <v>215</v>
      </c>
      <c r="I84" s="4" t="s">
        <v>375</v>
      </c>
    </row>
    <row r="85" spans="7:9" x14ac:dyDescent="0.2">
      <c r="G85" s="3" t="s">
        <v>617</v>
      </c>
      <c r="H85" s="11" t="s">
        <v>216</v>
      </c>
      <c r="I85" s="4" t="s">
        <v>376</v>
      </c>
    </row>
    <row r="86" spans="7:9" x14ac:dyDescent="0.2">
      <c r="G86" s="3" t="s">
        <v>618</v>
      </c>
      <c r="H86" s="11" t="s">
        <v>217</v>
      </c>
      <c r="I86" s="4" t="s">
        <v>377</v>
      </c>
    </row>
    <row r="87" spans="7:9" x14ac:dyDescent="0.2">
      <c r="G87" s="3" t="s">
        <v>619</v>
      </c>
      <c r="H87" s="11" t="s">
        <v>218</v>
      </c>
      <c r="I87" s="4" t="s">
        <v>378</v>
      </c>
    </row>
    <row r="88" spans="7:9" x14ac:dyDescent="0.2">
      <c r="G88" s="3" t="s">
        <v>620</v>
      </c>
      <c r="H88" s="11" t="s">
        <v>219</v>
      </c>
      <c r="I88" s="4" t="s">
        <v>379</v>
      </c>
    </row>
    <row r="89" spans="7:9" x14ac:dyDescent="0.2">
      <c r="G89" t="s">
        <v>621</v>
      </c>
      <c r="H89" s="11" t="s">
        <v>220</v>
      </c>
      <c r="I89" s="4" t="s">
        <v>380</v>
      </c>
    </row>
    <row r="90" spans="7:9" x14ac:dyDescent="0.2">
      <c r="G90" t="s">
        <v>622</v>
      </c>
      <c r="H90" s="11" t="s">
        <v>221</v>
      </c>
      <c r="I90" s="4" t="s">
        <v>381</v>
      </c>
    </row>
    <row r="91" spans="7:9" x14ac:dyDescent="0.2">
      <c r="G91" t="s">
        <v>623</v>
      </c>
      <c r="H91" s="11" t="s">
        <v>222</v>
      </c>
      <c r="I91" s="4" t="s">
        <v>382</v>
      </c>
    </row>
    <row r="92" spans="7:9" x14ac:dyDescent="0.2">
      <c r="G92" t="s">
        <v>624</v>
      </c>
      <c r="H92" s="11" t="s">
        <v>223</v>
      </c>
      <c r="I92" s="4" t="s">
        <v>383</v>
      </c>
    </row>
    <row r="93" spans="7:9" x14ac:dyDescent="0.2">
      <c r="G93" t="s">
        <v>625</v>
      </c>
      <c r="H93" s="11" t="s">
        <v>224</v>
      </c>
      <c r="I93" s="4" t="s">
        <v>384</v>
      </c>
    </row>
    <row r="94" spans="7:9" x14ac:dyDescent="0.2">
      <c r="G94" t="s">
        <v>626</v>
      </c>
      <c r="H94" s="11" t="s">
        <v>225</v>
      </c>
      <c r="I94" s="4" t="s">
        <v>385</v>
      </c>
    </row>
    <row r="95" spans="7:9" x14ac:dyDescent="0.2">
      <c r="G95" t="s">
        <v>627</v>
      </c>
      <c r="H95" s="11" t="s">
        <v>226</v>
      </c>
      <c r="I95" s="4" t="s">
        <v>386</v>
      </c>
    </row>
    <row r="96" spans="7:9" x14ac:dyDescent="0.2">
      <c r="G96" t="s">
        <v>628</v>
      </c>
      <c r="H96" s="11" t="s">
        <v>227</v>
      </c>
      <c r="I96" s="4" t="s">
        <v>387</v>
      </c>
    </row>
    <row r="97" spans="7:9" x14ac:dyDescent="0.2">
      <c r="G97" t="s">
        <v>629</v>
      </c>
      <c r="H97" s="11" t="s">
        <v>228</v>
      </c>
      <c r="I97" s="4" t="s">
        <v>388</v>
      </c>
    </row>
    <row r="98" spans="7:9" x14ac:dyDescent="0.2">
      <c r="G98" t="s">
        <v>630</v>
      </c>
      <c r="H98" s="11" t="s">
        <v>229</v>
      </c>
      <c r="I98" s="4" t="s">
        <v>389</v>
      </c>
    </row>
    <row r="99" spans="7:9" x14ac:dyDescent="0.2">
      <c r="G99" t="s">
        <v>631</v>
      </c>
      <c r="H99" s="11" t="s">
        <v>230</v>
      </c>
      <c r="I99" s="4" t="s">
        <v>390</v>
      </c>
    </row>
    <row r="100" spans="7:9" x14ac:dyDescent="0.2">
      <c r="G100" t="s">
        <v>632</v>
      </c>
      <c r="H100" s="11" t="s">
        <v>231</v>
      </c>
      <c r="I100" s="4" t="s">
        <v>391</v>
      </c>
    </row>
    <row r="101" spans="7:9" x14ac:dyDescent="0.2">
      <c r="G101" t="s">
        <v>633</v>
      </c>
      <c r="H101" s="11" t="s">
        <v>232</v>
      </c>
      <c r="I101" s="4" t="s">
        <v>392</v>
      </c>
    </row>
    <row r="102" spans="7:9" x14ac:dyDescent="0.2">
      <c r="G102" t="s">
        <v>634</v>
      </c>
      <c r="H102" s="11" t="s">
        <v>233</v>
      </c>
      <c r="I102" s="4" t="s">
        <v>393</v>
      </c>
    </row>
    <row r="103" spans="7:9" x14ac:dyDescent="0.2">
      <c r="G103" t="s">
        <v>635</v>
      </c>
      <c r="H103" s="11" t="s">
        <v>234</v>
      </c>
      <c r="I103" s="4" t="s">
        <v>394</v>
      </c>
    </row>
    <row r="104" spans="7:9" x14ac:dyDescent="0.2">
      <c r="G104" t="s">
        <v>636</v>
      </c>
      <c r="H104" s="11" t="s">
        <v>235</v>
      </c>
      <c r="I104" s="4" t="s">
        <v>395</v>
      </c>
    </row>
    <row r="105" spans="7:9" x14ac:dyDescent="0.2">
      <c r="G105" t="s">
        <v>637</v>
      </c>
      <c r="H105" s="11" t="s">
        <v>236</v>
      </c>
      <c r="I105" s="4" t="s">
        <v>396</v>
      </c>
    </row>
    <row r="106" spans="7:9" x14ac:dyDescent="0.2">
      <c r="G106" t="s">
        <v>638</v>
      </c>
      <c r="H106" s="11" t="s">
        <v>237</v>
      </c>
      <c r="I106" s="4" t="s">
        <v>397</v>
      </c>
    </row>
    <row r="107" spans="7:9" x14ac:dyDescent="0.2">
      <c r="G107" t="s">
        <v>639</v>
      </c>
      <c r="H107" s="11" t="s">
        <v>238</v>
      </c>
      <c r="I107" s="4" t="s">
        <v>398</v>
      </c>
    </row>
    <row r="108" spans="7:9" x14ac:dyDescent="0.2">
      <c r="G108" t="s">
        <v>640</v>
      </c>
      <c r="H108" s="11" t="s">
        <v>239</v>
      </c>
      <c r="I108" s="4" t="s">
        <v>399</v>
      </c>
    </row>
    <row r="109" spans="7:9" x14ac:dyDescent="0.2">
      <c r="G109" t="s">
        <v>641</v>
      </c>
      <c r="H109" s="11" t="s">
        <v>240</v>
      </c>
      <c r="I109" s="4" t="s">
        <v>400</v>
      </c>
    </row>
    <row r="110" spans="7:9" x14ac:dyDescent="0.2">
      <c r="G110" t="s">
        <v>642</v>
      </c>
      <c r="H110" s="11" t="s">
        <v>241</v>
      </c>
      <c r="I110" s="4" t="s">
        <v>401</v>
      </c>
    </row>
    <row r="111" spans="7:9" x14ac:dyDescent="0.2">
      <c r="G111" t="s">
        <v>643</v>
      </c>
      <c r="H111" s="11" t="s">
        <v>242</v>
      </c>
      <c r="I111" s="4" t="s">
        <v>402</v>
      </c>
    </row>
    <row r="112" spans="7:9" x14ac:dyDescent="0.2">
      <c r="G112" t="s">
        <v>644</v>
      </c>
      <c r="H112" s="11" t="s">
        <v>243</v>
      </c>
      <c r="I112" s="4" t="s">
        <v>403</v>
      </c>
    </row>
    <row r="113" spans="7:9" x14ac:dyDescent="0.2">
      <c r="G113" t="s">
        <v>645</v>
      </c>
      <c r="H113" s="11" t="s">
        <v>244</v>
      </c>
      <c r="I113" s="4" t="s">
        <v>404</v>
      </c>
    </row>
    <row r="114" spans="7:9" x14ac:dyDescent="0.2">
      <c r="G114" t="s">
        <v>646</v>
      </c>
      <c r="H114" s="11" t="s">
        <v>245</v>
      </c>
      <c r="I114" s="4" t="s">
        <v>405</v>
      </c>
    </row>
    <row r="115" spans="7:9" x14ac:dyDescent="0.2">
      <c r="G115" t="s">
        <v>647</v>
      </c>
      <c r="H115" s="11" t="s">
        <v>246</v>
      </c>
      <c r="I115" s="4" t="s">
        <v>406</v>
      </c>
    </row>
    <row r="116" spans="7:9" x14ac:dyDescent="0.2">
      <c r="G116" t="s">
        <v>648</v>
      </c>
      <c r="H116" s="11" t="s">
        <v>247</v>
      </c>
      <c r="I116" s="4" t="s">
        <v>407</v>
      </c>
    </row>
    <row r="117" spans="7:9" x14ac:dyDescent="0.2">
      <c r="G117" t="s">
        <v>649</v>
      </c>
      <c r="H117" s="11" t="s">
        <v>248</v>
      </c>
      <c r="I117" s="4" t="s">
        <v>408</v>
      </c>
    </row>
    <row r="118" spans="7:9" x14ac:dyDescent="0.2">
      <c r="G118" t="s">
        <v>650</v>
      </c>
      <c r="H118" s="11" t="s">
        <v>249</v>
      </c>
      <c r="I118" s="4" t="s">
        <v>409</v>
      </c>
    </row>
    <row r="119" spans="7:9" x14ac:dyDescent="0.2">
      <c r="G119" t="s">
        <v>651</v>
      </c>
      <c r="H119" s="11" t="s">
        <v>250</v>
      </c>
      <c r="I119" s="4" t="s">
        <v>410</v>
      </c>
    </row>
    <row r="120" spans="7:9" x14ac:dyDescent="0.2">
      <c r="G120" t="s">
        <v>652</v>
      </c>
      <c r="H120" s="11" t="s">
        <v>251</v>
      </c>
      <c r="I120" s="4" t="s">
        <v>411</v>
      </c>
    </row>
    <row r="121" spans="7:9" x14ac:dyDescent="0.2">
      <c r="G121" t="s">
        <v>653</v>
      </c>
      <c r="H121" s="11" t="s">
        <v>252</v>
      </c>
      <c r="I121" s="4" t="s">
        <v>412</v>
      </c>
    </row>
    <row r="122" spans="7:9" x14ac:dyDescent="0.2">
      <c r="G122" t="s">
        <v>654</v>
      </c>
      <c r="H122" s="11" t="s">
        <v>253</v>
      </c>
      <c r="I122" s="4" t="s">
        <v>413</v>
      </c>
    </row>
    <row r="123" spans="7:9" x14ac:dyDescent="0.2">
      <c r="G123" t="s">
        <v>655</v>
      </c>
      <c r="H123" s="11" t="s">
        <v>254</v>
      </c>
      <c r="I123" s="4" t="s">
        <v>414</v>
      </c>
    </row>
    <row r="124" spans="7:9" x14ac:dyDescent="0.2">
      <c r="G124" t="s">
        <v>656</v>
      </c>
      <c r="H124" s="11" t="s">
        <v>255</v>
      </c>
      <c r="I124" s="4" t="s">
        <v>415</v>
      </c>
    </row>
    <row r="125" spans="7:9" x14ac:dyDescent="0.2">
      <c r="G125" t="s">
        <v>657</v>
      </c>
      <c r="H125" s="11" t="s">
        <v>256</v>
      </c>
      <c r="I125" s="4" t="s">
        <v>416</v>
      </c>
    </row>
    <row r="126" spans="7:9" x14ac:dyDescent="0.2">
      <c r="G126" t="s">
        <v>658</v>
      </c>
      <c r="H126" s="11" t="s">
        <v>257</v>
      </c>
      <c r="I126" s="4" t="s">
        <v>417</v>
      </c>
    </row>
    <row r="127" spans="7:9" x14ac:dyDescent="0.2">
      <c r="G127" t="s">
        <v>659</v>
      </c>
      <c r="H127" s="11" t="s">
        <v>258</v>
      </c>
      <c r="I127" s="4" t="s">
        <v>418</v>
      </c>
    </row>
    <row r="128" spans="7:9" x14ac:dyDescent="0.2">
      <c r="G128" t="s">
        <v>660</v>
      </c>
      <c r="H128" s="11" t="s">
        <v>259</v>
      </c>
      <c r="I128" s="4" t="s">
        <v>419</v>
      </c>
    </row>
    <row r="129" spans="7:9" x14ac:dyDescent="0.2">
      <c r="G129" t="s">
        <v>661</v>
      </c>
      <c r="H129" s="11" t="s">
        <v>260</v>
      </c>
      <c r="I129" s="4" t="s">
        <v>420</v>
      </c>
    </row>
    <row r="130" spans="7:9" x14ac:dyDescent="0.2">
      <c r="G130" t="s">
        <v>662</v>
      </c>
      <c r="H130" s="11" t="s">
        <v>261</v>
      </c>
      <c r="I130" s="4" t="s">
        <v>421</v>
      </c>
    </row>
    <row r="131" spans="7:9" x14ac:dyDescent="0.2">
      <c r="G131" t="s">
        <v>663</v>
      </c>
      <c r="H131" s="11" t="s">
        <v>262</v>
      </c>
      <c r="I131" s="4" t="s">
        <v>422</v>
      </c>
    </row>
    <row r="132" spans="7:9" x14ac:dyDescent="0.2">
      <c r="G132" t="s">
        <v>664</v>
      </c>
      <c r="H132" s="11" t="s">
        <v>263</v>
      </c>
      <c r="I132" s="4" t="s">
        <v>423</v>
      </c>
    </row>
    <row r="133" spans="7:9" x14ac:dyDescent="0.2">
      <c r="G133" t="s">
        <v>665</v>
      </c>
      <c r="H133" s="11" t="s">
        <v>264</v>
      </c>
      <c r="I133" s="4" t="s">
        <v>424</v>
      </c>
    </row>
    <row r="134" spans="7:9" x14ac:dyDescent="0.2">
      <c r="G134" t="s">
        <v>666</v>
      </c>
      <c r="H134" s="11" t="s">
        <v>265</v>
      </c>
      <c r="I134" s="4" t="s">
        <v>425</v>
      </c>
    </row>
    <row r="135" spans="7:9" x14ac:dyDescent="0.2">
      <c r="G135" t="s">
        <v>667</v>
      </c>
      <c r="H135" s="11" t="s">
        <v>266</v>
      </c>
      <c r="I135" s="4" t="s">
        <v>426</v>
      </c>
    </row>
    <row r="136" spans="7:9" x14ac:dyDescent="0.2">
      <c r="G136" t="s">
        <v>668</v>
      </c>
      <c r="H136" s="11" t="s">
        <v>267</v>
      </c>
      <c r="I136" s="4" t="s">
        <v>427</v>
      </c>
    </row>
    <row r="137" spans="7:9" x14ac:dyDescent="0.2">
      <c r="G137" t="s">
        <v>669</v>
      </c>
      <c r="H137" s="11" t="s">
        <v>268</v>
      </c>
      <c r="I137" s="4" t="s">
        <v>428</v>
      </c>
    </row>
    <row r="138" spans="7:9" x14ac:dyDescent="0.2">
      <c r="G138" t="s">
        <v>670</v>
      </c>
      <c r="H138" s="11" t="s">
        <v>269</v>
      </c>
      <c r="I138" s="4" t="s">
        <v>429</v>
      </c>
    </row>
    <row r="139" spans="7:9" x14ac:dyDescent="0.2">
      <c r="G139" t="s">
        <v>671</v>
      </c>
      <c r="H139" s="11" t="s">
        <v>270</v>
      </c>
      <c r="I139" s="4" t="s">
        <v>430</v>
      </c>
    </row>
    <row r="140" spans="7:9" x14ac:dyDescent="0.2">
      <c r="G140" t="s">
        <v>672</v>
      </c>
      <c r="H140" s="11" t="s">
        <v>271</v>
      </c>
      <c r="I140" s="4" t="s">
        <v>431</v>
      </c>
    </row>
    <row r="141" spans="7:9" x14ac:dyDescent="0.2">
      <c r="G141" t="s">
        <v>673</v>
      </c>
      <c r="H141" s="11" t="s">
        <v>272</v>
      </c>
      <c r="I141" s="4" t="s">
        <v>432</v>
      </c>
    </row>
    <row r="142" spans="7:9" x14ac:dyDescent="0.2">
      <c r="G142" t="s">
        <v>674</v>
      </c>
      <c r="H142" s="11" t="s">
        <v>273</v>
      </c>
      <c r="I142" s="4" t="s">
        <v>433</v>
      </c>
    </row>
    <row r="143" spans="7:9" x14ac:dyDescent="0.2">
      <c r="G143" t="s">
        <v>675</v>
      </c>
      <c r="H143" s="11" t="s">
        <v>274</v>
      </c>
      <c r="I143" s="4" t="s">
        <v>434</v>
      </c>
    </row>
    <row r="144" spans="7:9" x14ac:dyDescent="0.2">
      <c r="G144" t="s">
        <v>676</v>
      </c>
      <c r="H144" s="11" t="s">
        <v>275</v>
      </c>
      <c r="I144" s="4" t="s">
        <v>435</v>
      </c>
    </row>
    <row r="145" spans="7:9" x14ac:dyDescent="0.2">
      <c r="G145" t="s">
        <v>677</v>
      </c>
      <c r="H145" s="11" t="s">
        <v>276</v>
      </c>
      <c r="I145" s="4" t="s">
        <v>436</v>
      </c>
    </row>
    <row r="146" spans="7:9" x14ac:dyDescent="0.2">
      <c r="G146" t="s">
        <v>678</v>
      </c>
      <c r="H146" s="11" t="s">
        <v>277</v>
      </c>
      <c r="I146" s="4" t="s">
        <v>437</v>
      </c>
    </row>
    <row r="147" spans="7:9" x14ac:dyDescent="0.2">
      <c r="G147" t="s">
        <v>679</v>
      </c>
      <c r="H147" s="11" t="s">
        <v>278</v>
      </c>
      <c r="I147" s="4" t="s">
        <v>438</v>
      </c>
    </row>
    <row r="148" spans="7:9" x14ac:dyDescent="0.2">
      <c r="G148" t="s">
        <v>680</v>
      </c>
      <c r="H148" s="11" t="s">
        <v>279</v>
      </c>
      <c r="I148" s="4" t="s">
        <v>439</v>
      </c>
    </row>
    <row r="149" spans="7:9" x14ac:dyDescent="0.2">
      <c r="G149" t="s">
        <v>681</v>
      </c>
      <c r="H149" s="11" t="s">
        <v>280</v>
      </c>
      <c r="I149" s="4" t="s">
        <v>440</v>
      </c>
    </row>
    <row r="150" spans="7:9" x14ac:dyDescent="0.2">
      <c r="G150" t="s">
        <v>682</v>
      </c>
      <c r="H150" s="11" t="s">
        <v>281</v>
      </c>
      <c r="I150" s="4" t="s">
        <v>441</v>
      </c>
    </row>
    <row r="151" spans="7:9" x14ac:dyDescent="0.2">
      <c r="G151" t="s">
        <v>683</v>
      </c>
      <c r="H151" s="11" t="s">
        <v>282</v>
      </c>
      <c r="I151" s="4" t="s">
        <v>442</v>
      </c>
    </row>
    <row r="152" spans="7:9" x14ac:dyDescent="0.2">
      <c r="G152" t="s">
        <v>684</v>
      </c>
      <c r="H152" s="11" t="s">
        <v>283</v>
      </c>
      <c r="I152" s="4" t="s">
        <v>443</v>
      </c>
    </row>
    <row r="153" spans="7:9" x14ac:dyDescent="0.2">
      <c r="G153" t="s">
        <v>685</v>
      </c>
      <c r="H153" s="11" t="s">
        <v>284</v>
      </c>
      <c r="I153" s="4" t="s">
        <v>444</v>
      </c>
    </row>
    <row r="154" spans="7:9" x14ac:dyDescent="0.2">
      <c r="G154" t="s">
        <v>686</v>
      </c>
      <c r="H154" s="11" t="s">
        <v>285</v>
      </c>
      <c r="I154" s="4" t="s">
        <v>445</v>
      </c>
    </row>
    <row r="155" spans="7:9" x14ac:dyDescent="0.2">
      <c r="G155" t="s">
        <v>687</v>
      </c>
      <c r="H155" s="11" t="s">
        <v>286</v>
      </c>
      <c r="I155" s="4" t="s">
        <v>446</v>
      </c>
    </row>
    <row r="156" spans="7:9" x14ac:dyDescent="0.2">
      <c r="G156" t="s">
        <v>688</v>
      </c>
      <c r="H156" s="11" t="s">
        <v>287</v>
      </c>
      <c r="I156" s="4" t="s">
        <v>447</v>
      </c>
    </row>
    <row r="157" spans="7:9" x14ac:dyDescent="0.2">
      <c r="G157" t="s">
        <v>689</v>
      </c>
      <c r="H157" s="11" t="s">
        <v>288</v>
      </c>
      <c r="I157" s="4" t="s">
        <v>448</v>
      </c>
    </row>
    <row r="158" spans="7:9" x14ac:dyDescent="0.2">
      <c r="G158" t="s">
        <v>690</v>
      </c>
      <c r="H158" s="11" t="s">
        <v>289</v>
      </c>
      <c r="I158" s="4" t="s">
        <v>449</v>
      </c>
    </row>
    <row r="159" spans="7:9" x14ac:dyDescent="0.2">
      <c r="G159" t="s">
        <v>691</v>
      </c>
      <c r="H159" s="11" t="s">
        <v>290</v>
      </c>
      <c r="I159" s="4" t="s">
        <v>450</v>
      </c>
    </row>
    <row r="160" spans="7:9" x14ac:dyDescent="0.2">
      <c r="G160" t="s">
        <v>692</v>
      </c>
      <c r="H160" s="11" t="s">
        <v>291</v>
      </c>
      <c r="I160" s="4" t="s">
        <v>451</v>
      </c>
    </row>
    <row r="161" spans="7:9" x14ac:dyDescent="0.2">
      <c r="G161" t="s">
        <v>693</v>
      </c>
      <c r="H161" s="11" t="s">
        <v>292</v>
      </c>
      <c r="I161" s="4" t="s">
        <v>452</v>
      </c>
    </row>
    <row r="162" spans="7:9" x14ac:dyDescent="0.2">
      <c r="G162" t="s">
        <v>694</v>
      </c>
      <c r="I162" s="4" t="s">
        <v>453</v>
      </c>
    </row>
    <row r="163" spans="7:9" x14ac:dyDescent="0.2">
      <c r="G163" t="s">
        <v>695</v>
      </c>
      <c r="I163" s="4" t="s">
        <v>454</v>
      </c>
    </row>
    <row r="164" spans="7:9" x14ac:dyDescent="0.2">
      <c r="G164" t="s">
        <v>696</v>
      </c>
      <c r="I164" s="4" t="s">
        <v>455</v>
      </c>
    </row>
    <row r="165" spans="7:9" x14ac:dyDescent="0.2">
      <c r="G165" t="s">
        <v>697</v>
      </c>
      <c r="I165" s="4" t="s">
        <v>456</v>
      </c>
    </row>
    <row r="166" spans="7:9" x14ac:dyDescent="0.2">
      <c r="G166" t="s">
        <v>698</v>
      </c>
      <c r="I166" s="4" t="s">
        <v>457</v>
      </c>
    </row>
    <row r="167" spans="7:9" x14ac:dyDescent="0.2">
      <c r="G167" t="s">
        <v>699</v>
      </c>
      <c r="I167" s="4" t="s">
        <v>458</v>
      </c>
    </row>
    <row r="168" spans="7:9" x14ac:dyDescent="0.2">
      <c r="G168" t="s">
        <v>700</v>
      </c>
      <c r="I168" s="4" t="s">
        <v>459</v>
      </c>
    </row>
    <row r="169" spans="7:9" x14ac:dyDescent="0.2">
      <c r="G169" t="s">
        <v>701</v>
      </c>
      <c r="I169" s="4" t="s">
        <v>460</v>
      </c>
    </row>
    <row r="170" spans="7:9" x14ac:dyDescent="0.2">
      <c r="G170" t="s">
        <v>702</v>
      </c>
      <c r="I170" s="4" t="s">
        <v>461</v>
      </c>
    </row>
    <row r="171" spans="7:9" x14ac:dyDescent="0.2">
      <c r="G171" t="s">
        <v>703</v>
      </c>
      <c r="I171" s="4" t="s">
        <v>462</v>
      </c>
    </row>
    <row r="172" spans="7:9" x14ac:dyDescent="0.2">
      <c r="G172" t="s">
        <v>704</v>
      </c>
      <c r="I172" s="4" t="s">
        <v>463</v>
      </c>
    </row>
    <row r="173" spans="7:9" x14ac:dyDescent="0.2">
      <c r="G173" t="s">
        <v>705</v>
      </c>
      <c r="I173" s="4" t="s">
        <v>464</v>
      </c>
    </row>
    <row r="174" spans="7:9" x14ac:dyDescent="0.2">
      <c r="G174" t="s">
        <v>706</v>
      </c>
      <c r="I174" s="4" t="s">
        <v>465</v>
      </c>
    </row>
    <row r="175" spans="7:9" x14ac:dyDescent="0.2">
      <c r="G175" t="s">
        <v>707</v>
      </c>
      <c r="I175" s="4" t="s">
        <v>466</v>
      </c>
    </row>
    <row r="176" spans="7:9" x14ac:dyDescent="0.2">
      <c r="G176" t="s">
        <v>708</v>
      </c>
      <c r="I176" s="4" t="s">
        <v>467</v>
      </c>
    </row>
    <row r="177" spans="7:9" x14ac:dyDescent="0.2">
      <c r="G177" t="s">
        <v>709</v>
      </c>
      <c r="I177" s="4" t="s">
        <v>468</v>
      </c>
    </row>
    <row r="178" spans="7:9" x14ac:dyDescent="0.2">
      <c r="G178" t="s">
        <v>710</v>
      </c>
      <c r="I178" s="4" t="s">
        <v>469</v>
      </c>
    </row>
    <row r="179" spans="7:9" x14ac:dyDescent="0.2">
      <c r="G179" t="s">
        <v>711</v>
      </c>
      <c r="I179" s="4" t="s">
        <v>470</v>
      </c>
    </row>
    <row r="180" spans="7:9" x14ac:dyDescent="0.2">
      <c r="G180" t="s">
        <v>712</v>
      </c>
      <c r="I180" s="3" t="s">
        <v>471</v>
      </c>
    </row>
    <row r="181" spans="7:9" x14ac:dyDescent="0.2">
      <c r="G181" t="s">
        <v>713</v>
      </c>
      <c r="I181" s="3" t="s">
        <v>472</v>
      </c>
    </row>
    <row r="182" spans="7:9" x14ac:dyDescent="0.2">
      <c r="G182" t="s">
        <v>714</v>
      </c>
      <c r="I182" s="3" t="s">
        <v>473</v>
      </c>
    </row>
    <row r="183" spans="7:9" x14ac:dyDescent="0.2">
      <c r="G183" t="s">
        <v>715</v>
      </c>
      <c r="I183" s="3" t="s">
        <v>474</v>
      </c>
    </row>
    <row r="184" spans="7:9" x14ac:dyDescent="0.2">
      <c r="G184" t="s">
        <v>716</v>
      </c>
      <c r="I184" s="3" t="s">
        <v>475</v>
      </c>
    </row>
    <row r="185" spans="7:9" x14ac:dyDescent="0.2">
      <c r="G185" t="s">
        <v>717</v>
      </c>
      <c r="I185" s="3" t="s">
        <v>476</v>
      </c>
    </row>
    <row r="186" spans="7:9" x14ac:dyDescent="0.2">
      <c r="G186" t="s">
        <v>718</v>
      </c>
      <c r="I186" s="3" t="s">
        <v>477</v>
      </c>
    </row>
    <row r="187" spans="7:9" x14ac:dyDescent="0.2">
      <c r="G187" t="s">
        <v>719</v>
      </c>
      <c r="I187" s="3" t="s">
        <v>478</v>
      </c>
    </row>
    <row r="188" spans="7:9" x14ac:dyDescent="0.2">
      <c r="G188" t="s">
        <v>720</v>
      </c>
      <c r="I188" s="3" t="s">
        <v>479</v>
      </c>
    </row>
    <row r="189" spans="7:9" x14ac:dyDescent="0.2">
      <c r="G189" t="s">
        <v>721</v>
      </c>
      <c r="I189" s="3" t="s">
        <v>480</v>
      </c>
    </row>
    <row r="190" spans="7:9" x14ac:dyDescent="0.2">
      <c r="G190" t="s">
        <v>722</v>
      </c>
      <c r="I190" s="3" t="s">
        <v>481</v>
      </c>
    </row>
    <row r="191" spans="7:9" x14ac:dyDescent="0.2">
      <c r="G191" t="s">
        <v>723</v>
      </c>
      <c r="I191" s="3" t="s">
        <v>482</v>
      </c>
    </row>
    <row r="192" spans="7:9" x14ac:dyDescent="0.2">
      <c r="G192" t="s">
        <v>724</v>
      </c>
      <c r="I192" s="3" t="s">
        <v>483</v>
      </c>
    </row>
    <row r="193" spans="7:9" x14ac:dyDescent="0.2">
      <c r="G193" t="s">
        <v>725</v>
      </c>
      <c r="I193" s="3" t="s">
        <v>484</v>
      </c>
    </row>
    <row r="194" spans="7:9" x14ac:dyDescent="0.2">
      <c r="G194" t="s">
        <v>726</v>
      </c>
      <c r="I194" s="3" t="s">
        <v>485</v>
      </c>
    </row>
    <row r="195" spans="7:9" x14ac:dyDescent="0.2">
      <c r="G195" t="s">
        <v>727</v>
      </c>
      <c r="I195" s="3" t="s">
        <v>486</v>
      </c>
    </row>
    <row r="196" spans="7:9" x14ac:dyDescent="0.2">
      <c r="G196" t="s">
        <v>728</v>
      </c>
      <c r="I196" s="3" t="s">
        <v>487</v>
      </c>
    </row>
    <row r="197" spans="7:9" x14ac:dyDescent="0.2">
      <c r="G197" t="s">
        <v>729</v>
      </c>
      <c r="I197" s="3" t="s">
        <v>488</v>
      </c>
    </row>
    <row r="198" spans="7:9" x14ac:dyDescent="0.2">
      <c r="G198" t="s">
        <v>730</v>
      </c>
      <c r="I198" s="3" t="s">
        <v>489</v>
      </c>
    </row>
    <row r="199" spans="7:9" x14ac:dyDescent="0.2">
      <c r="G199" t="s">
        <v>731</v>
      </c>
      <c r="I199" t="s">
        <v>490</v>
      </c>
    </row>
    <row r="200" spans="7:9" x14ac:dyDescent="0.2">
      <c r="G200" t="s">
        <v>732</v>
      </c>
      <c r="I200" t="s">
        <v>491</v>
      </c>
    </row>
    <row r="201" spans="7:9" x14ac:dyDescent="0.2">
      <c r="G201" t="s">
        <v>733</v>
      </c>
      <c r="I201" t="s">
        <v>492</v>
      </c>
    </row>
    <row r="202" spans="7:9" x14ac:dyDescent="0.2">
      <c r="G202" t="s">
        <v>734</v>
      </c>
      <c r="I202" t="s">
        <v>493</v>
      </c>
    </row>
    <row r="203" spans="7:9" x14ac:dyDescent="0.2">
      <c r="G203" t="s">
        <v>735</v>
      </c>
      <c r="I203" t="s">
        <v>494</v>
      </c>
    </row>
    <row r="204" spans="7:9" x14ac:dyDescent="0.2">
      <c r="G204" t="s">
        <v>736</v>
      </c>
      <c r="I204" t="s">
        <v>495</v>
      </c>
    </row>
    <row r="205" spans="7:9" x14ac:dyDescent="0.2">
      <c r="G205" t="s">
        <v>737</v>
      </c>
      <c r="I205" t="s">
        <v>496</v>
      </c>
    </row>
    <row r="206" spans="7:9" x14ac:dyDescent="0.2">
      <c r="G206" t="s">
        <v>738</v>
      </c>
      <c r="I206" t="s">
        <v>497</v>
      </c>
    </row>
    <row r="207" spans="7:9" x14ac:dyDescent="0.2">
      <c r="G207" t="s">
        <v>739</v>
      </c>
      <c r="I207" t="s">
        <v>498</v>
      </c>
    </row>
    <row r="208" spans="7:9" x14ac:dyDescent="0.2">
      <c r="G208" t="s">
        <v>740</v>
      </c>
      <c r="I208" t="s">
        <v>499</v>
      </c>
    </row>
    <row r="209" spans="7:9" x14ac:dyDescent="0.2">
      <c r="G209" t="s">
        <v>741</v>
      </c>
      <c r="I209" t="s">
        <v>500</v>
      </c>
    </row>
    <row r="210" spans="7:9" x14ac:dyDescent="0.2">
      <c r="G210" t="s">
        <v>742</v>
      </c>
      <c r="I210" t="s">
        <v>501</v>
      </c>
    </row>
    <row r="211" spans="7:9" x14ac:dyDescent="0.2">
      <c r="G211" t="s">
        <v>743</v>
      </c>
      <c r="I211" t="s">
        <v>502</v>
      </c>
    </row>
    <row r="212" spans="7:9" x14ac:dyDescent="0.2">
      <c r="G212" t="s">
        <v>744</v>
      </c>
      <c r="I212" t="s">
        <v>503</v>
      </c>
    </row>
    <row r="213" spans="7:9" x14ac:dyDescent="0.2">
      <c r="G213" t="s">
        <v>745</v>
      </c>
      <c r="I213" t="s">
        <v>504</v>
      </c>
    </row>
    <row r="214" spans="7:9" x14ac:dyDescent="0.2">
      <c r="G214" t="s">
        <v>746</v>
      </c>
      <c r="I214" t="s">
        <v>505</v>
      </c>
    </row>
    <row r="215" spans="7:9" x14ac:dyDescent="0.2">
      <c r="G215" t="s">
        <v>747</v>
      </c>
      <c r="I215" t="s">
        <v>506</v>
      </c>
    </row>
    <row r="216" spans="7:9" x14ac:dyDescent="0.2">
      <c r="G216" t="s">
        <v>748</v>
      </c>
      <c r="I216" t="s">
        <v>507</v>
      </c>
    </row>
    <row r="217" spans="7:9" x14ac:dyDescent="0.2">
      <c r="G217" t="s">
        <v>749</v>
      </c>
      <c r="I217" t="s">
        <v>508</v>
      </c>
    </row>
    <row r="218" spans="7:9" x14ac:dyDescent="0.2">
      <c r="G218" t="s">
        <v>750</v>
      </c>
      <c r="I218" t="s">
        <v>509</v>
      </c>
    </row>
    <row r="219" spans="7:9" x14ac:dyDescent="0.2">
      <c r="G219" t="s">
        <v>751</v>
      </c>
      <c r="I219" t="s">
        <v>510</v>
      </c>
    </row>
    <row r="220" spans="7:9" x14ac:dyDescent="0.2">
      <c r="G220" t="s">
        <v>752</v>
      </c>
      <c r="I220" t="s">
        <v>511</v>
      </c>
    </row>
    <row r="221" spans="7:9" x14ac:dyDescent="0.2">
      <c r="G221" t="s">
        <v>753</v>
      </c>
      <c r="I221" t="s">
        <v>512</v>
      </c>
    </row>
    <row r="222" spans="7:9" x14ac:dyDescent="0.2">
      <c r="G222" t="s">
        <v>754</v>
      </c>
      <c r="I222" t="s">
        <v>513</v>
      </c>
    </row>
    <row r="223" spans="7:9" x14ac:dyDescent="0.2">
      <c r="G223" t="s">
        <v>755</v>
      </c>
      <c r="I223" t="s">
        <v>514</v>
      </c>
    </row>
    <row r="224" spans="7:9" x14ac:dyDescent="0.2">
      <c r="G224" t="s">
        <v>756</v>
      </c>
      <c r="I224" t="s">
        <v>515</v>
      </c>
    </row>
    <row r="225" spans="7:7" x14ac:dyDescent="0.2">
      <c r="G225" t="s">
        <v>757</v>
      </c>
    </row>
    <row r="226" spans="7:7" x14ac:dyDescent="0.2">
      <c r="G226" t="s">
        <v>758</v>
      </c>
    </row>
    <row r="227" spans="7:7" x14ac:dyDescent="0.2">
      <c r="G227" t="s">
        <v>759</v>
      </c>
    </row>
    <row r="228" spans="7:7" x14ac:dyDescent="0.2">
      <c r="G228" t="s">
        <v>760</v>
      </c>
    </row>
    <row r="229" spans="7:7" x14ac:dyDescent="0.2">
      <c r="G229" t="s">
        <v>761</v>
      </c>
    </row>
    <row r="230" spans="7:7" x14ac:dyDescent="0.2">
      <c r="G230" t="s">
        <v>762</v>
      </c>
    </row>
    <row r="231" spans="7:7" x14ac:dyDescent="0.2">
      <c r="G231" t="s">
        <v>763</v>
      </c>
    </row>
    <row r="232" spans="7:7" x14ac:dyDescent="0.2">
      <c r="G232" t="s">
        <v>764</v>
      </c>
    </row>
    <row r="233" spans="7:7" x14ac:dyDescent="0.2">
      <c r="G233" t="s">
        <v>765</v>
      </c>
    </row>
    <row r="234" spans="7:7" x14ac:dyDescent="0.2">
      <c r="G234" t="s">
        <v>766</v>
      </c>
    </row>
    <row r="235" spans="7:7" x14ac:dyDescent="0.2">
      <c r="G235" t="s">
        <v>767</v>
      </c>
    </row>
    <row r="236" spans="7:7" x14ac:dyDescent="0.2">
      <c r="G236" t="s">
        <v>768</v>
      </c>
    </row>
    <row r="237" spans="7:7" x14ac:dyDescent="0.2">
      <c r="G237" t="s">
        <v>769</v>
      </c>
    </row>
    <row r="238" spans="7:7" x14ac:dyDescent="0.2">
      <c r="G238" t="s">
        <v>770</v>
      </c>
    </row>
    <row r="239" spans="7:7" x14ac:dyDescent="0.2">
      <c r="G239" t="s">
        <v>771</v>
      </c>
    </row>
    <row r="240" spans="7:7" x14ac:dyDescent="0.2">
      <c r="G240" t="s">
        <v>772</v>
      </c>
    </row>
    <row r="241" spans="7:7" x14ac:dyDescent="0.2">
      <c r="G241" t="s">
        <v>773</v>
      </c>
    </row>
    <row r="242" spans="7:7" x14ac:dyDescent="0.2">
      <c r="G242" t="s">
        <v>774</v>
      </c>
    </row>
    <row r="243" spans="7:7" x14ac:dyDescent="0.2">
      <c r="G243" t="s">
        <v>775</v>
      </c>
    </row>
    <row r="244" spans="7:7" x14ac:dyDescent="0.2">
      <c r="G244" t="s">
        <v>776</v>
      </c>
    </row>
    <row r="245" spans="7:7" x14ac:dyDescent="0.2">
      <c r="G245" t="s">
        <v>777</v>
      </c>
    </row>
    <row r="246" spans="7:7" x14ac:dyDescent="0.2">
      <c r="G246" t="s">
        <v>778</v>
      </c>
    </row>
    <row r="247" spans="7:7" x14ac:dyDescent="0.2">
      <c r="G247" t="s">
        <v>779</v>
      </c>
    </row>
    <row r="248" spans="7:7" x14ac:dyDescent="0.2">
      <c r="G248" t="s">
        <v>780</v>
      </c>
    </row>
    <row r="249" spans="7:7" x14ac:dyDescent="0.2">
      <c r="G249" t="s">
        <v>781</v>
      </c>
    </row>
    <row r="250" spans="7:7" x14ac:dyDescent="0.2">
      <c r="G250" t="s">
        <v>782</v>
      </c>
    </row>
    <row r="251" spans="7:7" x14ac:dyDescent="0.2">
      <c r="G251" t="s">
        <v>783</v>
      </c>
    </row>
    <row r="252" spans="7:7" x14ac:dyDescent="0.2">
      <c r="G252" t="s">
        <v>784</v>
      </c>
    </row>
    <row r="253" spans="7:7" x14ac:dyDescent="0.2">
      <c r="G253" t="s">
        <v>785</v>
      </c>
    </row>
    <row r="254" spans="7:7" x14ac:dyDescent="0.2">
      <c r="G254" t="s">
        <v>786</v>
      </c>
    </row>
    <row r="255" spans="7:7" x14ac:dyDescent="0.2">
      <c r="G255" t="s">
        <v>787</v>
      </c>
    </row>
    <row r="256" spans="7:7" x14ac:dyDescent="0.2">
      <c r="G256" t="s">
        <v>788</v>
      </c>
    </row>
    <row r="257" spans="7:7" x14ac:dyDescent="0.2">
      <c r="G257" t="s">
        <v>789</v>
      </c>
    </row>
    <row r="258" spans="7:7" x14ac:dyDescent="0.2">
      <c r="G258" t="s">
        <v>790</v>
      </c>
    </row>
    <row r="259" spans="7:7" x14ac:dyDescent="0.2">
      <c r="G259" t="s">
        <v>791</v>
      </c>
    </row>
    <row r="260" spans="7:7" x14ac:dyDescent="0.2">
      <c r="G260" t="s">
        <v>792</v>
      </c>
    </row>
    <row r="261" spans="7:7" x14ac:dyDescent="0.2">
      <c r="G261" t="s">
        <v>793</v>
      </c>
    </row>
    <row r="262" spans="7:7" x14ac:dyDescent="0.2">
      <c r="G262" t="s">
        <v>794</v>
      </c>
    </row>
    <row r="263" spans="7:7" x14ac:dyDescent="0.2">
      <c r="G263" t="s">
        <v>795</v>
      </c>
    </row>
    <row r="264" spans="7:7" x14ac:dyDescent="0.2">
      <c r="G264" t="s">
        <v>796</v>
      </c>
    </row>
    <row r="265" spans="7:7" x14ac:dyDescent="0.2">
      <c r="G265" t="s">
        <v>797</v>
      </c>
    </row>
    <row r="266" spans="7:7" x14ac:dyDescent="0.2">
      <c r="G266" t="s">
        <v>798</v>
      </c>
    </row>
    <row r="267" spans="7:7" x14ac:dyDescent="0.2">
      <c r="G267" t="s">
        <v>799</v>
      </c>
    </row>
    <row r="268" spans="7:7" x14ac:dyDescent="0.2">
      <c r="G268" t="s">
        <v>800</v>
      </c>
    </row>
    <row r="269" spans="7:7" x14ac:dyDescent="0.2">
      <c r="G269" t="s">
        <v>801</v>
      </c>
    </row>
    <row r="270" spans="7:7" x14ac:dyDescent="0.2">
      <c r="G270" t="s">
        <v>802</v>
      </c>
    </row>
    <row r="271" spans="7:7" x14ac:dyDescent="0.2">
      <c r="G271" t="s">
        <v>803</v>
      </c>
    </row>
    <row r="272" spans="7:7" x14ac:dyDescent="0.2">
      <c r="G272" t="s">
        <v>804</v>
      </c>
    </row>
    <row r="273" spans="7:7" x14ac:dyDescent="0.2">
      <c r="G273" t="s">
        <v>805</v>
      </c>
    </row>
    <row r="274" spans="7:7" x14ac:dyDescent="0.2">
      <c r="G274" t="s">
        <v>806</v>
      </c>
    </row>
    <row r="275" spans="7:7" x14ac:dyDescent="0.2">
      <c r="G275" t="s">
        <v>807</v>
      </c>
    </row>
    <row r="276" spans="7:7" x14ac:dyDescent="0.2">
      <c r="G276" t="s">
        <v>808</v>
      </c>
    </row>
    <row r="277" spans="7:7" x14ac:dyDescent="0.2">
      <c r="G277" t="s">
        <v>809</v>
      </c>
    </row>
    <row r="278" spans="7:7" x14ac:dyDescent="0.2">
      <c r="G278" t="s">
        <v>810</v>
      </c>
    </row>
    <row r="279" spans="7:7" x14ac:dyDescent="0.2">
      <c r="G279" t="s">
        <v>811</v>
      </c>
    </row>
    <row r="280" spans="7:7" x14ac:dyDescent="0.2">
      <c r="G280" t="s">
        <v>812</v>
      </c>
    </row>
    <row r="281" spans="7:7" x14ac:dyDescent="0.2">
      <c r="G281" t="s">
        <v>813</v>
      </c>
    </row>
    <row r="282" spans="7:7" x14ac:dyDescent="0.2">
      <c r="G282" t="s">
        <v>814</v>
      </c>
    </row>
    <row r="283" spans="7:7" x14ac:dyDescent="0.2">
      <c r="G283" t="s">
        <v>815</v>
      </c>
    </row>
    <row r="284" spans="7:7" x14ac:dyDescent="0.2">
      <c r="G284" t="s">
        <v>816</v>
      </c>
    </row>
    <row r="285" spans="7:7" x14ac:dyDescent="0.2">
      <c r="G285" t="s">
        <v>817</v>
      </c>
    </row>
    <row r="286" spans="7:7" x14ac:dyDescent="0.2">
      <c r="G286" t="s">
        <v>818</v>
      </c>
    </row>
    <row r="287" spans="7:7" x14ac:dyDescent="0.2">
      <c r="G287" t="s">
        <v>819</v>
      </c>
    </row>
    <row r="288" spans="7:7" x14ac:dyDescent="0.2">
      <c r="G288" t="s">
        <v>820</v>
      </c>
    </row>
    <row r="289" spans="7:7" x14ac:dyDescent="0.2">
      <c r="G289" t="s">
        <v>821</v>
      </c>
    </row>
    <row r="290" spans="7:7" x14ac:dyDescent="0.2">
      <c r="G290" t="s">
        <v>822</v>
      </c>
    </row>
    <row r="291" spans="7:7" x14ac:dyDescent="0.2">
      <c r="G291" t="s">
        <v>823</v>
      </c>
    </row>
    <row r="292" spans="7:7" x14ac:dyDescent="0.2">
      <c r="G292" t="s">
        <v>824</v>
      </c>
    </row>
    <row r="293" spans="7:7" x14ac:dyDescent="0.2">
      <c r="G293" t="s">
        <v>825</v>
      </c>
    </row>
    <row r="294" spans="7:7" x14ac:dyDescent="0.2">
      <c r="G294" t="s">
        <v>826</v>
      </c>
    </row>
    <row r="295" spans="7:7" x14ac:dyDescent="0.2">
      <c r="G295" t="s">
        <v>827</v>
      </c>
    </row>
    <row r="296" spans="7:7" x14ac:dyDescent="0.2">
      <c r="G296" t="s">
        <v>828</v>
      </c>
    </row>
    <row r="297" spans="7:7" x14ac:dyDescent="0.2">
      <c r="G297" t="s">
        <v>829</v>
      </c>
    </row>
    <row r="298" spans="7:7" x14ac:dyDescent="0.2">
      <c r="G298" t="s">
        <v>830</v>
      </c>
    </row>
    <row r="299" spans="7:7" x14ac:dyDescent="0.2">
      <c r="G299" t="s">
        <v>831</v>
      </c>
    </row>
    <row r="300" spans="7:7" x14ac:dyDescent="0.2">
      <c r="G300" t="s">
        <v>832</v>
      </c>
    </row>
    <row r="301" spans="7:7" x14ac:dyDescent="0.2">
      <c r="G301" t="s">
        <v>833</v>
      </c>
    </row>
    <row r="302" spans="7:7" x14ac:dyDescent="0.2">
      <c r="G302" t="s">
        <v>834</v>
      </c>
    </row>
    <row r="303" spans="7:7" x14ac:dyDescent="0.2">
      <c r="G303" t="s">
        <v>835</v>
      </c>
    </row>
    <row r="304" spans="7:7" x14ac:dyDescent="0.2">
      <c r="G304" t="s">
        <v>836</v>
      </c>
    </row>
    <row r="305" spans="7:7" x14ac:dyDescent="0.2">
      <c r="G305" t="s">
        <v>837</v>
      </c>
    </row>
    <row r="306" spans="7:7" x14ac:dyDescent="0.2">
      <c r="G306" t="s">
        <v>838</v>
      </c>
    </row>
    <row r="307" spans="7:7" x14ac:dyDescent="0.2">
      <c r="G307" t="s">
        <v>839</v>
      </c>
    </row>
    <row r="308" spans="7:7" x14ac:dyDescent="0.2">
      <c r="G308" t="s">
        <v>840</v>
      </c>
    </row>
    <row r="309" spans="7:7" x14ac:dyDescent="0.2">
      <c r="G309" t="s">
        <v>841</v>
      </c>
    </row>
    <row r="310" spans="7:7" x14ac:dyDescent="0.2">
      <c r="G310" t="s">
        <v>842</v>
      </c>
    </row>
    <row r="311" spans="7:7" x14ac:dyDescent="0.2">
      <c r="G311" t="s">
        <v>843</v>
      </c>
    </row>
    <row r="312" spans="7:7" x14ac:dyDescent="0.2">
      <c r="G312" t="s">
        <v>844</v>
      </c>
    </row>
    <row r="313" spans="7:7" x14ac:dyDescent="0.2">
      <c r="G313" t="s">
        <v>845</v>
      </c>
    </row>
    <row r="314" spans="7:7" x14ac:dyDescent="0.2">
      <c r="G314" t="s">
        <v>846</v>
      </c>
    </row>
    <row r="315" spans="7:7" x14ac:dyDescent="0.2">
      <c r="G315" t="s">
        <v>847</v>
      </c>
    </row>
    <row r="316" spans="7:7" x14ac:dyDescent="0.2">
      <c r="G316" t="s">
        <v>848</v>
      </c>
    </row>
    <row r="317" spans="7:7" x14ac:dyDescent="0.2">
      <c r="G317" t="s">
        <v>849</v>
      </c>
    </row>
    <row r="318" spans="7:7" x14ac:dyDescent="0.2">
      <c r="G318" t="s">
        <v>850</v>
      </c>
    </row>
    <row r="319" spans="7:7" x14ac:dyDescent="0.2">
      <c r="G319" t="s">
        <v>851</v>
      </c>
    </row>
    <row r="320" spans="7:7" x14ac:dyDescent="0.2">
      <c r="G320" t="s">
        <v>852</v>
      </c>
    </row>
    <row r="321" spans="7:7" x14ac:dyDescent="0.2">
      <c r="G321" t="s">
        <v>853</v>
      </c>
    </row>
    <row r="322" spans="7:7" x14ac:dyDescent="0.2">
      <c r="G322" t="s">
        <v>854</v>
      </c>
    </row>
    <row r="323" spans="7:7" x14ac:dyDescent="0.2">
      <c r="G323" t="s">
        <v>855</v>
      </c>
    </row>
    <row r="324" spans="7:7" x14ac:dyDescent="0.2">
      <c r="G324" t="s">
        <v>856</v>
      </c>
    </row>
    <row r="325" spans="7:7" x14ac:dyDescent="0.2">
      <c r="G325" t="s">
        <v>857</v>
      </c>
    </row>
    <row r="326" spans="7:7" x14ac:dyDescent="0.2">
      <c r="G326" t="s">
        <v>858</v>
      </c>
    </row>
    <row r="327" spans="7:7" x14ac:dyDescent="0.2">
      <c r="G327" t="s">
        <v>859</v>
      </c>
    </row>
    <row r="328" spans="7:7" x14ac:dyDescent="0.2">
      <c r="G328" t="s">
        <v>860</v>
      </c>
    </row>
    <row r="329" spans="7:7" x14ac:dyDescent="0.2">
      <c r="G329" t="s">
        <v>861</v>
      </c>
    </row>
    <row r="330" spans="7:7" x14ac:dyDescent="0.2">
      <c r="G330" t="s">
        <v>862</v>
      </c>
    </row>
    <row r="331" spans="7:7" x14ac:dyDescent="0.2">
      <c r="G331" t="s">
        <v>863</v>
      </c>
    </row>
    <row r="332" spans="7:7" x14ac:dyDescent="0.2">
      <c r="G332" t="s">
        <v>864</v>
      </c>
    </row>
    <row r="333" spans="7:7" x14ac:dyDescent="0.2">
      <c r="G333" t="s">
        <v>865</v>
      </c>
    </row>
    <row r="334" spans="7:7" x14ac:dyDescent="0.2">
      <c r="G334" t="s">
        <v>866</v>
      </c>
    </row>
    <row r="335" spans="7:7" x14ac:dyDescent="0.2">
      <c r="G335" t="s">
        <v>867</v>
      </c>
    </row>
    <row r="336" spans="7:7" x14ac:dyDescent="0.2">
      <c r="G336" t="s">
        <v>868</v>
      </c>
    </row>
    <row r="337" spans="7:7" x14ac:dyDescent="0.2">
      <c r="G337" t="s">
        <v>869</v>
      </c>
    </row>
    <row r="338" spans="7:7" x14ac:dyDescent="0.2">
      <c r="G338" t="s">
        <v>870</v>
      </c>
    </row>
    <row r="339" spans="7:7" x14ac:dyDescent="0.2">
      <c r="G339" t="s">
        <v>871</v>
      </c>
    </row>
    <row r="340" spans="7:7" x14ac:dyDescent="0.2">
      <c r="G340" t="s">
        <v>872</v>
      </c>
    </row>
    <row r="341" spans="7:7" x14ac:dyDescent="0.2">
      <c r="G341" t="s">
        <v>873</v>
      </c>
    </row>
    <row r="342" spans="7:7" x14ac:dyDescent="0.2">
      <c r="G342" t="s">
        <v>874</v>
      </c>
    </row>
    <row r="343" spans="7:7" x14ac:dyDescent="0.2">
      <c r="G343" t="s">
        <v>875</v>
      </c>
    </row>
    <row r="344" spans="7:7" x14ac:dyDescent="0.2">
      <c r="G344" t="s">
        <v>876</v>
      </c>
    </row>
    <row r="345" spans="7:7" x14ac:dyDescent="0.2">
      <c r="G345" t="s">
        <v>877</v>
      </c>
    </row>
    <row r="346" spans="7:7" x14ac:dyDescent="0.2">
      <c r="G346" t="s">
        <v>878</v>
      </c>
    </row>
    <row r="347" spans="7:7" x14ac:dyDescent="0.2">
      <c r="G347" t="s">
        <v>879</v>
      </c>
    </row>
    <row r="348" spans="7:7" x14ac:dyDescent="0.2">
      <c r="G348" t="s">
        <v>880</v>
      </c>
    </row>
    <row r="349" spans="7:7" x14ac:dyDescent="0.2">
      <c r="G349" t="s">
        <v>881</v>
      </c>
    </row>
    <row r="350" spans="7:7" x14ac:dyDescent="0.2">
      <c r="G350" t="s">
        <v>882</v>
      </c>
    </row>
    <row r="351" spans="7:7" x14ac:dyDescent="0.2">
      <c r="G351" t="s">
        <v>883</v>
      </c>
    </row>
    <row r="352" spans="7:7" x14ac:dyDescent="0.2">
      <c r="G352" t="s">
        <v>884</v>
      </c>
    </row>
    <row r="353" spans="7:7" x14ac:dyDescent="0.2">
      <c r="G353" t="s">
        <v>885</v>
      </c>
    </row>
    <row r="354" spans="7:7" x14ac:dyDescent="0.2">
      <c r="G354" t="s">
        <v>886</v>
      </c>
    </row>
    <row r="355" spans="7:7" x14ac:dyDescent="0.2">
      <c r="G355" t="s">
        <v>887</v>
      </c>
    </row>
    <row r="356" spans="7:7" x14ac:dyDescent="0.2">
      <c r="G356" t="s">
        <v>888</v>
      </c>
    </row>
    <row r="357" spans="7:7" x14ac:dyDescent="0.2">
      <c r="G357" t="s">
        <v>889</v>
      </c>
    </row>
    <row r="358" spans="7:7" x14ac:dyDescent="0.2">
      <c r="G358" t="s">
        <v>890</v>
      </c>
    </row>
    <row r="359" spans="7:7" x14ac:dyDescent="0.2">
      <c r="G359" t="s">
        <v>891</v>
      </c>
    </row>
    <row r="360" spans="7:7" x14ac:dyDescent="0.2">
      <c r="G360" t="s">
        <v>892</v>
      </c>
    </row>
    <row r="361" spans="7:7" x14ac:dyDescent="0.2">
      <c r="G361" t="s">
        <v>893</v>
      </c>
    </row>
    <row r="362" spans="7:7" x14ac:dyDescent="0.2">
      <c r="G362" t="s">
        <v>894</v>
      </c>
    </row>
    <row r="363" spans="7:7" x14ac:dyDescent="0.2">
      <c r="G363" t="s">
        <v>895</v>
      </c>
    </row>
    <row r="364" spans="7:7" x14ac:dyDescent="0.2">
      <c r="G364" t="s">
        <v>896</v>
      </c>
    </row>
    <row r="365" spans="7:7" x14ac:dyDescent="0.2">
      <c r="G365" t="s">
        <v>897</v>
      </c>
    </row>
    <row r="366" spans="7:7" x14ac:dyDescent="0.2">
      <c r="G366" t="s">
        <v>898</v>
      </c>
    </row>
    <row r="367" spans="7:7" x14ac:dyDescent="0.2">
      <c r="G367" t="s">
        <v>899</v>
      </c>
    </row>
    <row r="368" spans="7:7" x14ac:dyDescent="0.2">
      <c r="G368" t="s">
        <v>900</v>
      </c>
    </row>
    <row r="369" spans="7:7" x14ac:dyDescent="0.2">
      <c r="G369" t="s">
        <v>901</v>
      </c>
    </row>
    <row r="370" spans="7:7" x14ac:dyDescent="0.2">
      <c r="G370" t="s">
        <v>902</v>
      </c>
    </row>
    <row r="371" spans="7:7" x14ac:dyDescent="0.2">
      <c r="G371" t="s">
        <v>903</v>
      </c>
    </row>
    <row r="372" spans="7:7" x14ac:dyDescent="0.2">
      <c r="G372" t="s">
        <v>904</v>
      </c>
    </row>
    <row r="373" spans="7:7" x14ac:dyDescent="0.2">
      <c r="G373" t="s">
        <v>905</v>
      </c>
    </row>
    <row r="374" spans="7:7" x14ac:dyDescent="0.2">
      <c r="G374" t="s">
        <v>906</v>
      </c>
    </row>
    <row r="375" spans="7:7" x14ac:dyDescent="0.2">
      <c r="G375" t="s">
        <v>907</v>
      </c>
    </row>
    <row r="376" spans="7:7" x14ac:dyDescent="0.2">
      <c r="G376" t="s">
        <v>908</v>
      </c>
    </row>
    <row r="377" spans="7:7" x14ac:dyDescent="0.2">
      <c r="G377" t="s">
        <v>909</v>
      </c>
    </row>
    <row r="378" spans="7:7" x14ac:dyDescent="0.2">
      <c r="G378" t="s">
        <v>910</v>
      </c>
    </row>
    <row r="379" spans="7:7" x14ac:dyDescent="0.2">
      <c r="G379" t="s">
        <v>911</v>
      </c>
    </row>
    <row r="380" spans="7:7" x14ac:dyDescent="0.2">
      <c r="G380" t="s">
        <v>912</v>
      </c>
    </row>
    <row r="381" spans="7:7" x14ac:dyDescent="0.2">
      <c r="G381" t="s">
        <v>913</v>
      </c>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Finančni načrt projekta</vt:lpstr>
      <vt:lpstr>Seznam kod</vt:lpstr>
      <vt:lpstr>Opis zaznamovalcev</vt:lpstr>
      <vt:lpstr>Data</vt:lpstr>
      <vt:lpstr>Bi_channels</vt:lpstr>
      <vt:lpstr>Donator</vt:lpstr>
      <vt:lpstr>Financer_RS</vt:lpstr>
      <vt:lpstr>Izvajalec</vt:lpstr>
      <vt:lpstr>Mark</vt:lpstr>
      <vt:lpstr>Nosilec_projekta</vt:lpstr>
      <vt:lpstr>Partnerska_drzava</vt:lpstr>
      <vt:lpstr>'Finančni načrt projekta'!Print_Area</vt:lpstr>
      <vt:lpstr>Sedež_izvajalca</vt:lpstr>
      <vt:lpstr>Stevilka_pogodbe</vt:lpstr>
      <vt:lpstr>Vrsta_pomoci</vt:lpstr>
      <vt:lpstr>Vrsta_porocila</vt:lpstr>
      <vt:lpstr>Vrsta_prihodka</vt:lpstr>
      <vt:lpstr>Vsebinska_opredelitev</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mzz</cp:lastModifiedBy>
  <cp:lastPrinted>2023-10-25T12:36:11Z</cp:lastPrinted>
  <dcterms:created xsi:type="dcterms:W3CDTF">2011-10-04T07:12:12Z</dcterms:created>
  <dcterms:modified xsi:type="dcterms:W3CDTF">2024-03-04T08:30:52Z</dcterms:modified>
</cp:coreProperties>
</file>