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ZRH_JAVNI RAZPISI\Javni razpisi 2026\RAZPISNA DOKUMENTACIJA\POPRAVEK po objavi\"/>
    </mc:Choice>
  </mc:AlternateContent>
  <xr:revisionPtr revIDLastSave="0" documentId="8_{A6A4A623-288D-4732-8F1F-8AE63C7AD3AC}" xr6:coauthVersionLast="47" xr6:coauthVersionMax="47" xr10:uidLastSave="{00000000-0000-0000-0000-000000000000}"/>
  <bookViews>
    <workbookView xWindow="-120" yWindow="-120" windowWidth="25440" windowHeight="15270" xr2:uid="{6DFB2A6C-7FC8-4ADC-A765-ECAEF1464A57}"/>
  </bookViews>
  <sheets>
    <sheet name="Merila za ocenjevanje vlog" sheetId="1" r:id="rId1"/>
  </sheets>
  <definedNames>
    <definedName name="_xlnm.Print_Area" localSheetId="0">'Merila za ocenjevanje vlog'!$A$1:$E$380</definedName>
    <definedName name="Z_389EA62E_5F1B_4EF1_95D6_BE6EF9321E01_.wvu.Cols" localSheetId="0" hidden="1">'Merila za ocenjevanje vlog'!$G:$G</definedName>
    <definedName name="Z_389EA62E_5F1B_4EF1_95D6_BE6EF9321E01_.wvu.PrintArea" localSheetId="0" hidden="1">'Merila za ocenjevanje vlog'!$A$1:$E$380</definedName>
    <definedName name="Z_C0C99D40_F52D_470D_80F8_C08563BE690F_.wvu.Cols" localSheetId="0" hidden="1">'Merila za ocenjevanje vlog'!$G:$G</definedName>
    <definedName name="Z_C0C99D40_F52D_470D_80F8_C08563BE690F_.wvu.PrintArea" localSheetId="0" hidden="1">'Merila za ocenjevanje vlog'!$A$1:$E$380</definedName>
    <definedName name="Z_C7CBEBBB_74F6_4A9D_B2C7_E3C2101400D3_.wvu.PrintArea" localSheetId="0" hidden="1">'Merila za ocenjevanje vlog'!$A$1:$E$380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78" i="1" l="1"/>
  <c r="C376" i="1"/>
  <c r="B376" i="1"/>
  <c r="C375" i="1"/>
  <c r="B375" i="1"/>
  <c r="C369" i="1"/>
  <c r="B369" i="1"/>
  <c r="C368" i="1"/>
  <c r="C365" i="1"/>
  <c r="B365" i="1"/>
  <c r="C359" i="1"/>
  <c r="B359" i="1"/>
  <c r="C358" i="1"/>
  <c r="C357" i="1"/>
  <c r="C354" i="1"/>
  <c r="B354" i="1"/>
  <c r="C329" i="1"/>
  <c r="C319" i="1"/>
  <c r="B319" i="1"/>
  <c r="C303" i="1"/>
  <c r="C291" i="1"/>
  <c r="B291" i="1"/>
  <c r="C266" i="1"/>
  <c r="C367" i="1" s="1"/>
  <c r="B266" i="1"/>
  <c r="B367" i="1" s="1"/>
  <c r="C246" i="1"/>
  <c r="C366" i="1" s="1"/>
  <c r="B246" i="1"/>
  <c r="B366" i="1" s="1"/>
  <c r="C221" i="1"/>
  <c r="C220" i="1"/>
  <c r="C169" i="1"/>
  <c r="B169" i="1"/>
  <c r="C137" i="1"/>
  <c r="C123" i="1"/>
  <c r="C110" i="1"/>
  <c r="B110" i="1"/>
  <c r="B125" i="1" s="1"/>
  <c r="C83" i="1"/>
  <c r="C125" i="1" s="1"/>
  <c r="C47" i="1"/>
  <c r="C333" i="1" s="1"/>
  <c r="C374" i="1" l="1"/>
  <c r="C345" i="1"/>
  <c r="C339" i="1"/>
  <c r="B333" i="1"/>
  <c r="B364" i="1"/>
  <c r="B370" i="1" s="1"/>
  <c r="B353" i="1"/>
  <c r="B345" i="1"/>
  <c r="B374" i="1"/>
  <c r="B339" i="1"/>
  <c r="C364" i="1"/>
  <c r="C370" i="1" s="1"/>
  <c r="B355" i="1"/>
  <c r="C355" i="1"/>
  <c r="B377" i="1"/>
  <c r="B356" i="1"/>
  <c r="C377" i="1"/>
  <c r="C353" i="1"/>
  <c r="C356" i="1"/>
  <c r="B379" i="1" l="1"/>
  <c r="B360" i="1"/>
  <c r="C360" i="1"/>
  <c r="C379" i="1"/>
</calcChain>
</file>

<file path=xl/sharedStrings.xml><?xml version="1.0" encoding="utf-8"?>
<sst xmlns="http://schemas.openxmlformats.org/spreadsheetml/2006/main" count="358" uniqueCount="263">
  <si>
    <t>METODOLOGIJA – POGOJI IN MERILA ZA OCENJEVANJE PROJEKTNIH PREDLOGOV</t>
  </si>
  <si>
    <t xml:space="preserve">Metodologija je bila sprejeta na podlagi 8. člena Uredbe o izvajanju mednarodnega razvojnega sodelovanja in humanitarne pomoči Republike Slovenije (Ur. l. RS, št. 74/18), ki opredeljuje pogoje in merila za financiranje ali sofinanciranje posameznih programov ali projektov, ki so financirani ali sofinancirani iz proračuna RS (24. junij 2019).
Vsi izrazi, zapisani v slovnični obliki moškega spola, so uporabljeni kot nevtralni in veljajo enakovredno za oba spola.                                                                                                                    </t>
  </si>
  <si>
    <t>Sklop (označite)</t>
  </si>
  <si>
    <t xml:space="preserve">A  B  C  </t>
  </si>
  <si>
    <t>Polno ime prijaviteljice</t>
  </si>
  <si>
    <t>Naslov projekta</t>
  </si>
  <si>
    <t>Država</t>
  </si>
  <si>
    <t>Ocenjevalec</t>
  </si>
  <si>
    <t>Datum ocenjevanja</t>
  </si>
  <si>
    <t>1.     SKLADNOST PROJEKTA Z IZHODIŠČI MZEZ (UREDBA, 8. ČLEN, 1. ODSTAVEK)</t>
  </si>
  <si>
    <r>
      <t xml:space="preserve">Če član komisije ugotovi, da je odgovor pri kateremkoli osnovnem pogoju </t>
    </r>
    <r>
      <rPr>
        <b/>
        <sz val="10"/>
        <color theme="1"/>
        <rFont val="Arial"/>
        <family val="2"/>
        <charset val="238"/>
      </rPr>
      <t>NE</t>
    </r>
    <r>
      <rPr>
        <sz val="10"/>
        <color theme="1"/>
        <rFont val="Arial"/>
        <family val="2"/>
        <charset val="238"/>
      </rPr>
      <t xml:space="preserve">, o tem obvesti ostale člane komisije. Komisija se posvetuje in odloči glede izločitve vloge oziroma nadaljnjega ocenjevanja te vloge. Če je odločitev komisije, da se vloga v skladu z </t>
    </r>
    <r>
      <rPr>
        <sz val="10"/>
        <rFont val="Arial"/>
        <family val="2"/>
        <charset val="238"/>
      </rPr>
      <t xml:space="preserve">9. poglavjem </t>
    </r>
    <r>
      <rPr>
        <sz val="10"/>
        <color theme="1"/>
        <rFont val="Arial"/>
        <family val="2"/>
        <charset val="238"/>
      </rPr>
      <t>javnega razpisa izloči iz nadaljnjega ocenjevanja, vsak član komisije odločitev utemelji v stolpcu "Opomba/komentar/utemeljitev".</t>
    </r>
  </si>
  <si>
    <t xml:space="preserve">OSNOVNI POGOJI </t>
  </si>
  <si>
    <t>DA</t>
  </si>
  <si>
    <t>NE</t>
  </si>
  <si>
    <t>Opomba/komentar/utemeljitev</t>
  </si>
  <si>
    <t>Opis merila</t>
  </si>
  <si>
    <t>Sklop A: Prijaviteljica je v projektni predlog vključila aktivnosti vezane na doseganje treh podciljev, od tega en podcilj CTR 5 in en podcilj CTR 6.</t>
  </si>
  <si>
    <t>V obrazcu št. 1 Vsebinski načrt projekta je prijaviteljica v 11. točki opredelila CTR 5 in CTR 6, v 14. točki pa je navedla aktivnosti, ki so vezane na doseganje podciljev CTR 5 in CTR 6.</t>
  </si>
  <si>
    <t>Sklop B: Prijaviteljica je v projektni predlog vključila aktivnosti vezane na doseganje treh podciljev, od tega en podcilj CTR 5 in en podcilj CTR 6.</t>
  </si>
  <si>
    <t xml:space="preserve">Sklop C: Prijaviteljica je v projektni predlog vključila obe zahtevani aktivnosti. </t>
  </si>
  <si>
    <t>V obrazcu št. 1 Vsebinski načrt projekta je prijaviteljica v 14. točki navedla obe zahtevani aktivnosti.</t>
  </si>
  <si>
    <r>
      <t>1.1. Projekt se izvaja v eni od razpisanih partnerskih držav.</t>
    </r>
    <r>
      <rPr>
        <b/>
        <sz val="10"/>
        <color rgb="FFFF0000"/>
        <rFont val="Arial"/>
        <family val="2"/>
        <charset val="238"/>
      </rPr>
      <t xml:space="preserve"> Velja  za sklopa A in B.</t>
    </r>
  </si>
  <si>
    <r>
      <t xml:space="preserve">V obrazcu št. 1 Vsebinski načrt je prijaviteljica v 1. točki navedla državo, ki ustreza eni od razpisanih partnerskih držav. </t>
    </r>
    <r>
      <rPr>
        <sz val="10"/>
        <color rgb="FFFF0000"/>
        <rFont val="Arial"/>
        <family val="2"/>
        <charset val="238"/>
      </rPr>
      <t>Velja za sklopa A in   B.</t>
    </r>
  </si>
  <si>
    <r>
      <t xml:space="preserve">1.2. Projekt prispeva k odpravi revščine in posledično k zmanjšanju neenakosti. </t>
    </r>
    <r>
      <rPr>
        <b/>
        <sz val="10"/>
        <color rgb="FFFF0000"/>
        <rFont val="Arial"/>
        <family val="2"/>
        <charset val="238"/>
      </rPr>
      <t>Velja za sklopa A in B.</t>
    </r>
  </si>
  <si>
    <r>
      <t xml:space="preserve">V obrazcu št. 1 Vsebinski načrt je prijaviteljica v 11. točki opredelila, kako projekt prispeva k odpravi revščine in posledično k zmanjševanju neenakosti. </t>
    </r>
    <r>
      <rPr>
        <sz val="10"/>
        <color rgb="FFFF0000"/>
        <rFont val="Arial"/>
        <family val="2"/>
        <charset val="238"/>
      </rPr>
      <t>Velja za sklopa A in B.</t>
    </r>
  </si>
  <si>
    <r>
      <t xml:space="preserve">1.3. Projekt izkazuje usklajenost specifičnega cilja projekta s potrebami partnerske države, regije ali lokalne skupnosti. </t>
    </r>
    <r>
      <rPr>
        <b/>
        <sz val="10"/>
        <color rgb="FFFF0000"/>
        <rFont val="Arial"/>
        <family val="2"/>
        <charset val="238"/>
      </rPr>
      <t>Velja za sklopa A in B.</t>
    </r>
    <r>
      <rPr>
        <b/>
        <sz val="10"/>
        <color theme="1"/>
        <rFont val="Arial"/>
        <family val="2"/>
        <charset val="238"/>
      </rPr>
      <t xml:space="preserve">
</t>
    </r>
  </si>
  <si>
    <r>
      <t xml:space="preserve">V obrazcu št. 1 Vsebinski načrt je prijaviteljica v 14. točki opisala aktivnosti, ki se navezujejo na navedene potrebe države iz 10.a točke in 12. točke. </t>
    </r>
    <r>
      <rPr>
        <sz val="10"/>
        <color rgb="FFFF0000"/>
        <rFont val="Arial"/>
        <family val="2"/>
        <charset val="238"/>
      </rPr>
      <t>Velja za sklopa A in B.</t>
    </r>
  </si>
  <si>
    <r>
      <t xml:space="preserve">1. 4. Prijaviteljica je v projektni predlog vključila vsaj </t>
    </r>
    <r>
      <rPr>
        <b/>
        <sz val="10"/>
        <rFont val="Arial"/>
        <family val="2"/>
        <charset val="238"/>
      </rPr>
      <t>enega lokalnega partnerja</t>
    </r>
    <r>
      <rPr>
        <b/>
        <sz val="10"/>
        <color rgb="FF9900FF"/>
        <rFont val="Arial"/>
        <family val="2"/>
        <charset val="238"/>
      </rPr>
      <t xml:space="preserve"> </t>
    </r>
    <r>
      <rPr>
        <b/>
        <sz val="10"/>
        <color theme="1"/>
        <rFont val="Arial"/>
        <family val="2"/>
        <charset val="238"/>
      </rPr>
      <t xml:space="preserve">v partnerski državi, s katerim je uskladila aktivnosti in cilj projekta. </t>
    </r>
    <r>
      <rPr>
        <b/>
        <sz val="10"/>
        <color rgb="FFFF0000"/>
        <rFont val="Arial"/>
        <family val="2"/>
        <charset val="238"/>
      </rPr>
      <t>Velja za sklopa A in B.</t>
    </r>
  </si>
  <si>
    <r>
      <t xml:space="preserve">V obrazcu št. 1 Vsebinski načrt je prijaviteljica v  6. točki navedela, da je v projekt vključila najmanj enega lokalnega partnerja v partnerski državi. </t>
    </r>
    <r>
      <rPr>
        <sz val="10"/>
        <color rgb="FFFF0000"/>
        <rFont val="Arial"/>
        <family val="2"/>
        <charset val="238"/>
      </rPr>
      <t>Velja za sklopa A in B</t>
    </r>
    <r>
      <rPr>
        <sz val="10"/>
        <rFont val="Arial"/>
        <family val="2"/>
        <charset val="238"/>
      </rPr>
      <t>.</t>
    </r>
  </si>
  <si>
    <r>
      <t xml:space="preserve">1.5. </t>
    </r>
    <r>
      <rPr>
        <b/>
        <sz val="10"/>
        <rFont val="Arial"/>
        <family val="2"/>
        <charset val="238"/>
      </rPr>
      <t xml:space="preserve">Prijaviteljica je s projektnim predlogom predvidela izgradnjo infrastrukture in/ali tehnično rešitev. </t>
    </r>
    <r>
      <rPr>
        <b/>
        <sz val="10"/>
        <color rgb="FFFF0000"/>
        <rFont val="Arial"/>
        <family val="2"/>
        <charset val="238"/>
      </rPr>
      <t>Velja za sklopa A in B.</t>
    </r>
  </si>
  <si>
    <r>
      <t xml:space="preserve">V obrazcu št. 1 Vsebinski načrt je prijaviteljica v  13. točki in kot enega od rezultatov navedla izgradnjo infrastrukture in/ali tehnološko rešitev. </t>
    </r>
    <r>
      <rPr>
        <sz val="10"/>
        <color rgb="FFFF0000"/>
        <rFont val="Arial"/>
        <family val="2"/>
        <charset val="238"/>
      </rPr>
      <t>Velja za sklopa A in B.</t>
    </r>
  </si>
  <si>
    <r>
      <t xml:space="preserve">1.6. Prijaviteljica je vlogi priložila Oceno na podlagi spola. </t>
    </r>
    <r>
      <rPr>
        <b/>
        <sz val="10"/>
        <color rgb="FFFF0000"/>
        <rFont val="Arial"/>
        <family val="2"/>
        <charset val="238"/>
      </rPr>
      <t>Velja za sklopa A, B in C.</t>
    </r>
  </si>
  <si>
    <r>
      <t xml:space="preserve">K obrazcu št. 1 Vsebinski načrt projekta je prijaviteljica priložila Oceno na podlagi spola. </t>
    </r>
    <r>
      <rPr>
        <sz val="10"/>
        <color rgb="FFFF0000"/>
        <rFont val="Arial"/>
        <family val="2"/>
        <charset val="238"/>
      </rPr>
      <t>Velja za sklope A, B in C.</t>
    </r>
  </si>
  <si>
    <r>
      <t xml:space="preserve">1.7. Prijaviteljica je vlogi priložila Oceno vpliva na okolja. </t>
    </r>
    <r>
      <rPr>
        <b/>
        <sz val="10"/>
        <color rgb="FFFF0000"/>
        <rFont val="Arial"/>
        <family val="2"/>
        <charset val="238"/>
      </rPr>
      <t>Velja za sklope A, B in C.</t>
    </r>
  </si>
  <si>
    <r>
      <t xml:space="preserve">K obrazcu št. 1 Vsebinski načrt projekta je prijaviteljica priložila Oceno vpliva na okolja. </t>
    </r>
    <r>
      <rPr>
        <sz val="10"/>
        <color rgb="FFFF0000"/>
        <rFont val="Arial"/>
        <family val="2"/>
        <charset val="238"/>
      </rPr>
      <t>Velja za sklope A, B in C.</t>
    </r>
  </si>
  <si>
    <r>
      <t xml:space="preserve">1.8. S prijaviteljico v zadnjih petih letih ni bila prekinjena nobena pogodba iz krivdnih razlogov za program/projekt, ki ga je (so)financirala Vlada RS. </t>
    </r>
    <r>
      <rPr>
        <b/>
        <sz val="10"/>
        <color rgb="FFFF0000"/>
        <rFont val="Arial"/>
        <family val="2"/>
        <charset val="238"/>
      </rPr>
      <t>Velja za sklope A, B in C.</t>
    </r>
  </si>
  <si>
    <r>
      <t>V obrazcu št. 1 Vsebinski načrt je prijaviteljica v 20. točki navedla, da iz krivdnih razlogov ni bila prekinjena katerakoli pogodba, ki jo je v zadnjih petih letih (so)financirala Vlada RS.</t>
    </r>
    <r>
      <rPr>
        <sz val="10"/>
        <color rgb="FFFF0000"/>
        <rFont val="Arial"/>
        <family val="2"/>
        <charset val="238"/>
      </rPr>
      <t xml:space="preserve"> Velja za sklope A, B in C.</t>
    </r>
  </si>
  <si>
    <r>
      <t xml:space="preserve">1.9. Cilj projekta ne prispeva k povečani rabi fosilnih goriv ali povečanju ogljičnega odtisa. </t>
    </r>
    <r>
      <rPr>
        <b/>
        <sz val="10"/>
        <color rgb="FFFF0000"/>
        <rFont val="Arial"/>
        <family val="2"/>
        <charset val="238"/>
      </rPr>
      <t>Velja za sklope A, B in C.</t>
    </r>
  </si>
  <si>
    <r>
      <t xml:space="preserve">V obrazcu št. 1 Vsebinski načrt je prijaviteljica v 21. točki pojasnila, da projekt ne prispeva k povečani rabi fosilnih goriv ali povečanju ogljičnega odtisa. </t>
    </r>
    <r>
      <rPr>
        <sz val="10"/>
        <color rgb="FFFF0000"/>
        <rFont val="Arial"/>
        <family val="2"/>
        <charset val="238"/>
      </rPr>
      <t>Velja za sklope A, B in C.</t>
    </r>
  </si>
  <si>
    <r>
      <t xml:space="preserve">1.10. Prijaviteljica je v vsebinskem načrtu predvidela izvedbo zunanje evalvacije in v finančnem načrtu strošek načrtovala v višini do 5 % celotne vrednosti projekta. </t>
    </r>
    <r>
      <rPr>
        <b/>
        <sz val="10"/>
        <color rgb="FFFF0000"/>
        <rFont val="Arial"/>
        <family val="2"/>
        <charset val="238"/>
      </rPr>
      <t>Velja za sklope A, B in C.</t>
    </r>
  </si>
  <si>
    <r>
      <t xml:space="preserve">V obrazcu št. 1 Vsebinski načrt je prijaviteljica pri 14. točki načrtovala aktivnost za izvedbo zunanje evalvacije in v obrazcu št. 2 Finančni načrt v kategoriji Produkcijski stroški načrtovala strošek v višini do 5 % celotne vrednosti projekta. </t>
    </r>
    <r>
      <rPr>
        <sz val="10"/>
        <color rgb="FFFF0000"/>
        <rFont val="Arial"/>
        <family val="2"/>
        <charset val="238"/>
      </rPr>
      <t>Velja za sklope A, B in C.</t>
    </r>
  </si>
  <si>
    <t>OBVEZNA MERILA (UREDBA, 8. ČLEN, 2. in 3. ODSTAVEK)</t>
  </si>
  <si>
    <t xml:space="preserve">MERILA </t>
  </si>
  <si>
    <t>Število možnih točk</t>
  </si>
  <si>
    <t>Število dodeljenih točk</t>
  </si>
  <si>
    <t>Opomba / komentar / utemeljitev ocenjevalca</t>
  </si>
  <si>
    <r>
      <t xml:space="preserve">1.     UMEŠČENOST PROJEKTA V DONATORSKO OKOLJE V PARTNERSKI DRŽAVI ALI REGIJI - </t>
    </r>
    <r>
      <rPr>
        <b/>
        <sz val="10"/>
        <color rgb="FFFF0000"/>
        <rFont val="Arial"/>
        <family val="2"/>
        <charset val="238"/>
      </rPr>
      <t>VELJA ZA SKLOP A in B</t>
    </r>
  </si>
  <si>
    <t>10.b točka v Vsebinskem načrtu</t>
  </si>
  <si>
    <t>0–2</t>
  </si>
  <si>
    <t>2 točki: Navedeno je, da je vsebina predlaganega projekta komplementarna s projekti drugih donatorjev.</t>
  </si>
  <si>
    <t>0 točk: Ni navedeno, da je vsebina predlaganega projekta komplementarna z drugimi donatorji.</t>
  </si>
  <si>
    <t>Število točk</t>
  </si>
  <si>
    <t>Skupaj</t>
  </si>
  <si>
    <r>
      <t xml:space="preserve">2.     CILJ, REZULTATI IN AKTIVNOSTI PROJEKTA – </t>
    </r>
    <r>
      <rPr>
        <b/>
        <sz val="10"/>
        <color rgb="FFFF0000"/>
        <rFont val="Arial"/>
        <family val="2"/>
        <charset val="238"/>
      </rPr>
      <t>VELJA ZA SKLOP A, B in C</t>
    </r>
  </si>
  <si>
    <t>2.1. Opredelitev problema</t>
  </si>
  <si>
    <t>10.a točka v Vsebinskem načrtu projekta</t>
  </si>
  <si>
    <t>0–3</t>
  </si>
  <si>
    <t>Opisano je stanje v partnerski državi, jasno je opredeljen problem, njegov vpliv, na koga se problem nanaša, zemljepisno območje problema, posledice, če se problema ne rešuje. Vključene so ugotovitve, vezane na enakost spolov in varstvo okolja, ki so podrobneje opredeljene v obrazcih.</t>
  </si>
  <si>
    <t xml:space="preserve">3 točke: Problem je natančno opredeljen. </t>
  </si>
  <si>
    <t>1 točka: Problem je pomanjkljivo opredeljen.</t>
  </si>
  <si>
    <t>0 točk: Problem ni opredeljen oziroma opredeljeni problem ni skladen z vsebino razpisa.</t>
  </si>
  <si>
    <t>2.2. Specifični cilj projekta – specifičen, merljiv, dosegljiv, upošteven (relevanten), geografsko in časovno opredeljen (SMART)</t>
  </si>
  <si>
    <t>12. in 10.a točka v Vsebinskem načrtu</t>
  </si>
  <si>
    <t>0–6</t>
  </si>
  <si>
    <t>6 točk: Specifični cilj je jasno opredeljen in dosegljiv ter prispeva k reševanju problema.</t>
  </si>
  <si>
    <t>3 točke: Specifični cilj je pomanjkljivo opredeljen in/ali ni dosegljiv.</t>
  </si>
  <si>
    <t>0 točk: Specifični cilj ni opredeljen in ni dosegljiv.</t>
  </si>
  <si>
    <t>2.3. Specifični cilj ima opredeljene merljive kazalnike</t>
  </si>
  <si>
    <t>12. točka v Vsebinskem načrtu</t>
  </si>
  <si>
    <t xml:space="preserve">Kazalniki so ustrezni in omogočajo presojo doseganja cilja ter so preverljivi tudi po treh letih po zaključku projekta. So opisno in številčno opredeljeni. Določeni sta izhodiščna in končna vrednost.  </t>
  </si>
  <si>
    <t>2 točki: Specifični cilj ima opredeljene kazalnike, ki so merljivi.</t>
  </si>
  <si>
    <t>1 točka: Specifični cilj ima pomanjkljivo opredeljene kazalnike, ki so delno merljivi.</t>
  </si>
  <si>
    <t>0 točk: Specifični cilj nima opredeljenih kazalnikov.</t>
  </si>
  <si>
    <t>2.4. Viri informacij za kazalnike pri specifičnem cilju</t>
  </si>
  <si>
    <t>Viri informacij za kazalnike so verodostojna dokazila, s katerimi prijaviteljica dokaže končno vrednost kazalnika (na primer: dokazilo lokalne organizacije/lokalnih oblasti, ki na podlagi preverljivih podatkov potrjuje doseganje cilja, analiza preverljivih podatkov).</t>
  </si>
  <si>
    <t>2 točki: Viri so ustrezni.</t>
  </si>
  <si>
    <t>1 točka: Viri so delno ustrezni.</t>
  </si>
  <si>
    <t>0 točk: Viri niso ustrezni.</t>
  </si>
  <si>
    <t>2.5. Ustreznost pričakovanih rezultatov</t>
  </si>
  <si>
    <t>Rezultati so konkretni, jasni in prispevajo k doseganju specifičnega cilja projekta</t>
  </si>
  <si>
    <t>13. točka v Vsebinskem načrtu</t>
  </si>
  <si>
    <t>6 točk: Vsi rezultati so konkretni, jasni in prispevajo k doseganju specifičnega cilja projekta.</t>
  </si>
  <si>
    <t>3 točke: Nekateri rezultati so konkretni, jasni in prispevajo k doseganju specifičnega cilja projekta, ne pa vsi.</t>
  </si>
  <si>
    <t>0 točk: Rezultati niso konkretni in jasni ter ne prispevajo k doseganju specifičnega cilja projekta.</t>
  </si>
  <si>
    <t>Kazalniki za dosego rezultatov so ustrezni in številčno opredeljeni</t>
  </si>
  <si>
    <t>Kazalniki so ustrezni in omogočajo presojo doseganja rezultatov. So opisno in številčno opredeljeni. Določeni sta izhodiščna in končna vrednost. S kazalniki je mogoče preveriti, kaj je bilo doseženo na podlagi izvedenih aktivnosti, in niso zgolj seštevek aktivnosti.</t>
  </si>
  <si>
    <t>2 točki: Kazalniki so ustrezni in številčno opredeljeni.</t>
  </si>
  <si>
    <t>1 točka: Kazalniki so delno ustrezni in številčno opredeljeni.</t>
  </si>
  <si>
    <t>0 točk: Kazalniki niso ustrezni.</t>
  </si>
  <si>
    <t>Viri za kazalnike so ustrezni</t>
  </si>
  <si>
    <t>Viri informacij za kazalnike so dokazila, s katerimi prijaviteljica dokaže končno vrednost kazalnika (na primer: poročila, fotografije, seznam prisotnih). Viri so ustrezni, realni glede na pričakovane rezultate in preverljivi.</t>
  </si>
  <si>
    <t>2.6. Aktivnosti za dosego rezultatov</t>
  </si>
  <si>
    <t>Aktivnosti so opredeljene, si smiselno sledijo in so zadostne</t>
  </si>
  <si>
    <t>14. točka v Vsebinskem načrtu</t>
  </si>
  <si>
    <t>Pri vsakem rezultatu je navedena vsaj ena aktivnost. Aktivnosti so jasno opredeljene in si smiselno sledijo. Aktivnosti so časovno opredeljene, obdobje izvajanja aktivnosti je realno in primerno glede na predvideni posamezni rezultat.</t>
  </si>
  <si>
    <t>6 točk: Vse aktivnosti so jasno in smiselno opredeljene, si sledijo in so zadostne za dosego vseh rezultatov. Vključena je evalvacija (če je relevantno).</t>
  </si>
  <si>
    <t>4 točke: Večina aktivnosti je jasno opredeljenih. Ni v celoti jasno, zakaj si tako sledijo, ali ni jasno, zakaj so določene aktivnosti potrebne.</t>
  </si>
  <si>
    <t>2 točki: Aktivnosti so naštete in delno opredeljene. Vrstni red ali namen nista jasna.</t>
  </si>
  <si>
    <t xml:space="preserve">1 točka: Aktivnosti so zgolj naštete. Ni dodatne opredelitve, ki bi pojasnila, zakaj so načrtovane. </t>
  </si>
  <si>
    <t>0 točk: Aktivnosti niso opredeljene.</t>
  </si>
  <si>
    <r>
      <t xml:space="preserve">3.     OPREDELITEV TVEGANJ IN ODZIVI NA TVEGANJA – </t>
    </r>
    <r>
      <rPr>
        <b/>
        <sz val="10"/>
        <color rgb="FFFF0000"/>
        <rFont val="Arial"/>
        <family val="2"/>
        <charset val="238"/>
      </rPr>
      <t>VELJA ZA SKLOP A, B in C</t>
    </r>
  </si>
  <si>
    <t>Tveganja so zunanji faktorji, medtem ko so slabosti notranji faktorji, ki lahko vplivajo na izvedbo projekta.</t>
  </si>
  <si>
    <t>3.1. Opredeljena so morebitna tveganja za doseganje specifičnega cilja in načini za njihovo zmanjševanje oziroma odpravljanje</t>
  </si>
  <si>
    <t>2 točki: Tveganja za dosego specifičnega cilja so realno opredeljena. Navedeni so načini za njihovo zmanjšanje oz. odpravljanje.</t>
  </si>
  <si>
    <t>1 točka: Tveganja za dosego specifičnega cilja so realno opredeljena. Načini za njihovo zmanjšanje oziroma odpravljanje niso navedeni.</t>
  </si>
  <si>
    <t>0 točk: Tveganja niso opredeljena ali niso realna.</t>
  </si>
  <si>
    <r>
      <t xml:space="preserve">4.     TRAJNOST UČINKOV PROJEKTA IN SPODBUJANJE LOKALNEGA LASTNIŠTVA – </t>
    </r>
    <r>
      <rPr>
        <b/>
        <sz val="10"/>
        <color rgb="FFFF0000"/>
        <rFont val="Arial"/>
        <family val="2"/>
        <charset val="238"/>
      </rPr>
      <t>VELJA ZA SKLOP A, B in C</t>
    </r>
  </si>
  <si>
    <r>
      <t xml:space="preserve">4.1. Pozitivni učinki na ciljno skupino - </t>
    </r>
    <r>
      <rPr>
        <b/>
        <sz val="10"/>
        <color rgb="FFFF0000"/>
        <rFont val="Arial"/>
        <family val="2"/>
        <charset val="238"/>
      </rPr>
      <t>VELJA ZA SKLOP A, B in C</t>
    </r>
  </si>
  <si>
    <t>10.a in 17.b točka Vsebinskega načrta</t>
  </si>
  <si>
    <t>0-2</t>
  </si>
  <si>
    <t>2 točki: Ciljna skupina bo občutila pozitivne učinke projekta tudi po zaključku projekta.</t>
  </si>
  <si>
    <t>1 točka: Ciljna skupina bo delno občutila pozitivne učinke projekta tudi po zaključku projekta ali pa bo pozitivne učinke občutil samo del ciljne skupine.</t>
  </si>
  <si>
    <t>0 točk: Ciljna skupina ne bo občutila pozitivnih učinkov projekta po zaključku projekta.</t>
  </si>
  <si>
    <r>
      <t xml:space="preserve">4.2. Spodbujanje lokalnega lastništva - </t>
    </r>
    <r>
      <rPr>
        <b/>
        <sz val="10"/>
        <color rgb="FFFF0000"/>
        <rFont val="Arial"/>
        <family val="2"/>
        <charset val="238"/>
      </rPr>
      <t>VELJA ZA SKLOP A in B</t>
    </r>
  </si>
  <si>
    <t>6. in 10.a točka Vsebinskega načrta</t>
  </si>
  <si>
    <t xml:space="preserve">0–3 </t>
  </si>
  <si>
    <t>3 točke: Projekt spodbuja lastništvo lokalne skupnosti in odgovornost lokalnih oblasti ali države za projekt.</t>
  </si>
  <si>
    <t>1 točka: Projekt delno spodbuja lastništvo lokalne skupnosti in odgovornost lokalnih oblasti ali države za projekt.</t>
  </si>
  <si>
    <t>0 točk: Projekt ne spodbuja lastništva lokalne skupnosti in odgovornost lokalnih oblasti/države nad projektom.</t>
  </si>
  <si>
    <r>
      <t xml:space="preserve">4.3. Krepitev zmogljivosti ter razvoj in prenos tehnologij - </t>
    </r>
    <r>
      <rPr>
        <b/>
        <sz val="10"/>
        <color rgb="FFFF0000"/>
        <rFont val="Arial"/>
        <family val="2"/>
        <charset val="238"/>
      </rPr>
      <t>VELJA ZA SKLOP A in B</t>
    </r>
  </si>
  <si>
    <t>17.a točka Vsebinskega načrta</t>
  </si>
  <si>
    <t>0–4</t>
  </si>
  <si>
    <t>4 točke: Projekt predvideva krepitev zmogljivosti lokalnih partnerjev in/ali ciljne skupine. Projekt vključuje prenos tehnologij.</t>
  </si>
  <si>
    <t>2 točki: Projekt vključuje zgolj enega od elementov: krepitev zmogljivosti ali prenos tehnologij.</t>
  </si>
  <si>
    <t>0 točk: Projekt ne vključuje niti krepitve zmogljivosti niti prenosa tehnologij.</t>
  </si>
  <si>
    <r>
      <t xml:space="preserve">4.4. Trajnost projekta - </t>
    </r>
    <r>
      <rPr>
        <b/>
        <sz val="10"/>
        <color rgb="FFFF0000"/>
        <rFont val="Arial"/>
        <family val="2"/>
        <charset val="238"/>
      </rPr>
      <t>VELJA ZA SKLOP A in B</t>
    </r>
  </si>
  <si>
    <t>17.b točka Vsebinskega načrta</t>
  </si>
  <si>
    <t>2 točki: Trajnost projekta je jasno opredeljena. Predvideno je nadaljevanje projekta po zaključku. Jasno je opredeljen vir finančnih sredstev za vzdrževanje nove infrastrukture in/ali vir finančnih sredstev za ohranitev zaposlitve vsaj dela lokalno zaposlenih.</t>
  </si>
  <si>
    <t>1 točka: Trajnost projekta je deloma opredeljena. Projekt se bo lahko delno nadaljeval, viri finančnih sredstev niso jasno opredeljeni.</t>
  </si>
  <si>
    <t>0 točk: Pričakovani rezultati niso trajnostni, saj se aktivnosti ne bodo mogle nadaljevati po preteku financiranja. Finančni viri za vzdrževanje pridobljene infrastrukture in zaposlitev lokalno zaposlenih niso zagotovljeni.</t>
  </si>
  <si>
    <r>
      <t xml:space="preserve">5.     USTREZNOST FINANČNE ZASNOVE PROJEKTA </t>
    </r>
    <r>
      <rPr>
        <sz val="10"/>
        <color theme="1"/>
        <rFont val="Arial"/>
        <family val="2"/>
        <charset val="238"/>
      </rPr>
      <t>– Finančni načrt projekta</t>
    </r>
  </si>
  <si>
    <r>
      <t xml:space="preserve">5.1. Ustrezno so navedeni, razdelani in ovrednoteni vsi stroški – </t>
    </r>
    <r>
      <rPr>
        <b/>
        <sz val="10"/>
        <color rgb="FFFF0000"/>
        <rFont val="Arial"/>
        <family val="2"/>
        <charset val="238"/>
      </rPr>
      <t>VELJA ZA SKLOP A, B in C</t>
    </r>
  </si>
  <si>
    <t>10 točk: Vsi stroški so razdelani in ovrednoteni po posameznih postavkah v okviru kategorij.</t>
  </si>
  <si>
    <t>0–10</t>
  </si>
  <si>
    <t>6 točk: Stroški so delno razdelani in ovrednoteni po posameznih postavkah v okviru kategorij. Pojavljajo se manjše nepravilnosti.</t>
  </si>
  <si>
    <t>0 točk: Stroški niso ustrezno razdelani in ovrednoteni po posameznih postavkah v okviru kategorij. Pojavljajo se večje nepravilnosti.</t>
  </si>
  <si>
    <r>
      <t xml:space="preserve">5.2. Partnerstvo z zasebnim sektorjem, ki sodeluje s finančnim prispevkom v višini vsaj 10–30 % od višine vrednosti financiranja ministrstva – </t>
    </r>
    <r>
      <rPr>
        <b/>
        <sz val="10"/>
        <color rgb="FFFF0000"/>
        <rFont val="Arial"/>
        <family val="2"/>
        <charset val="238"/>
      </rPr>
      <t>VELJA ZA SKLOP A in B</t>
    </r>
    <r>
      <rPr>
        <b/>
        <sz val="10"/>
        <rFont val="Arial"/>
        <family val="2"/>
        <charset val="238"/>
      </rPr>
      <t xml:space="preserve">                                                                                                                                                              </t>
    </r>
  </si>
  <si>
    <t>8. točka Vsebinskega načrta, Finančni načrt (prihodki v denarju: ime in naziv sofinancerja; neposredni odhodki: produkcijski stroški)</t>
  </si>
  <si>
    <t>0–25</t>
  </si>
  <si>
    <t xml:space="preserve">25 točk: V projektu kot partner sodeluje zasebni sektor, ki prispeva v finančni in materialni oz. storitveni obliki v višini vsaj 30 % od višine zneska financiranja ministrstva. Prispevek vsaj do 20 % je v finančni obliki, preostali delež pa je lahko izveden v materialni oz. storitveni obliki. Pri tem prijaviteljica zagotavlja partnerju, da ta v okviru projekta izvaja aktivnosti v višini do polovice vrednosti financiranja ministrstva za sklop A oz. v višini do tretjine vrednosti financiranja ministrstva za sklop B. </t>
  </si>
  <si>
    <t xml:space="preserve">20 točk: V projektu kot partner sodeluje zasebni sektor, ki prispeva v finančni in materialni oz. storitveni obliki v višini med 21 in 29 % od višine zneska financiranja ministrstva. Prispevek vsaj do 20 % je v finančni obliki, preostali delež pa je lahko izveden v materialni oz. storitveni obliki. Pri tem prijaviteljica zagotavlja partnerju, da ta v okviru projekta izvaja aktivnosti v višini do polovice vrednosti financiranja ministrstva za sklop A oz. v višini do tretjine vrednosti financiranja ministrstva za sklop B.                                                               </t>
  </si>
  <si>
    <t xml:space="preserve">15 točk: V projektu kot partner sodeluje zasebni sektor, ki prispeva v finančni obliki v višini med 10 in 20 % od višine zneska financiranja ministrstva. Pri tem prijaviteljica zagotavlja partnerju, da ta  v okviru projekta izvaja aktivnosti v višini do polovice vrednosti financiranja ministrstva za sklop A oz. v višini do tretjine vrednosti financiranja ministrstva za sklop B.                                                                                       </t>
  </si>
  <si>
    <t>5 točk: V projektu kot partner sodeluje zasebni sektor, ki prispeva v materialni, finančni ali storitveni obliki v višini med 5 in 9 % od višine zneska financiranja ministrstva. Pri tem prijaviteljica zagotavlja partnerju, da ta v okviru projekta izvaja aktivnosti v višini do polovice vrednosti financiranja ministrstva za sklop A oz. v višini do tretjine vrednosti financiranja ministrstva za sklop B.</t>
  </si>
  <si>
    <r>
      <t>0 točk: V projektu kot partner sodeluje</t>
    </r>
    <r>
      <rPr>
        <sz val="10"/>
        <color rgb="FF9900FF"/>
        <rFont val="Arial"/>
        <family val="2"/>
        <charset val="238"/>
      </rPr>
      <t xml:space="preserve"> </t>
    </r>
    <r>
      <rPr>
        <sz val="10"/>
        <rFont val="Arial"/>
        <family val="2"/>
        <charset val="238"/>
      </rPr>
      <t>zasebni sektor, ki ne prispeva v finančni, materialni ali storitveni obliki v višini vsaj 5 % od višine zneska financiranja ministrstva oz. v projektu zasebni sektor ne sodeluje kot partner.</t>
    </r>
  </si>
  <si>
    <r>
      <t xml:space="preserve">5.3. Partnerstvo z vsaj enim partnerjem iz </t>
    </r>
    <r>
      <rPr>
        <b/>
        <sz val="10"/>
        <rFont val="Arial"/>
        <family val="2"/>
        <charset val="238"/>
      </rPr>
      <t xml:space="preserve">zasebnega ali javnega sektorja </t>
    </r>
    <r>
      <rPr>
        <b/>
        <u/>
        <sz val="10"/>
        <rFont val="Arial"/>
        <family val="2"/>
        <charset val="238"/>
      </rPr>
      <t xml:space="preserve">iz </t>
    </r>
    <r>
      <rPr>
        <b/>
        <u/>
        <sz val="10"/>
        <color theme="1"/>
        <rFont val="Arial"/>
        <family val="2"/>
        <charset val="238"/>
      </rPr>
      <t>partnerske države</t>
    </r>
    <r>
      <rPr>
        <b/>
        <sz val="10"/>
        <color theme="1"/>
        <rFont val="Arial"/>
        <family val="2"/>
        <charset val="238"/>
      </rPr>
      <t xml:space="preserve">, </t>
    </r>
    <r>
      <rPr>
        <b/>
        <sz val="10"/>
        <rFont val="Arial"/>
        <family val="2"/>
        <charset val="238"/>
      </rPr>
      <t xml:space="preserve">ki prispeva v materialni, finančni ali storitveni obliki </t>
    </r>
    <r>
      <rPr>
        <b/>
        <sz val="10"/>
        <color theme="1"/>
        <rFont val="Arial"/>
        <family val="2"/>
        <charset val="238"/>
      </rPr>
      <t xml:space="preserve">– </t>
    </r>
    <r>
      <rPr>
        <b/>
        <sz val="10"/>
        <color rgb="FFFF0000"/>
        <rFont val="Arial"/>
        <family val="2"/>
        <charset val="238"/>
      </rPr>
      <t>VELJA ZA SKLOP A in B</t>
    </r>
  </si>
  <si>
    <t>5 točk: V projektu sodeluje vsaj en partner iz zasebnega ali javnega sektorja iz partnerske države, ki prispeva v materialni, finančni ali storitveni obliki. Partnerjev prispevek je vsaj 10 % višine vrednosti financiranja ministrstva.</t>
  </si>
  <si>
    <t>0–5</t>
  </si>
  <si>
    <t>2 točki: V projektu sodeluje vsaj en partner iz zasebnega ali javnega sektorja iz partnerske države, ki prispeva v materialni, finančni ali storitveni obliki. Partnerjev prispevek je vsaj 5 % višine vrednosti financiranja ministrstva.</t>
  </si>
  <si>
    <t>0 točk: Projekt nima partnerja iz partnerske države.</t>
  </si>
  <si>
    <r>
      <t>5.</t>
    </r>
    <r>
      <rPr>
        <b/>
        <sz val="10"/>
        <rFont val="Arial"/>
        <family val="2"/>
        <charset val="238"/>
      </rPr>
      <t>4</t>
    </r>
    <r>
      <rPr>
        <b/>
        <sz val="10"/>
        <color theme="1"/>
        <rFont val="Arial"/>
        <family val="2"/>
        <charset val="238"/>
      </rPr>
      <t xml:space="preserve">. Sofinanciranje projekta – </t>
    </r>
    <r>
      <rPr>
        <b/>
        <sz val="10"/>
        <color rgb="FFFF0000"/>
        <rFont val="Arial"/>
        <family val="2"/>
        <charset val="238"/>
      </rPr>
      <t>VELJA ZA SKLOP C</t>
    </r>
  </si>
  <si>
    <t>5 točk: Projekt ima sofinancerja/-e v, ki prispeva/-jo vsaj 5 % višine vrednosti financiranja ministrstva v materialni, finančni ali storitveni obliki.</t>
  </si>
  <si>
    <t>3 točke: Projekt ima sofinancerja/-e v, ki prispeva/-jo vsaj 3 % višine vrednosti financiranja ministrstva v materialni, finančni ali storitveni obliki.</t>
  </si>
  <si>
    <t>1 točka: Projekt ima sofinancerja/-e v, ki prispeva/-jo vsaj 1 % višine vrednosti financiranja ministrstva v materialni, finančni ali storitveni obliki.</t>
  </si>
  <si>
    <t>0 točk: Projekt nima sofinancerja.</t>
  </si>
  <si>
    <r>
      <t xml:space="preserve">5.5. Partner iz </t>
    </r>
    <r>
      <rPr>
        <b/>
        <sz val="10"/>
        <rFont val="Arial"/>
        <family val="2"/>
        <charset val="238"/>
      </rPr>
      <t>zasebnega ali javnega sektorja izkazuje družbeno odgovorno delovanje –</t>
    </r>
    <r>
      <rPr>
        <b/>
        <sz val="10"/>
        <color rgb="FFFF0000"/>
        <rFont val="Arial"/>
        <family val="2"/>
        <charset val="238"/>
      </rPr>
      <t xml:space="preserve"> VELJA ZA SKLOP A, B in C</t>
    </r>
  </si>
  <si>
    <t xml:space="preserve">2 točki: V projektu kot partner sodeluje zasebni ali javni sektor, ki izkazuje družbeno odgovorno delovanje. </t>
  </si>
  <si>
    <t xml:space="preserve">0 točk: V projektu kot partner sodeluje zasebni ali javni sektor, ki ne izkazuje družbeno odgovornega delovanja. </t>
  </si>
  <si>
    <r>
      <t xml:space="preserve">5.6. Stroškovna učinkovitost – </t>
    </r>
    <r>
      <rPr>
        <b/>
        <sz val="10"/>
        <color rgb="FFFF0000"/>
        <rFont val="Arial"/>
        <family val="2"/>
        <charset val="238"/>
      </rPr>
      <t>VELJA ZA SKLOP A, B in C</t>
    </r>
  </si>
  <si>
    <t>6 točk: Projekt v celoti zagotavlja najvišje možne rezultate glede na vložena finančna sredstva.</t>
  </si>
  <si>
    <t>4 točke: Projekt v večji meri zagotavlja najvišje možne rezultate glede na vložena finančna sredstva.</t>
  </si>
  <si>
    <t xml:space="preserve">2 točki: Projekt delno zagotavlja najvišje možne rezultate glede na vložena finančna sredstva. </t>
  </si>
  <si>
    <t>0 točk: Projekt ne zagotavlja najvišjih možnih rezultatov glede na vložena finančna sredstva.</t>
  </si>
  <si>
    <r>
      <t xml:space="preserve">5.7. Lastna finančna udeležba </t>
    </r>
    <r>
      <rPr>
        <b/>
        <sz val="10"/>
        <rFont val="Arial"/>
        <family val="2"/>
        <charset val="238"/>
      </rPr>
      <t>–</t>
    </r>
    <r>
      <rPr>
        <b/>
        <sz val="10"/>
        <color rgb="FFFF0000"/>
        <rFont val="Arial"/>
        <family val="2"/>
        <charset val="238"/>
      </rPr>
      <t xml:space="preserve"> VELJA ZA SKLOP A, B in C </t>
    </r>
  </si>
  <si>
    <t>5 točk: Prijaviteljica sodeluje z lastno finančno udeležbo, ki je vsaj 5 % od višine zneska financiranja ministrstva.</t>
  </si>
  <si>
    <t>0-5</t>
  </si>
  <si>
    <t>3 točke: Prijaviteljica sodeluje z lastno finančno udeležbo, ki je vsaj 3 % od višine zneska financiranja ministrstva.</t>
  </si>
  <si>
    <t>1 točka: Prijaviteljica sodeluje z lastno finančno udeležbo, ki je vsaj 1 % od višine zneska financiranja ministrstva.</t>
  </si>
  <si>
    <t>0 točk: Prijaviteljica ne sodeluje z lastno finančno udeležbo.</t>
  </si>
  <si>
    <r>
      <t>5.8. Prostovoljno delo –</t>
    </r>
    <r>
      <rPr>
        <b/>
        <sz val="10"/>
        <color rgb="FFFF0000"/>
        <rFont val="Arial"/>
        <family val="2"/>
        <charset val="238"/>
      </rPr>
      <t xml:space="preserve"> VELJA ZA SKLOP A, B in C</t>
    </r>
  </si>
  <si>
    <t>1 točka: Prijaviteljica je v izvedbo projekta vključila prostovoljno delo.</t>
  </si>
  <si>
    <t>0-1</t>
  </si>
  <si>
    <t>0 točk: Prijaviteljica v izvedbo projekta ni vključila prostovoljnega dela.</t>
  </si>
  <si>
    <t>Skupaj za sklop A in B</t>
  </si>
  <si>
    <t>Skupaj za sklop C</t>
  </si>
  <si>
    <t>6.     USPOSOBLJENOST PRIJAVITELJICE IN NJENIH PARTNERJEV TER PROMOCIJA PROJEKTA</t>
  </si>
  <si>
    <r>
      <t>6.1. Prijaviteljica izkazuje delovanje v partnerski državi in na vsebinskem področju, ki ga prijavlja, v obdobju zadnjih petih letih</t>
    </r>
    <r>
      <rPr>
        <b/>
        <sz val="10"/>
        <color rgb="FFFF0000"/>
        <rFont val="Arial"/>
        <family val="2"/>
        <charset val="238"/>
      </rPr>
      <t xml:space="preserve"> </t>
    </r>
    <r>
      <rPr>
        <b/>
        <sz val="10"/>
        <rFont val="Arial"/>
        <family val="2"/>
        <charset val="238"/>
      </rPr>
      <t>–</t>
    </r>
    <r>
      <rPr>
        <b/>
        <sz val="10"/>
        <color rgb="FFFF0000"/>
        <rFont val="Arial"/>
        <family val="2"/>
        <charset val="238"/>
      </rPr>
      <t xml:space="preserve"> VELJA ZA SKLOP A, B in C</t>
    </r>
  </si>
  <si>
    <t>20. točka v Vsebinskem načrtu</t>
  </si>
  <si>
    <t>4 točke: Izkazano je delovanje v partnerski državi in na vsebinskem področju.</t>
  </si>
  <si>
    <t>2 točki: Izkazano je delovanje ali v partnerski državi ali na vsebinskem področju.</t>
  </si>
  <si>
    <t>0 točk: Delovanje ni izkazano niti v partnerski državi niti na vsebinskem področju.</t>
  </si>
  <si>
    <r>
      <t>6.2. Projektni predlog vključuje vsaj tri (3) različne načine komuniciranja (novinarska konferenca, izjava za medije/javnost, sporočilo za javnost, objave na družbenih omrežjih v obliki fotografij, video produkcij itd.) z javnostjo in mediji v Sloveniji –</t>
    </r>
    <r>
      <rPr>
        <b/>
        <sz val="10"/>
        <color rgb="FFFF0000"/>
        <rFont val="Arial"/>
        <family val="2"/>
        <charset val="238"/>
      </rPr>
      <t xml:space="preserve"> VELJA ZA SKLOP A, B in C</t>
    </r>
  </si>
  <si>
    <t>19. točka v Vsebinskem načrtu</t>
  </si>
  <si>
    <t>5 točk: Prijaviteljica načrtuje tri (3) ali več inovativnih in različnih načinov komuniciranja z javnostjo in mediji v Sloveniji.</t>
  </si>
  <si>
    <t>1 točka: Prijaviteljica načrtuje do vključno dva (2) inovativna in različna načina komuniciranja z javnostjo in mediji v Sloveniji.</t>
  </si>
  <si>
    <t>0 točk: Prijaviteljica ne načrtuje komuniciranja z javnostjo in mediji v Sloveniji.</t>
  </si>
  <si>
    <r>
      <t>6.3. Projektni predlog vključuje vsaj tri (3) različne načine komuniciranja (novinarska konferenca, izjava za medije/javnost, sporočilo za javnost, objave na družbenih omrežjih v obliki fotografij, video produkcij itd.) z javnostjo in mediji v partnerski državi –</t>
    </r>
    <r>
      <rPr>
        <b/>
        <sz val="10"/>
        <color rgb="FFFF0000"/>
        <rFont val="Arial"/>
        <family val="2"/>
        <charset val="238"/>
      </rPr>
      <t xml:space="preserve"> VELJA ZA SKLOP A in B</t>
    </r>
  </si>
  <si>
    <t>2 točki: Prijaviteljica načrtuje tri (3) ali več različnih načinov komuniciranja z javnostjo in mediji v partnerski državi.</t>
  </si>
  <si>
    <t>1 točka: Prijaviteljica načrtuje do dva (2) načina komuniciranja z javnostjo in mediji v partnerski državi.</t>
  </si>
  <si>
    <t>0 točk: Prijaviteljica ne načrtuje komuniciranja z javnostjo in mediji v partnerski državi.</t>
  </si>
  <si>
    <r>
      <t xml:space="preserve">7.     VPLIV PROJEKTA NA ENAKOST SPOLOV – </t>
    </r>
    <r>
      <rPr>
        <b/>
        <sz val="10"/>
        <color rgb="FFFF0000"/>
        <rFont val="Arial"/>
        <family val="2"/>
        <charset val="238"/>
      </rPr>
      <t>VELJA ZA SKLOP A, B in C</t>
    </r>
  </si>
  <si>
    <t>7.1. V okviru projekta se izvajajo aktivnosti, namenjene enakosti spolov</t>
  </si>
  <si>
    <r>
      <t>Ocena na podlagi spola</t>
    </r>
    <r>
      <rPr>
        <i/>
        <sz val="10"/>
        <rFont val="Arial"/>
        <family val="2"/>
        <charset val="238"/>
      </rPr>
      <t>, 12. in 14. točka v Vsebinskem načrtu</t>
    </r>
  </si>
  <si>
    <t>0-6</t>
  </si>
  <si>
    <t>6 točk: Enakost spolov je specifični cilj projekta (označevalec 2 v Finančnem načrtu) in je podlaga za zasnovo in pričakovane rezultate; enakosti spolov je namenjena večina aktivnosti.</t>
  </si>
  <si>
    <t>4 točke: Enakost spolov je specifični cilj projekta, kateremu so namenjene vsaj tri aktivnosti (označevalec 2 v Finančnem načrtu).</t>
  </si>
  <si>
    <t>2 točki: Enakost spolov ni specifični cilj (označevalec 1 v Finančnem načrtu), je pa vsaj ena aktivnost projekta namenjena enakosti spolov.</t>
  </si>
  <si>
    <t>0 točk: Enakosti spolov ni namenjena nobena aktivnosti (označevalec 0 v Finančnem načrtu), kar je bilo ugotovljeno pri oceni na podlagi spola.</t>
  </si>
  <si>
    <t>7.2. Vidik enakosti spolov je vključen v načrtovanje, izvajanje in spremljanje projekta</t>
  </si>
  <si>
    <t>Ocena na podlagi spola, 14. točka v Vsebinskem načrtu</t>
  </si>
  <si>
    <t>Z oceno na podlagi spola je prikazano, kako je vidik enakosti spolov vključen v načrtovanje, izvajanje in spremljanje projekta ter na kakšen način bo projekt spodbujal enakost spolov, opredeljeno s kazalniki in aktivnostmi.</t>
  </si>
  <si>
    <t>2 točki: Vidik enakosti spolov je vključen.</t>
  </si>
  <si>
    <t>0 točk: Vidik enakosti spolov ni vključen.</t>
  </si>
  <si>
    <r>
      <t xml:space="preserve">8.     VPLIV PROJEKTA NA VAROVANJE OKOLJA –  </t>
    </r>
    <r>
      <rPr>
        <b/>
        <sz val="10"/>
        <color rgb="FFFF0000"/>
        <rFont val="Arial"/>
        <family val="2"/>
        <charset val="238"/>
      </rPr>
      <t>VELJA ZA SKLOP A, B in C</t>
    </r>
  </si>
  <si>
    <t>8.1. V okviru projekta se izvajajo aktivnosti, ki vplivajo na varovanje okolja</t>
  </si>
  <si>
    <t>Ocena vpliva na okolje, 12. in 14. točka v Vsebinskem načrtu</t>
  </si>
  <si>
    <t>0-4</t>
  </si>
  <si>
    <t>4 točke: Varovanje okolja je (glavni) specifični cilj projekta in je podlaga za zasnovo, kar se odraža tudi v številu aktivnosti in pričakovanih rezultatih.</t>
  </si>
  <si>
    <t>2 točki: Varovanje okolja je pomemben in tudi načrtovan cilj, ne pa tudi poglaviten cilj za izvedbo projekta; načrtuje se vsaj ena aktivnost za varovanje okolja.</t>
  </si>
  <si>
    <t xml:space="preserve">0 točk: Varovanje okolja ni glavni cilj projekta, prijavitelj ni navedel nobene aktivnosti, namenjene varovanju okolja. </t>
  </si>
  <si>
    <t>8.2. Varovanje okolja je vključeno v načrtovanje, izvajanje in spremljanje projekta</t>
  </si>
  <si>
    <r>
      <t>Ocen</t>
    </r>
    <r>
      <rPr>
        <i/>
        <sz val="10"/>
        <rFont val="Arial"/>
        <family val="2"/>
        <charset val="238"/>
      </rPr>
      <t>a vpliva na okolje</t>
    </r>
    <r>
      <rPr>
        <i/>
        <sz val="10"/>
        <color theme="1"/>
        <rFont val="Arial"/>
        <family val="2"/>
        <charset val="238"/>
      </rPr>
      <t>, 14. točka v Vsebinskem načrtu</t>
    </r>
  </si>
  <si>
    <t>Upošteva se, kako je varovanje okolja vključeno v načrtovanje, izvajanje in spremljanje projekta ter kako bo projekt spodbujal varovanje okolja, opredeljeno s kazalniki in aktivnostmi.</t>
  </si>
  <si>
    <t xml:space="preserve">2 točki: Prispevek k varovanju okolja se meri in spremlja, kar se odraža tudi v vrsti aktivnosti in v kazalnikih. </t>
  </si>
  <si>
    <t>0 točk: Prispevek k varovanju okolja se ne meri in spremlja.</t>
  </si>
  <si>
    <t>8.3. Aktivnosti, namenjene varovanju okolja, vključno z blaženjem podnebnih sprememb in prilagajanjem nanje</t>
  </si>
  <si>
    <t>2 točki: Izvaja se vsaj ena aktivnost, namenjena blaženju podnebnih sprememb ali prilaganju nanje.</t>
  </si>
  <si>
    <t>0 točka: Nobena aktivnost ni namenjena blaženju podnebnih sprememb ali prilaganju nanje.</t>
  </si>
  <si>
    <r>
      <t xml:space="preserve">9.     SPOŠTOVANJE PRISTOPA, KI TEMELJI NA ČLOVEKOVIH PRAVICAH – </t>
    </r>
    <r>
      <rPr>
        <b/>
        <sz val="10"/>
        <color rgb="FFFF0000"/>
        <rFont val="Arial"/>
        <family val="2"/>
        <charset val="238"/>
      </rPr>
      <t>VELJA ZA SKLOP A, B in C</t>
    </r>
  </si>
  <si>
    <t>9.1. Spoštovanje pristopa, ki temelji na človekovih pravicah</t>
  </si>
  <si>
    <r>
      <rPr>
        <u/>
        <sz val="10"/>
        <rFont val="Arial"/>
        <family val="2"/>
        <charset val="238"/>
      </rPr>
      <t>Pristop, ki temelji na človekovih pravicah,</t>
    </r>
    <r>
      <rPr>
        <sz val="10"/>
        <rFont val="Arial"/>
        <family val="2"/>
        <charset val="238"/>
      </rPr>
      <t xml:space="preserve"> je spoštovanje, varstvo in spodbujanje človekovih pravic, posebej pravic žensk in najbolj občutljivih skupin, kot so otroci in starejši. Je vodilno načelo politike, programov in projektov razvojnega sodelovanja Republike Slovenije. Temelji na univerzalnosti človekovih pravic, vsebovanih v Splošni deklaraciji človekovih pravic in drugih instrumentih o človekovih pravicah. Usmerjen je v krepitev moči imetnikov pravic, da se svojih pravic zavedo in so sposobni delovati za njihovo uresničevanje in varstvo, kot tudi v ozaveščanje in razvoj zmogljivosti nosilcev odgovornosti, kako uresničevati, spoštovati in varovati človekove pravice.
Kriteriji:
– Projekt prispeva k uresničevanju človekovih pravic.
– Projekt identificira in spodbuja odločevalce (na lokalni, regionalni ali nacionalni ravni) k zagotavljanju pravic, ki so predmet projekta.
– Projekt obravnava ranljive skupine prebivalstva. 
– Ciljna skupina je aktivno vključena v projekt (načrtovanje, izvajanje in spremljanje).. 
– Projekt spodbuja zavedanje o pravicah ciljne skupine projekta oz. ranljivih skupin.</t>
    </r>
  </si>
  <si>
    <t>16. točka v Vsebinskem načrtu</t>
  </si>
  <si>
    <t>3 točke: Prijaviteljica izpolnjuje vse navedene kriterije.</t>
  </si>
  <si>
    <t>1 točka: Prijaviteljica izpolnjuje vsaj tri kriterije.</t>
  </si>
  <si>
    <t>0 točk: Prijaviteljica izpolnjuje manj kot tri kriterije.</t>
  </si>
  <si>
    <t xml:space="preserve">10.    DODATNA MERILA </t>
  </si>
  <si>
    <t>10.1. Status nevladne organizacije v javnem interesu na področju mednarodnega razvojnega sodelovanja in humanitarne pomoči</t>
  </si>
  <si>
    <t>0–7</t>
  </si>
  <si>
    <r>
      <t>7 točk: Prijaviteljica ima status nevladne organizacije v javnem interesu na področju mednarodnega razvojnega sodelovanja in humanitarne pomoči.</t>
    </r>
    <r>
      <rPr>
        <b/>
        <sz val="10"/>
        <color rgb="FFFF0000"/>
        <rFont val="Arial"/>
        <family val="2"/>
        <charset val="238"/>
      </rPr>
      <t xml:space="preserve"> VELJA ZA SKLOP A in B </t>
    </r>
  </si>
  <si>
    <r>
      <rPr>
        <sz val="10"/>
        <rFont val="Arial"/>
        <family val="2"/>
        <charset val="238"/>
      </rPr>
      <t>5 točk: Prijaviteljica ima status nevladne organizacije v javnem interesu na področju mednarodnega razvojnega sodelovanja in humanitarne pomoči.</t>
    </r>
    <r>
      <rPr>
        <sz val="10"/>
        <color theme="1"/>
        <rFont val="Arial"/>
        <family val="2"/>
        <charset val="238"/>
      </rPr>
      <t xml:space="preserve"> </t>
    </r>
    <r>
      <rPr>
        <b/>
        <sz val="10"/>
        <color rgb="FFFF0000"/>
        <rFont val="Arial"/>
        <family val="2"/>
        <charset val="238"/>
      </rPr>
      <t>VELJA ZA SKLOP C</t>
    </r>
  </si>
  <si>
    <t>0 točk: Prijaviteljica nima statusa nevladne organizacije v javnem interesu na področju mednarodnega razvojnega sodelovanja in humanitarne pomoči.</t>
  </si>
  <si>
    <r>
      <rPr>
        <b/>
        <sz val="10"/>
        <rFont val="Arial"/>
        <family val="2"/>
        <charset val="238"/>
      </rPr>
      <t>10.2. Izvajanje projektov v Etiopiji, Keniji, na Madagaskarju, v Ruandi ali Ugandi –</t>
    </r>
    <r>
      <rPr>
        <b/>
        <sz val="10"/>
        <color rgb="FFFF0000"/>
        <rFont val="Arial"/>
        <family val="2"/>
        <charset val="238"/>
      </rPr>
      <t xml:space="preserve"> VELJA ZA SKLOP A</t>
    </r>
  </si>
  <si>
    <t>1 in 10.a točka Vsebinskega načrta</t>
  </si>
  <si>
    <t>10 točk: Projekt se izvaja v Etiopiji, Keniji, na Madagaskarju, v Ruandi ali Ugandi.</t>
  </si>
  <si>
    <t>0 točk: Projekt se ne izvaja v navedenih državah.</t>
  </si>
  <si>
    <r>
      <t xml:space="preserve">11.    CELOVITA OCENA PROJEKTA – </t>
    </r>
    <r>
      <rPr>
        <b/>
        <sz val="10"/>
        <color rgb="FFFF0000"/>
        <rFont val="Arial"/>
        <family val="2"/>
        <charset val="238"/>
      </rPr>
      <t>VELJA ZA SKLOP A in B</t>
    </r>
  </si>
  <si>
    <t xml:space="preserve">11. 1. Celovita ocena projekta </t>
  </si>
  <si>
    <t>Celovita ocena projekta zajema skladnost vseh elementov projektne prijave, s poudarkom na skladnosti vsebinskega in finančnega načrta. Projektni predlog predvideva celovitost rešitev glede na navedene potrebe v partnerski državi. 
Kriteriji: 
– Celovitost predlagane rešitve (do 5 točk).
– Skladnost vsebinskega in finančnega načrta, druge skladnosti (do 5 točk).
Pri kriteriju Celovitost predlagane rešitve se mora upoštevati pridobljeno mnenje DKP. Mnenje DKP glede skladnosti predlaganih aktivnosti z dejanskimi potrebami partnerske države pridobi predsednik komisije in z njim seznani člane komisije. Če mnenja DKP ni mogoče pridobiti, ta kriterij ocenjevalec oceni zgolj na podlagi informacij, izhajajočih iz projektne dokumentacije.</t>
  </si>
  <si>
    <t>Vsebinski in finančni načrt, Ocena na podlagi spola, Ocena vpliva na okolje, pridobljeno mnenje DKP</t>
  </si>
  <si>
    <t>Ocenjevalec ročno vpiše št. točk in pisno opredeli izbor ocene.</t>
  </si>
  <si>
    <t>SKUPNO ŠTEVILO TOČK ZA SKLOP A</t>
  </si>
  <si>
    <t>Največje možno število točk</t>
  </si>
  <si>
    <t>Doseženo število točk</t>
  </si>
  <si>
    <t>Končna pisna ocena ocenjevalca (komentar, opažanja, pomanjkljivosti itd.)</t>
  </si>
  <si>
    <t>SKUPAJ</t>
  </si>
  <si>
    <t>PODPIS OCENJEVALCA</t>
  </si>
  <si>
    <t>SKUPNO ŠTEVILO TOČK ZA SKLOP B</t>
  </si>
  <si>
    <t>SKUPNO ŠTEVILO TOČK ZA SKLOP C</t>
  </si>
  <si>
    <t>Pregled točk po merilih:</t>
  </si>
  <si>
    <t>Možno število točk</t>
  </si>
  <si>
    <t>Dodeljeno število točk</t>
  </si>
  <si>
    <t>Sklop A</t>
  </si>
  <si>
    <t>Vsebinska zasnova (1, 2, 3, 4)</t>
  </si>
  <si>
    <t>Finančna zasnova (5)</t>
  </si>
  <si>
    <t>Reference in promocija (6)</t>
  </si>
  <si>
    <t>Presečni temi (enakost spolov, okolje), HRBA (7, 8, 9)</t>
  </si>
  <si>
    <t>Status v javnem interesu (10.1)</t>
  </si>
  <si>
    <t>Geografsko območje (Etiopija, Kenija, Madagaskar, Ruanda, Uganda) (10.3)</t>
  </si>
  <si>
    <t>Celovita ocena projekta (11.1)</t>
  </si>
  <si>
    <t>Sklop B</t>
  </si>
  <si>
    <t>Sklop C</t>
  </si>
  <si>
    <t>Vsebinska zasnova ( 2, 3, 4.1)</t>
  </si>
  <si>
    <t>Finančna zasnova (5.1, 5.4, 5.5, 5.6, 5.7, 5.8)</t>
  </si>
  <si>
    <t>Reference in promocija (6.1, 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</si>
</sst>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b/>
      <sz val="10"/>
      <name val="Arial"/>
      <family val="2"/>
      <charset val="238"/>
    </font>
    <font>
      <sz val="10"/>
      <color theme="1"/>
      <name val="Arial"/>
      <family val="2"/>
      <charset val="238"/>
    </font>
    <font>
      <sz val="10"/>
      <name val="Arial"/>
      <family val="2"/>
      <charset val="238"/>
    </font>
    <font>
      <b/>
      <sz val="10"/>
      <color theme="1"/>
      <name val="Arial"/>
      <family val="2"/>
      <charset val="238"/>
    </font>
    <font>
      <sz val="10"/>
      <color rgb="FF9900FF"/>
      <name val="Arial"/>
      <family val="2"/>
      <charset val="238"/>
    </font>
    <font>
      <b/>
      <sz val="11"/>
      <color rgb="FF9900FF"/>
      <name val="Arial"/>
      <family val="2"/>
      <charset val="238"/>
    </font>
    <font>
      <b/>
      <sz val="10"/>
      <color rgb="FF9900FF"/>
      <name val="Arial"/>
      <family val="2"/>
      <charset val="238"/>
    </font>
    <font>
      <b/>
      <sz val="10"/>
      <color rgb="FFFF0000"/>
      <name val="Arial"/>
      <family val="2"/>
      <charset val="238"/>
    </font>
    <font>
      <sz val="10"/>
      <color rgb="FFFF0000"/>
      <name val="Arial"/>
      <family val="2"/>
      <charset val="238"/>
    </font>
    <font>
      <i/>
      <sz val="10"/>
      <color theme="1"/>
      <name val="Arial"/>
      <family val="2"/>
      <charset val="238"/>
    </font>
    <font>
      <sz val="10"/>
      <color rgb="FF7030A0"/>
      <name val="Arial"/>
      <family val="2"/>
      <charset val="238"/>
    </font>
    <font>
      <b/>
      <sz val="10"/>
      <color theme="5"/>
      <name val="Arial"/>
      <family val="2"/>
      <charset val="238"/>
    </font>
    <font>
      <b/>
      <sz val="10"/>
      <color rgb="FF7030A0"/>
      <name val="Arial"/>
      <family val="2"/>
      <charset val="238"/>
    </font>
    <font>
      <b/>
      <u/>
      <sz val="10"/>
      <name val="Arial"/>
      <family val="2"/>
      <charset val="238"/>
    </font>
    <font>
      <b/>
      <u/>
      <sz val="10"/>
      <color theme="1"/>
      <name val="Arial"/>
      <family val="2"/>
      <charset val="238"/>
    </font>
    <font>
      <i/>
      <sz val="10"/>
      <name val="Arial"/>
      <family val="2"/>
      <charset val="238"/>
    </font>
    <font>
      <u/>
      <sz val="10"/>
      <name val="Arial"/>
      <family val="2"/>
      <charset val="238"/>
    </font>
    <font>
      <b/>
      <sz val="11"/>
      <color rgb="FF7030A0"/>
      <name val="Arial"/>
      <family val="2"/>
      <charset val="238"/>
    </font>
    <font>
      <i/>
      <sz val="10"/>
      <color rgb="FF9900FF"/>
      <name val="Arial"/>
      <family val="2"/>
      <charset val="238"/>
    </font>
    <font>
      <b/>
      <sz val="10"/>
      <color rgb="FF0070C0"/>
      <name val="Arial"/>
      <family val="2"/>
      <charset val="238"/>
    </font>
  </fonts>
  <fills count="1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D9D9D9"/>
        <bgColor indexed="64"/>
      </patternFill>
    </fill>
    <fill>
      <patternFill patternType="solid">
        <fgColor rgb="FF00B0F0"/>
        <bgColor indexed="64"/>
      </patternFill>
    </fill>
    <fill>
      <patternFill patternType="solid">
        <fgColor theme="0" tint="-0.249977111117893"/>
        <bgColor indexed="64"/>
      </patternFill>
    </fill>
    <fill>
      <patternFill patternType="solid">
        <fgColor rgb="FFBFBFBF"/>
        <bgColor indexed="64"/>
      </patternFill>
    </fill>
    <fill>
      <patternFill patternType="solid">
        <fgColor rgb="FFDBE5F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9ACA3C"/>
        <bgColor indexed="64"/>
      </patternFill>
    </fill>
    <fill>
      <patternFill patternType="solid">
        <fgColor theme="7"/>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2" fillId="0" borderId="0"/>
  </cellStyleXfs>
  <cellXfs count="313">
    <xf numFmtId="0" fontId="0" fillId="0" borderId="0" xfId="0"/>
    <xf numFmtId="0" fontId="1" fillId="0" borderId="0" xfId="0" applyFont="1" applyAlignment="1">
      <alignment horizontal="center" vertical="center" wrapText="1"/>
    </xf>
    <xf numFmtId="0" fontId="2" fillId="0" borderId="0" xfId="0" applyFont="1"/>
    <xf numFmtId="0" fontId="1" fillId="0" borderId="0" xfId="0" applyFont="1" applyAlignment="1">
      <alignment vertical="center"/>
    </xf>
    <xf numFmtId="0" fontId="3" fillId="0" borderId="0" xfId="0" applyFont="1"/>
    <xf numFmtId="0" fontId="3" fillId="0" borderId="0" xfId="0" applyFont="1" applyAlignment="1">
      <alignment horizontal="justify" vertical="center" wrapText="1"/>
    </xf>
    <xf numFmtId="0" fontId="4" fillId="0" borderId="0" xfId="0" applyFont="1" applyAlignment="1">
      <alignment vertical="center"/>
    </xf>
    <xf numFmtId="0" fontId="2" fillId="2" borderId="0" xfId="0" applyFont="1" applyFill="1"/>
    <xf numFmtId="0" fontId="4"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5" fillId="0" borderId="0" xfId="0" applyFont="1"/>
    <xf numFmtId="0" fontId="4"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7" fillId="0" borderId="0" xfId="0" applyFont="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0"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justify"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7" borderId="2" xfId="0" applyFont="1" applyFill="1" applyBorder="1" applyAlignment="1">
      <alignment vertical="center" wrapText="1"/>
    </xf>
    <xf numFmtId="0" fontId="4" fillId="7" borderId="3" xfId="0" applyFont="1" applyFill="1" applyBorder="1" applyAlignment="1">
      <alignment vertical="center" wrapText="1"/>
    </xf>
    <xf numFmtId="0" fontId="4" fillId="7" borderId="4" xfId="0" applyFont="1" applyFill="1" applyBorder="1" applyAlignment="1">
      <alignment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2" fillId="0" borderId="9" xfId="0" applyFont="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0" fillId="0" borderId="8" xfId="0" applyFont="1" applyBorder="1" applyAlignment="1">
      <alignment horizontal="left" vertical="center" wrapText="1"/>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2"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2" xfId="0" applyFont="1" applyFill="1" applyBorder="1" applyAlignment="1">
      <alignment horizontal="left" vertical="center"/>
    </xf>
    <xf numFmtId="0" fontId="2" fillId="8" borderId="3" xfId="0" applyFont="1" applyFill="1" applyBorder="1" applyAlignment="1">
      <alignment horizontal="left" vertical="center"/>
    </xf>
    <xf numFmtId="0" fontId="2" fillId="8" borderId="4" xfId="0" applyFont="1" applyFill="1" applyBorder="1" applyAlignment="1">
      <alignment horizontal="left" vertical="center"/>
    </xf>
    <xf numFmtId="0" fontId="10" fillId="0" borderId="9" xfId="0" applyFont="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4" xfId="0" applyFont="1" applyBorder="1" applyAlignment="1">
      <alignment horizontal="center" vertical="center" wrapText="1"/>
    </xf>
    <xf numFmtId="0" fontId="3" fillId="0" borderId="8" xfId="0" applyFont="1" applyBorder="1" applyAlignment="1">
      <alignment horizontal="center" vertical="center" wrapText="1"/>
    </xf>
    <xf numFmtId="0" fontId="8" fillId="0" borderId="9" xfId="0" applyFont="1" applyBorder="1" applyAlignment="1">
      <alignment horizontal="left" vertical="center" wrapText="1"/>
    </xf>
    <xf numFmtId="0" fontId="3" fillId="0" borderId="9" xfId="0" applyFont="1" applyBorder="1" applyAlignment="1">
      <alignment horizontal="left" vertical="center" wrapText="1"/>
    </xf>
    <xf numFmtId="0" fontId="4" fillId="9" borderId="6" xfId="0" applyFont="1" applyFill="1" applyBorder="1" applyAlignment="1">
      <alignment horizontal="left" vertical="center" wrapText="1"/>
    </xf>
    <xf numFmtId="0" fontId="4" fillId="9" borderId="11" xfId="0" applyFont="1" applyFill="1" applyBorder="1" applyAlignment="1">
      <alignment horizontal="left" vertical="center" wrapText="1"/>
    </xf>
    <xf numFmtId="0" fontId="2" fillId="9" borderId="2" xfId="0" applyFont="1" applyFill="1" applyBorder="1" applyAlignment="1">
      <alignment horizontal="left" vertical="center" wrapText="1"/>
    </xf>
    <xf numFmtId="0" fontId="2" fillId="9" borderId="4"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5" borderId="5" xfId="0" applyFont="1" applyFill="1" applyBorder="1" applyAlignment="1">
      <alignment horizontal="justify" vertical="center" wrapText="1"/>
    </xf>
    <xf numFmtId="0" fontId="4" fillId="5" borderId="5" xfId="0" applyFont="1" applyFill="1" applyBorder="1" applyAlignment="1">
      <alignment horizontal="center" vertical="center" wrapText="1"/>
    </xf>
    <xf numFmtId="0" fontId="4" fillId="9" borderId="2" xfId="0" applyFont="1" applyFill="1" applyBorder="1" applyAlignment="1">
      <alignment horizontal="left" vertical="center" wrapText="1"/>
    </xf>
    <xf numFmtId="0" fontId="4" fillId="9" borderId="4"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10" borderId="11" xfId="0" applyFont="1" applyFill="1" applyBorder="1" applyAlignment="1">
      <alignment horizontal="left" vertical="center" wrapText="1"/>
    </xf>
    <xf numFmtId="0" fontId="4" fillId="10" borderId="7" xfId="0" applyFont="1" applyFill="1" applyBorder="1" applyAlignment="1">
      <alignment horizontal="left" vertical="center" wrapText="1"/>
    </xf>
    <xf numFmtId="0" fontId="2" fillId="0" borderId="11" xfId="1" applyBorder="1" applyAlignment="1">
      <alignment horizontal="center" vertical="center" wrapText="1"/>
    </xf>
    <xf numFmtId="0" fontId="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2" fillId="0" borderId="0" xfId="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2" fillId="0" borderId="8" xfId="1" applyBorder="1" applyAlignment="1">
      <alignment horizontal="left" vertical="center" wrapText="1"/>
    </xf>
    <xf numFmtId="0" fontId="2" fillId="0" borderId="12" xfId="1" applyBorder="1" applyAlignment="1">
      <alignment horizontal="left" vertical="center" wrapText="1"/>
    </xf>
    <xf numFmtId="0" fontId="2" fillId="0" borderId="13" xfId="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4" fillId="10" borderId="15" xfId="0" applyFont="1" applyFill="1" applyBorder="1" applyAlignment="1">
      <alignment horizontal="left" vertical="center" wrapText="1"/>
    </xf>
    <xf numFmtId="0" fontId="13"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2" fillId="0" borderId="0" xfId="1" applyAlignment="1">
      <alignment vertical="center"/>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4" fillId="10" borderId="3" xfId="0" applyFont="1" applyFill="1" applyBorder="1" applyAlignment="1">
      <alignment horizontal="left" vertical="center" wrapText="1"/>
    </xf>
    <xf numFmtId="0" fontId="4" fillId="10" borderId="4" xfId="0" applyFont="1" applyFill="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9" xfId="0" applyFont="1" applyBorder="1" applyAlignment="1">
      <alignment vertical="center"/>
    </xf>
    <xf numFmtId="0" fontId="3" fillId="0" borderId="12" xfId="0" applyFont="1" applyBorder="1" applyAlignment="1">
      <alignment horizontal="center" vertical="center" wrapText="1"/>
    </xf>
    <xf numFmtId="0" fontId="2" fillId="0" borderId="12" xfId="0" applyFont="1" applyBorder="1" applyAlignment="1">
      <alignment horizontal="center" vertical="center"/>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10" fillId="2" borderId="9" xfId="0" applyFont="1" applyFill="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7" fillId="0" borderId="0" xfId="0" applyFont="1"/>
    <xf numFmtId="0" fontId="2" fillId="0" borderId="9" xfId="0" applyFont="1" applyBorder="1" applyAlignment="1">
      <alignment horizontal="justify" vertical="center"/>
    </xf>
    <xf numFmtId="0" fontId="2" fillId="0" borderId="12" xfId="0" applyFont="1" applyBorder="1" applyAlignment="1">
      <alignment horizontal="center" vertical="center" wrapText="1"/>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4" fillId="5" borderId="6"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0" borderId="8" xfId="0" applyFont="1" applyBorder="1" applyAlignment="1">
      <alignment horizontal="left" vertical="center" wrapText="1"/>
    </xf>
    <xf numFmtId="0" fontId="9" fillId="0" borderId="0" xfId="0" applyFont="1"/>
    <xf numFmtId="0" fontId="3"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5" fillId="0" borderId="0" xfId="0" applyFont="1" applyAlignment="1">
      <alignment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9"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2" fillId="0" borderId="5" xfId="0" applyFont="1" applyBorder="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8" xfId="0" applyFont="1" applyBorder="1" applyAlignment="1">
      <alignment horizontal="left" vertical="center"/>
    </xf>
    <xf numFmtId="0" fontId="5" fillId="0" borderId="12" xfId="0" applyFont="1" applyBorder="1" applyAlignment="1">
      <alignment horizontal="justify" vertical="center" wrapText="1"/>
    </xf>
    <xf numFmtId="0" fontId="4" fillId="11" borderId="2"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4" fillId="11"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4" fillId="9" borderId="2" xfId="0" applyFont="1" applyFill="1" applyBorder="1" applyAlignment="1">
      <alignment horizontal="left" vertical="center" wrapText="1"/>
    </xf>
    <xf numFmtId="0" fontId="4" fillId="9" borderId="4" xfId="0" applyFont="1" applyFill="1" applyBorder="1" applyAlignment="1">
      <alignment horizontal="left" vertical="center" wrapText="1"/>
    </xf>
    <xf numFmtId="0" fontId="3" fillId="9" borderId="2"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10" fillId="2" borderId="9" xfId="0" applyFont="1" applyFill="1" applyBorder="1" applyAlignment="1">
      <alignment horizontal="left" vertical="center" wrapText="1"/>
    </xf>
    <xf numFmtId="0" fontId="2" fillId="0" borderId="9" xfId="0" applyFont="1" applyBorder="1" applyAlignment="1">
      <alignment horizontal="left" vertical="top" wrapText="1"/>
    </xf>
    <xf numFmtId="0" fontId="2" fillId="2" borderId="15"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1" fillId="0" borderId="6" xfId="0" applyFont="1" applyBorder="1" applyAlignment="1">
      <alignment horizontal="left" vertical="center" wrapText="1"/>
    </xf>
    <xf numFmtId="0" fontId="16" fillId="0" borderId="9" xfId="0" applyFont="1" applyBorder="1" applyAlignment="1">
      <alignment horizontal="left" vertical="center" wrapText="1"/>
    </xf>
    <xf numFmtId="0" fontId="10" fillId="0" borderId="9" xfId="0" applyFont="1" applyBorder="1" applyAlignment="1">
      <alignment vertical="center" wrapText="1"/>
    </xf>
    <xf numFmtId="0" fontId="16" fillId="0" borderId="9" xfId="0" applyFont="1" applyBorder="1" applyAlignment="1">
      <alignment vertical="center" wrapText="1"/>
    </xf>
    <xf numFmtId="0" fontId="2" fillId="0" borderId="9" xfId="0" applyFont="1" applyBorder="1" applyAlignment="1">
      <alignment vertical="center" wrapText="1"/>
    </xf>
    <xf numFmtId="0" fontId="3" fillId="0" borderId="9" xfId="0" applyFont="1" applyBorder="1" applyAlignment="1">
      <alignmen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3" fillId="10" borderId="2" xfId="0" applyFont="1" applyFill="1" applyBorder="1" applyAlignment="1">
      <alignment horizontal="left" vertical="center" wrapText="1"/>
    </xf>
    <xf numFmtId="0" fontId="3" fillId="10" borderId="3"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3" fillId="0" borderId="9" xfId="0" applyFont="1" applyBorder="1" applyAlignment="1">
      <alignment horizontal="justify" vertical="center" wrapText="1"/>
    </xf>
    <xf numFmtId="0" fontId="4" fillId="10"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3" fillId="0" borderId="12" xfId="0" applyFont="1" applyBorder="1" applyAlignment="1">
      <alignment horizontal="left" vertical="center" wrapText="1"/>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4"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4" fillId="5" borderId="14" xfId="0" applyFont="1" applyFill="1" applyBorder="1" applyAlignment="1">
      <alignment horizontal="left" vertical="center" wrapText="1"/>
    </xf>
    <xf numFmtId="0" fontId="1" fillId="5" borderId="14"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2" fillId="5" borderId="12" xfId="0" applyFont="1" applyFill="1" applyBorder="1" applyAlignment="1">
      <alignment horizontal="justify"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6" borderId="3" xfId="0" applyFont="1" applyFill="1" applyBorder="1" applyAlignment="1">
      <alignment horizontal="left" vertical="center"/>
    </xf>
    <xf numFmtId="0" fontId="4" fillId="6" borderId="4" xfId="0" applyFont="1" applyFill="1" applyBorder="1" applyAlignment="1">
      <alignment horizontal="left" vertical="center"/>
    </xf>
    <xf numFmtId="0" fontId="16" fillId="0" borderId="9" xfId="0" applyFont="1" applyBorder="1" applyAlignment="1">
      <alignment horizontal="justify" vertical="center" wrapText="1"/>
    </xf>
    <xf numFmtId="0" fontId="12" fillId="0" borderId="1" xfId="0" applyFont="1" applyBorder="1" applyAlignment="1">
      <alignment horizontal="left" vertical="center" wrapText="1"/>
    </xf>
    <xf numFmtId="0" fontId="2" fillId="0" borderId="1" xfId="0" applyFont="1" applyBorder="1" applyAlignment="1">
      <alignment horizontal="left" vertical="center"/>
    </xf>
    <xf numFmtId="0" fontId="19" fillId="0" borderId="9" xfId="0" applyFont="1" applyBorder="1" applyAlignment="1">
      <alignment horizontal="justify" vertical="center" wrapText="1"/>
    </xf>
    <xf numFmtId="0" fontId="3" fillId="0" borderId="1" xfId="0" applyFont="1" applyBorder="1" applyAlignment="1">
      <alignment horizontal="left" vertical="center" wrapText="1"/>
    </xf>
    <xf numFmtId="0" fontId="5" fillId="0" borderId="3"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10" borderId="2" xfId="0" applyFont="1" applyFill="1" applyBorder="1" applyAlignment="1">
      <alignment horizontal="left" vertical="center" wrapText="1"/>
    </xf>
    <xf numFmtId="0" fontId="2" fillId="10" borderId="4"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3" borderId="12" xfId="0" applyFont="1" applyFill="1" applyBorder="1" applyAlignment="1">
      <alignment vertical="center" wrapText="1"/>
    </xf>
    <xf numFmtId="0" fontId="4" fillId="3" borderId="1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4" fillId="3" borderId="5" xfId="0" applyFont="1" applyFill="1" applyBorder="1" applyAlignment="1">
      <alignment vertical="center" wrapText="1"/>
    </xf>
    <xf numFmtId="0" fontId="1" fillId="3" borderId="5"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4" fillId="0" borderId="6" xfId="0" applyFont="1" applyBorder="1" applyAlignment="1">
      <alignment vertical="center" wrapText="1"/>
    </xf>
    <xf numFmtId="0" fontId="2" fillId="0" borderId="5"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xf numFmtId="0" fontId="2" fillId="0" borderId="4" xfId="0" applyFont="1" applyBorder="1"/>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13" borderId="2" xfId="0" applyFont="1" applyFill="1" applyBorder="1" applyAlignment="1">
      <alignment vertical="center"/>
    </xf>
    <xf numFmtId="0" fontId="2" fillId="13" borderId="1" xfId="0" applyFont="1" applyFill="1" applyBorder="1" applyAlignment="1">
      <alignment horizontal="center" wrapText="1"/>
    </xf>
    <xf numFmtId="0" fontId="2" fillId="0" borderId="0" xfId="0" applyFont="1" applyAlignment="1">
      <alignment horizontal="center"/>
    </xf>
    <xf numFmtId="0" fontId="2" fillId="3" borderId="2" xfId="0" applyFont="1" applyFill="1" applyBorder="1" applyAlignment="1">
      <alignment vertical="center"/>
    </xf>
    <xf numFmtId="0" fontId="2" fillId="3" borderId="1" xfId="0" applyFont="1" applyFill="1" applyBorder="1" applyAlignment="1">
      <alignment horizontal="center" wrapText="1"/>
    </xf>
    <xf numFmtId="0" fontId="2" fillId="0" borderId="2" xfId="0" applyFont="1" applyBorder="1" applyAlignment="1">
      <alignment vertical="center"/>
    </xf>
    <xf numFmtId="0" fontId="4" fillId="0" borderId="1" xfId="0" applyFont="1" applyBorder="1" applyAlignment="1">
      <alignment horizontal="center" vertical="center"/>
    </xf>
    <xf numFmtId="16" fontId="2" fillId="0" borderId="0" xfId="0" applyNumberFormat="1" applyFont="1"/>
    <xf numFmtId="0" fontId="3" fillId="0" borderId="1" xfId="0" applyFont="1" applyBorder="1" applyAlignment="1">
      <alignment vertical="center"/>
    </xf>
    <xf numFmtId="0" fontId="4" fillId="2" borderId="1" xfId="0" applyFont="1" applyFill="1" applyBorder="1" applyAlignment="1">
      <alignment horizontal="center" vertical="center"/>
    </xf>
    <xf numFmtId="0" fontId="2" fillId="0" borderId="2" xfId="0" applyFont="1" applyBorder="1" applyAlignment="1">
      <alignment horizontal="left" vertical="center" wrapText="1"/>
    </xf>
    <xf numFmtId="0" fontId="1" fillId="2" borderId="1" xfId="0" applyFont="1" applyFill="1" applyBorder="1" applyAlignment="1">
      <alignment horizontal="center" vertical="center"/>
    </xf>
    <xf numFmtId="0" fontId="20" fillId="14" borderId="12" xfId="0" applyFont="1" applyFill="1" applyBorder="1" applyAlignment="1">
      <alignment horizontal="center"/>
    </xf>
    <xf numFmtId="0" fontId="3" fillId="2" borderId="1" xfId="0" applyFont="1" applyFill="1" applyBorder="1" applyAlignment="1">
      <alignment vertical="center"/>
    </xf>
    <xf numFmtId="0" fontId="2" fillId="2" borderId="1" xfId="0" applyFont="1" applyFill="1" applyBorder="1" applyAlignment="1">
      <alignment vertical="center"/>
    </xf>
  </cellXfs>
  <cellStyles count="2">
    <cellStyle name="Navadno 2" xfId="1" xr:uid="{DF6641C0-EA57-46A2-9713-BECE78C2146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467593</xdr:colOff>
      <xdr:row>2</xdr:row>
      <xdr:rowOff>19522</xdr:rowOff>
    </xdr:from>
    <xdr:to>
      <xdr:col>0</xdr:col>
      <xdr:colOff>2736275</xdr:colOff>
      <xdr:row>5</xdr:row>
      <xdr:rowOff>27980</xdr:rowOff>
    </xdr:to>
    <xdr:pic>
      <xdr:nvPicPr>
        <xdr:cNvPr id="2" name="Picture 1">
          <a:extLst>
            <a:ext uri="{FF2B5EF4-FFF2-40B4-BE49-F238E27FC236}">
              <a16:creationId xmlns:a16="http://schemas.microsoft.com/office/drawing/2014/main" id="{9E28E912-7944-40FA-A783-8405ADA082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67593" y="343372"/>
          <a:ext cx="2268682" cy="49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245468</xdr:colOff>
      <xdr:row>2</xdr:row>
      <xdr:rowOff>11358</xdr:rowOff>
    </xdr:from>
    <xdr:to>
      <xdr:col>4</xdr:col>
      <xdr:colOff>2210967</xdr:colOff>
      <xdr:row>5</xdr:row>
      <xdr:rowOff>127156</xdr:rowOff>
    </xdr:to>
    <xdr:pic>
      <xdr:nvPicPr>
        <xdr:cNvPr id="3" name="Slika 6">
          <a:extLst>
            <a:ext uri="{FF2B5EF4-FFF2-40B4-BE49-F238E27FC236}">
              <a16:creationId xmlns:a16="http://schemas.microsoft.com/office/drawing/2014/main" id="{986B3B03-CB23-45E4-A86F-C76ABFE88F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379818" y="335208"/>
          <a:ext cx="1965499" cy="601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F8B83-35A9-4FA4-BC69-D49528829C9D}">
  <dimension ref="A10:J385"/>
  <sheetViews>
    <sheetView tabSelected="1" zoomScaleNormal="100" zoomScaleSheetLayoutView="110" workbookViewId="0">
      <selection activeCell="E371" sqref="E371"/>
    </sheetView>
  </sheetViews>
  <sheetFormatPr defaultColWidth="9.140625" defaultRowHeight="12.75" x14ac:dyDescent="0.2"/>
  <cols>
    <col min="1" max="1" width="63.140625" style="2" customWidth="1"/>
    <col min="2" max="2" width="15" style="2" customWidth="1"/>
    <col min="3" max="3" width="14.28515625" style="2" customWidth="1"/>
    <col min="4" max="4" width="29.5703125" style="2" customWidth="1"/>
    <col min="5" max="5" width="40.7109375" style="2" customWidth="1"/>
    <col min="6" max="6" width="3" style="2" customWidth="1"/>
    <col min="7" max="7" width="0.7109375" style="10" hidden="1" customWidth="1"/>
    <col min="8" max="8" width="9.140625" style="2" customWidth="1"/>
    <col min="9" max="9" width="15.42578125" style="2" customWidth="1"/>
    <col min="10" max="11" width="9.140625" style="2" customWidth="1"/>
    <col min="12" max="16384" width="9.140625" style="2"/>
  </cols>
  <sheetData>
    <row r="10" spans="1:5" x14ac:dyDescent="0.2">
      <c r="A10" s="1" t="s">
        <v>0</v>
      </c>
      <c r="B10" s="1"/>
      <c r="C10" s="1"/>
      <c r="D10" s="1"/>
      <c r="E10" s="1"/>
    </row>
    <row r="11" spans="1:5" x14ac:dyDescent="0.2">
      <c r="A11" s="3"/>
      <c r="B11" s="4"/>
      <c r="C11" s="4"/>
      <c r="D11" s="4"/>
      <c r="E11" s="4"/>
    </row>
    <row r="12" spans="1:5" ht="40.5" customHeight="1" x14ac:dyDescent="0.2">
      <c r="A12" s="5" t="s">
        <v>1</v>
      </c>
      <c r="B12" s="5"/>
      <c r="C12" s="5"/>
      <c r="D12" s="5"/>
      <c r="E12" s="5"/>
    </row>
    <row r="13" spans="1:5" x14ac:dyDescent="0.2">
      <c r="A13" s="6"/>
      <c r="D13" s="7"/>
      <c r="E13" s="7"/>
    </row>
    <row r="14" spans="1:5" ht="17.100000000000001" customHeight="1" x14ac:dyDescent="0.2">
      <c r="A14" s="8" t="s">
        <v>2</v>
      </c>
      <c r="B14" s="9" t="s">
        <v>3</v>
      </c>
      <c r="C14" s="9"/>
      <c r="D14" s="9"/>
      <c r="E14" s="9"/>
    </row>
    <row r="15" spans="1:5" ht="17.100000000000001" customHeight="1" x14ac:dyDescent="0.2">
      <c r="A15" s="8" t="s">
        <v>4</v>
      </c>
      <c r="B15" s="9"/>
      <c r="C15" s="9"/>
      <c r="D15" s="9"/>
      <c r="E15" s="9"/>
    </row>
    <row r="16" spans="1:5" ht="17.100000000000001" customHeight="1" x14ac:dyDescent="0.2">
      <c r="A16" s="8" t="s">
        <v>5</v>
      </c>
      <c r="B16" s="9"/>
      <c r="C16" s="9"/>
      <c r="D16" s="9"/>
      <c r="E16" s="9"/>
    </row>
    <row r="17" spans="1:10" ht="17.100000000000001" customHeight="1" x14ac:dyDescent="0.2">
      <c r="A17" s="8" t="s">
        <v>6</v>
      </c>
      <c r="B17" s="9"/>
      <c r="C17" s="9"/>
      <c r="D17" s="9"/>
      <c r="E17" s="9"/>
    </row>
    <row r="18" spans="1:10" ht="17.100000000000001" customHeight="1" x14ac:dyDescent="0.2">
      <c r="A18" s="8" t="s">
        <v>7</v>
      </c>
      <c r="B18" s="9"/>
      <c r="C18" s="9"/>
      <c r="D18" s="9"/>
      <c r="E18" s="9"/>
    </row>
    <row r="19" spans="1:10" ht="17.100000000000001" customHeight="1" x14ac:dyDescent="0.2">
      <c r="A19" s="8" t="s">
        <v>8</v>
      </c>
      <c r="B19" s="9"/>
      <c r="C19" s="9"/>
      <c r="D19" s="9"/>
      <c r="E19" s="9"/>
    </row>
    <row r="20" spans="1:10" x14ac:dyDescent="0.2">
      <c r="A20" s="10"/>
    </row>
    <row r="21" spans="1:10" ht="26.25" customHeight="1" x14ac:dyDescent="0.2">
      <c r="A21" s="11" t="s">
        <v>9</v>
      </c>
      <c r="B21" s="11"/>
      <c r="C21" s="11"/>
      <c r="D21" s="11"/>
      <c r="E21" s="11"/>
    </row>
    <row r="22" spans="1:10" ht="39.950000000000003" customHeight="1" x14ac:dyDescent="0.2">
      <c r="A22" s="12" t="s">
        <v>10</v>
      </c>
      <c r="B22" s="12"/>
      <c r="C22" s="12"/>
      <c r="D22" s="12"/>
      <c r="E22" s="12"/>
    </row>
    <row r="23" spans="1:10" x14ac:dyDescent="0.2">
      <c r="A23" s="13" t="s">
        <v>11</v>
      </c>
      <c r="B23" s="13" t="s">
        <v>12</v>
      </c>
      <c r="C23" s="13" t="s">
        <v>13</v>
      </c>
      <c r="D23" s="13" t="s">
        <v>14</v>
      </c>
      <c r="E23" s="13" t="s">
        <v>15</v>
      </c>
    </row>
    <row r="24" spans="1:10" s="4" customFormat="1" ht="63.75" x14ac:dyDescent="0.2">
      <c r="A24" s="14" t="s">
        <v>16</v>
      </c>
      <c r="B24" s="15"/>
      <c r="C24" s="14"/>
      <c r="D24" s="14"/>
      <c r="E24" s="14" t="s">
        <v>17</v>
      </c>
      <c r="G24" s="16"/>
    </row>
    <row r="25" spans="1:10" s="4" customFormat="1" ht="63.75" x14ac:dyDescent="0.2">
      <c r="A25" s="14" t="s">
        <v>18</v>
      </c>
      <c r="B25" s="14"/>
      <c r="C25" s="14"/>
      <c r="D25" s="14"/>
      <c r="E25" s="14" t="s">
        <v>17</v>
      </c>
      <c r="G25" s="17"/>
    </row>
    <row r="26" spans="1:10" s="4" customFormat="1" ht="38.25" x14ac:dyDescent="0.2">
      <c r="A26" s="14" t="s">
        <v>19</v>
      </c>
      <c r="B26" s="14"/>
      <c r="C26" s="14"/>
      <c r="D26" s="14"/>
      <c r="E26" s="14" t="s">
        <v>20</v>
      </c>
      <c r="G26" s="18"/>
    </row>
    <row r="27" spans="1:10" ht="51" x14ac:dyDescent="0.2">
      <c r="A27" s="19" t="s">
        <v>21</v>
      </c>
      <c r="B27" s="20"/>
      <c r="C27" s="20"/>
      <c r="D27" s="20"/>
      <c r="E27" s="14" t="s">
        <v>22</v>
      </c>
    </row>
    <row r="28" spans="1:10" ht="51" x14ac:dyDescent="0.2">
      <c r="A28" s="21" t="s">
        <v>23</v>
      </c>
      <c r="B28" s="20"/>
      <c r="C28" s="20"/>
      <c r="D28" s="20"/>
      <c r="E28" s="14" t="s">
        <v>24</v>
      </c>
      <c r="G28" s="18"/>
    </row>
    <row r="29" spans="1:10" ht="63.75" x14ac:dyDescent="0.2">
      <c r="A29" s="19" t="s">
        <v>25</v>
      </c>
      <c r="B29" s="20"/>
      <c r="C29" s="20"/>
      <c r="D29" s="20"/>
      <c r="E29" s="14" t="s">
        <v>26</v>
      </c>
      <c r="G29" s="18"/>
      <c r="I29" s="22"/>
    </row>
    <row r="30" spans="1:10" ht="51" x14ac:dyDescent="0.2">
      <c r="A30" s="23" t="s">
        <v>27</v>
      </c>
      <c r="B30" s="24"/>
      <c r="C30" s="24"/>
      <c r="D30" s="24"/>
      <c r="E30" s="25" t="s">
        <v>28</v>
      </c>
    </row>
    <row r="31" spans="1:10" ht="51" x14ac:dyDescent="0.2">
      <c r="A31" s="23" t="s">
        <v>29</v>
      </c>
      <c r="B31" s="24"/>
      <c r="C31" s="24"/>
      <c r="D31" s="24"/>
      <c r="E31" s="25" t="s">
        <v>30</v>
      </c>
    </row>
    <row r="32" spans="1:10" ht="38.25" x14ac:dyDescent="0.2">
      <c r="A32" s="26" t="s">
        <v>31</v>
      </c>
      <c r="B32" s="24"/>
      <c r="C32" s="24"/>
      <c r="D32" s="24"/>
      <c r="E32" s="24" t="s">
        <v>32</v>
      </c>
      <c r="G32" s="27"/>
      <c r="J32" s="22"/>
    </row>
    <row r="33" spans="1:9" ht="38.25" x14ac:dyDescent="0.2">
      <c r="A33" s="26" t="s">
        <v>33</v>
      </c>
      <c r="B33" s="24"/>
      <c r="C33" s="24"/>
      <c r="D33" s="24"/>
      <c r="E33" s="24" t="s">
        <v>34</v>
      </c>
      <c r="G33" s="18"/>
      <c r="I33" s="22"/>
    </row>
    <row r="34" spans="1:9" ht="63.75" x14ac:dyDescent="0.2">
      <c r="A34" s="19" t="s">
        <v>35</v>
      </c>
      <c r="B34" s="20"/>
      <c r="C34" s="20"/>
      <c r="D34" s="20"/>
      <c r="E34" s="14" t="s">
        <v>36</v>
      </c>
    </row>
    <row r="35" spans="1:9" ht="51" x14ac:dyDescent="0.2">
      <c r="A35" s="19" t="s">
        <v>37</v>
      </c>
      <c r="B35" s="20"/>
      <c r="C35" s="20"/>
      <c r="D35" s="20"/>
      <c r="E35" s="20" t="s">
        <v>38</v>
      </c>
    </row>
    <row r="36" spans="1:9" ht="76.5" x14ac:dyDescent="0.2">
      <c r="A36" s="19" t="s">
        <v>39</v>
      </c>
      <c r="B36" s="20"/>
      <c r="C36" s="20"/>
      <c r="D36" s="20"/>
      <c r="E36" s="20" t="s">
        <v>40</v>
      </c>
    </row>
    <row r="37" spans="1:9" x14ac:dyDescent="0.2">
      <c r="A37" s="10"/>
    </row>
    <row r="38" spans="1:9" x14ac:dyDescent="0.2">
      <c r="A38" s="11" t="s">
        <v>41</v>
      </c>
      <c r="B38" s="11"/>
      <c r="C38" s="11"/>
      <c r="D38" s="11"/>
      <c r="E38" s="11"/>
    </row>
    <row r="39" spans="1:9" ht="38.25" x14ac:dyDescent="0.2">
      <c r="A39" s="13" t="s">
        <v>42</v>
      </c>
      <c r="B39" s="28" t="s">
        <v>43</v>
      </c>
      <c r="C39" s="28" t="s">
        <v>44</v>
      </c>
      <c r="D39" s="29" t="s">
        <v>45</v>
      </c>
      <c r="E39" s="29"/>
    </row>
    <row r="40" spans="1:9" ht="15" customHeight="1" x14ac:dyDescent="0.2">
      <c r="A40" s="30" t="s">
        <v>46</v>
      </c>
      <c r="B40" s="31"/>
      <c r="C40" s="31"/>
      <c r="D40" s="31"/>
      <c r="E40" s="32"/>
    </row>
    <row r="41" spans="1:9" x14ac:dyDescent="0.2">
      <c r="A41" s="33" t="s">
        <v>47</v>
      </c>
      <c r="B41" s="34" t="s">
        <v>48</v>
      </c>
      <c r="C41" s="34"/>
      <c r="D41" s="35"/>
      <c r="E41" s="36"/>
    </row>
    <row r="42" spans="1:9" x14ac:dyDescent="0.2">
      <c r="A42" s="37"/>
      <c r="B42" s="38"/>
      <c r="C42" s="38"/>
      <c r="D42" s="39"/>
      <c r="E42" s="40"/>
      <c r="G42" s="10">
        <v>2</v>
      </c>
    </row>
    <row r="43" spans="1:9" ht="25.5" x14ac:dyDescent="0.2">
      <c r="A43" s="37" t="s">
        <v>49</v>
      </c>
      <c r="B43" s="38"/>
      <c r="C43" s="38"/>
      <c r="D43" s="39"/>
      <c r="E43" s="40"/>
      <c r="G43" s="10">
        <v>0</v>
      </c>
    </row>
    <row r="44" spans="1:9" ht="25.5" x14ac:dyDescent="0.2">
      <c r="A44" s="37" t="s">
        <v>50</v>
      </c>
      <c r="B44" s="38"/>
      <c r="C44" s="38"/>
      <c r="D44" s="39"/>
      <c r="E44" s="40"/>
    </row>
    <row r="45" spans="1:9" x14ac:dyDescent="0.2">
      <c r="A45" s="41"/>
      <c r="B45" s="38"/>
      <c r="C45" s="38"/>
      <c r="D45" s="39"/>
      <c r="E45" s="40"/>
    </row>
    <row r="46" spans="1:9" ht="38.25" x14ac:dyDescent="0.2">
      <c r="A46" s="42" t="s">
        <v>51</v>
      </c>
      <c r="B46" s="43" t="s">
        <v>43</v>
      </c>
      <c r="C46" s="43" t="s">
        <v>44</v>
      </c>
      <c r="D46" s="44"/>
      <c r="E46" s="44"/>
    </row>
    <row r="47" spans="1:9" x14ac:dyDescent="0.2">
      <c r="A47" s="45" t="s">
        <v>52</v>
      </c>
      <c r="B47" s="43">
        <v>2</v>
      </c>
      <c r="C47" s="43">
        <f>C41</f>
        <v>0</v>
      </c>
      <c r="D47" s="46"/>
      <c r="E47" s="47"/>
    </row>
    <row r="48" spans="1:9" x14ac:dyDescent="0.2">
      <c r="A48" s="48"/>
      <c r="B48" s="49"/>
      <c r="C48" s="49"/>
      <c r="D48" s="49"/>
      <c r="E48" s="50"/>
    </row>
    <row r="49" spans="1:7" x14ac:dyDescent="0.2">
      <c r="A49" s="30" t="s">
        <v>53</v>
      </c>
      <c r="B49" s="31"/>
      <c r="C49" s="31"/>
      <c r="D49" s="31"/>
      <c r="E49" s="32"/>
    </row>
    <row r="50" spans="1:7" ht="15" customHeight="1" x14ac:dyDescent="0.2">
      <c r="A50" s="51" t="s">
        <v>54</v>
      </c>
      <c r="B50" s="52"/>
      <c r="C50" s="52"/>
      <c r="D50" s="52"/>
      <c r="E50" s="53"/>
    </row>
    <row r="51" spans="1:7" x14ac:dyDescent="0.2">
      <c r="A51" s="33" t="s">
        <v>55</v>
      </c>
      <c r="B51" s="38" t="s">
        <v>56</v>
      </c>
      <c r="C51" s="54"/>
      <c r="D51" s="55"/>
      <c r="E51" s="56"/>
    </row>
    <row r="52" spans="1:7" x14ac:dyDescent="0.2">
      <c r="A52" s="37"/>
      <c r="B52" s="38"/>
      <c r="C52" s="54"/>
      <c r="D52" s="55"/>
      <c r="E52" s="56"/>
      <c r="G52" s="10">
        <v>3</v>
      </c>
    </row>
    <row r="53" spans="1:7" ht="63.75" x14ac:dyDescent="0.2">
      <c r="A53" s="57" t="s">
        <v>57</v>
      </c>
      <c r="B53" s="38"/>
      <c r="C53" s="54"/>
      <c r="D53" s="55"/>
      <c r="E53" s="56"/>
      <c r="G53" s="10">
        <v>1</v>
      </c>
    </row>
    <row r="54" spans="1:7" x14ac:dyDescent="0.2">
      <c r="A54" s="37"/>
      <c r="B54" s="38"/>
      <c r="C54" s="54"/>
      <c r="D54" s="55"/>
      <c r="E54" s="56"/>
      <c r="G54" s="10">
        <v>0</v>
      </c>
    </row>
    <row r="55" spans="1:7" x14ac:dyDescent="0.2">
      <c r="A55" s="37" t="s">
        <v>58</v>
      </c>
      <c r="B55" s="38"/>
      <c r="C55" s="54"/>
      <c r="D55" s="55"/>
      <c r="E55" s="56"/>
    </row>
    <row r="56" spans="1:7" x14ac:dyDescent="0.2">
      <c r="A56" s="37" t="s">
        <v>59</v>
      </c>
      <c r="B56" s="38"/>
      <c r="C56" s="54"/>
      <c r="D56" s="55"/>
      <c r="E56" s="56"/>
    </row>
    <row r="57" spans="1:7" ht="25.5" x14ac:dyDescent="0.2">
      <c r="A57" s="37" t="s">
        <v>60</v>
      </c>
      <c r="B57" s="38"/>
      <c r="C57" s="54"/>
      <c r="D57" s="55"/>
      <c r="E57" s="56"/>
    </row>
    <row r="58" spans="1:7" x14ac:dyDescent="0.2">
      <c r="A58" s="41"/>
      <c r="B58" s="38"/>
      <c r="C58" s="54"/>
      <c r="D58" s="55"/>
      <c r="E58" s="56"/>
    </row>
    <row r="59" spans="1:7" x14ac:dyDescent="0.2">
      <c r="A59" s="58" t="s">
        <v>61</v>
      </c>
      <c r="B59" s="59"/>
      <c r="C59" s="59"/>
      <c r="D59" s="59"/>
      <c r="E59" s="60"/>
    </row>
    <row r="60" spans="1:7" x14ac:dyDescent="0.2">
      <c r="A60" s="33" t="s">
        <v>62</v>
      </c>
      <c r="B60" s="38" t="s">
        <v>63</v>
      </c>
      <c r="C60" s="38"/>
      <c r="D60" s="61"/>
      <c r="E60" s="62"/>
    </row>
    <row r="61" spans="1:7" x14ac:dyDescent="0.2">
      <c r="A61" s="37"/>
      <c r="B61" s="38"/>
      <c r="C61" s="38"/>
      <c r="D61" s="63"/>
      <c r="E61" s="64"/>
      <c r="G61" s="10">
        <v>6</v>
      </c>
    </row>
    <row r="62" spans="1:7" ht="25.5" x14ac:dyDescent="0.2">
      <c r="A62" s="37" t="s">
        <v>64</v>
      </c>
      <c r="B62" s="38"/>
      <c r="C62" s="38"/>
      <c r="D62" s="63"/>
      <c r="E62" s="64"/>
      <c r="G62" s="10">
        <v>3</v>
      </c>
    </row>
    <row r="63" spans="1:7" x14ac:dyDescent="0.2">
      <c r="A63" s="37" t="s">
        <v>65</v>
      </c>
      <c r="B63" s="38"/>
      <c r="C63" s="38"/>
      <c r="D63" s="63"/>
      <c r="E63" s="64"/>
      <c r="G63" s="10">
        <v>0</v>
      </c>
    </row>
    <row r="64" spans="1:7" x14ac:dyDescent="0.2">
      <c r="A64" s="37" t="s">
        <v>66</v>
      </c>
      <c r="B64" s="38"/>
      <c r="C64" s="38"/>
      <c r="D64" s="63"/>
      <c r="E64" s="64"/>
    </row>
    <row r="65" spans="1:7" x14ac:dyDescent="0.2">
      <c r="A65" s="41"/>
      <c r="B65" s="38"/>
      <c r="C65" s="38"/>
      <c r="D65" s="63"/>
      <c r="E65" s="64"/>
    </row>
    <row r="66" spans="1:7" x14ac:dyDescent="0.2">
      <c r="A66" s="51" t="s">
        <v>67</v>
      </c>
      <c r="B66" s="52"/>
      <c r="C66" s="52"/>
      <c r="D66" s="52"/>
      <c r="E66" s="53"/>
    </row>
    <row r="67" spans="1:7" x14ac:dyDescent="0.2">
      <c r="A67" s="33" t="s">
        <v>68</v>
      </c>
      <c r="B67" s="34" t="s">
        <v>48</v>
      </c>
      <c r="C67" s="34"/>
      <c r="D67" s="35"/>
      <c r="E67" s="36"/>
    </row>
    <row r="68" spans="1:7" x14ac:dyDescent="0.2">
      <c r="A68" s="57"/>
      <c r="B68" s="38"/>
      <c r="C68" s="38"/>
      <c r="D68" s="39"/>
      <c r="E68" s="40"/>
    </row>
    <row r="69" spans="1:7" ht="38.25" x14ac:dyDescent="0.2">
      <c r="A69" s="57" t="s">
        <v>69</v>
      </c>
      <c r="B69" s="38"/>
      <c r="C69" s="38"/>
      <c r="D69" s="39"/>
      <c r="E69" s="40"/>
    </row>
    <row r="70" spans="1:7" x14ac:dyDescent="0.2">
      <c r="A70" s="57"/>
      <c r="B70" s="38"/>
      <c r="C70" s="38"/>
      <c r="D70" s="39"/>
      <c r="E70" s="40"/>
      <c r="G70" s="10">
        <v>2</v>
      </c>
    </row>
    <row r="71" spans="1:7" x14ac:dyDescent="0.2">
      <c r="A71" s="37" t="s">
        <v>70</v>
      </c>
      <c r="B71" s="38"/>
      <c r="C71" s="38"/>
      <c r="D71" s="39"/>
      <c r="E71" s="40"/>
      <c r="G71" s="10">
        <v>1</v>
      </c>
    </row>
    <row r="72" spans="1:7" ht="25.5" x14ac:dyDescent="0.2">
      <c r="A72" s="37" t="s">
        <v>71</v>
      </c>
      <c r="B72" s="38"/>
      <c r="C72" s="38"/>
      <c r="D72" s="39"/>
      <c r="E72" s="40"/>
      <c r="G72" s="10">
        <v>0</v>
      </c>
    </row>
    <row r="73" spans="1:7" x14ac:dyDescent="0.2">
      <c r="A73" s="37" t="s">
        <v>72</v>
      </c>
      <c r="B73" s="38"/>
      <c r="C73" s="38"/>
      <c r="D73" s="39"/>
      <c r="E73" s="40"/>
    </row>
    <row r="74" spans="1:7" x14ac:dyDescent="0.2">
      <c r="A74" s="41"/>
      <c r="B74" s="38"/>
      <c r="C74" s="38"/>
      <c r="D74" s="39"/>
      <c r="E74" s="40"/>
    </row>
    <row r="75" spans="1:7" x14ac:dyDescent="0.2">
      <c r="A75" s="51" t="s">
        <v>73</v>
      </c>
      <c r="B75" s="52"/>
      <c r="C75" s="52"/>
      <c r="D75" s="52"/>
      <c r="E75" s="53"/>
    </row>
    <row r="76" spans="1:7" x14ac:dyDescent="0.2">
      <c r="A76" s="33" t="s">
        <v>68</v>
      </c>
      <c r="B76" s="34" t="s">
        <v>48</v>
      </c>
      <c r="C76" s="34"/>
      <c r="D76" s="35"/>
      <c r="E76" s="36"/>
    </row>
    <row r="77" spans="1:7" x14ac:dyDescent="0.2">
      <c r="A77" s="57"/>
      <c r="B77" s="38"/>
      <c r="C77" s="38"/>
      <c r="D77" s="39"/>
      <c r="E77" s="40"/>
    </row>
    <row r="78" spans="1:7" ht="65.099999999999994" customHeight="1" x14ac:dyDescent="0.2">
      <c r="A78" s="57" t="s">
        <v>74</v>
      </c>
      <c r="B78" s="38"/>
      <c r="C78" s="38"/>
      <c r="D78" s="39"/>
      <c r="E78" s="40"/>
      <c r="G78" s="10">
        <v>2</v>
      </c>
    </row>
    <row r="79" spans="1:7" x14ac:dyDescent="0.2">
      <c r="A79" s="37" t="s">
        <v>75</v>
      </c>
      <c r="B79" s="38"/>
      <c r="C79" s="38"/>
      <c r="D79" s="39"/>
      <c r="E79" s="40"/>
      <c r="G79" s="10">
        <v>1</v>
      </c>
    </row>
    <row r="80" spans="1:7" x14ac:dyDescent="0.2">
      <c r="A80" s="37" t="s">
        <v>76</v>
      </c>
      <c r="B80" s="38"/>
      <c r="C80" s="38"/>
      <c r="D80" s="39"/>
      <c r="E80" s="40"/>
      <c r="G80" s="10">
        <v>0</v>
      </c>
    </row>
    <row r="81" spans="1:7" x14ac:dyDescent="0.2">
      <c r="A81" s="37" t="s">
        <v>77</v>
      </c>
      <c r="B81" s="38"/>
      <c r="C81" s="38"/>
      <c r="D81" s="39"/>
      <c r="E81" s="40"/>
    </row>
    <row r="82" spans="1:7" x14ac:dyDescent="0.2">
      <c r="A82" s="37"/>
      <c r="B82" s="38"/>
      <c r="C82" s="38"/>
      <c r="D82" s="39"/>
      <c r="E82" s="40"/>
    </row>
    <row r="83" spans="1:7" ht="15" customHeight="1" x14ac:dyDescent="0.2">
      <c r="A83" s="65"/>
      <c r="B83" s="66">
        <v>13</v>
      </c>
      <c r="C83" s="66">
        <f>C51+C60+C67+C76</f>
        <v>0</v>
      </c>
      <c r="D83" s="67"/>
      <c r="E83" s="68"/>
    </row>
    <row r="84" spans="1:7" x14ac:dyDescent="0.2">
      <c r="A84" s="51" t="s">
        <v>78</v>
      </c>
      <c r="B84" s="52"/>
      <c r="C84" s="52"/>
      <c r="D84" s="52"/>
      <c r="E84" s="53"/>
    </row>
    <row r="85" spans="1:7" x14ac:dyDescent="0.2">
      <c r="A85" s="69" t="s">
        <v>79</v>
      </c>
      <c r="B85" s="70"/>
      <c r="C85" s="70"/>
      <c r="D85" s="70"/>
      <c r="E85" s="71"/>
    </row>
    <row r="86" spans="1:7" ht="15" customHeight="1" x14ac:dyDescent="0.2">
      <c r="A86" s="72" t="s">
        <v>80</v>
      </c>
      <c r="B86" s="38" t="s">
        <v>63</v>
      </c>
      <c r="C86" s="38"/>
      <c r="D86" s="39"/>
      <c r="E86" s="40"/>
    </row>
    <row r="87" spans="1:7" x14ac:dyDescent="0.2">
      <c r="A87" s="73"/>
      <c r="B87" s="38"/>
      <c r="C87" s="38"/>
      <c r="D87" s="39"/>
      <c r="E87" s="40"/>
    </row>
    <row r="88" spans="1:7" ht="25.5" x14ac:dyDescent="0.2">
      <c r="A88" s="73" t="s">
        <v>81</v>
      </c>
      <c r="B88" s="38"/>
      <c r="C88" s="38"/>
      <c r="D88" s="39"/>
      <c r="E88" s="40"/>
      <c r="G88" s="10">
        <v>6</v>
      </c>
    </row>
    <row r="89" spans="1:7" ht="25.5" x14ac:dyDescent="0.2">
      <c r="A89" s="73" t="s">
        <v>82</v>
      </c>
      <c r="B89" s="38"/>
      <c r="C89" s="38"/>
      <c r="D89" s="39"/>
      <c r="E89" s="40"/>
      <c r="G89" s="10">
        <v>3</v>
      </c>
    </row>
    <row r="90" spans="1:7" ht="25.5" x14ac:dyDescent="0.2">
      <c r="A90" s="73" t="s">
        <v>83</v>
      </c>
      <c r="B90" s="38"/>
      <c r="C90" s="38"/>
      <c r="D90" s="39"/>
      <c r="E90" s="40"/>
      <c r="G90" s="10">
        <v>0</v>
      </c>
    </row>
    <row r="91" spans="1:7" x14ac:dyDescent="0.2">
      <c r="A91" s="73"/>
      <c r="B91" s="38"/>
      <c r="C91" s="38"/>
      <c r="D91" s="39"/>
      <c r="E91" s="40"/>
    </row>
    <row r="92" spans="1:7" ht="15" customHeight="1" x14ac:dyDescent="0.2">
      <c r="A92" s="69" t="s">
        <v>84</v>
      </c>
      <c r="B92" s="70"/>
      <c r="C92" s="70"/>
      <c r="D92" s="70"/>
      <c r="E92" s="71"/>
    </row>
    <row r="93" spans="1:7" x14ac:dyDescent="0.2">
      <c r="A93" s="72" t="s">
        <v>80</v>
      </c>
      <c r="B93" s="38" t="s">
        <v>48</v>
      </c>
      <c r="C93" s="38"/>
      <c r="D93" s="39"/>
      <c r="E93" s="40"/>
    </row>
    <row r="94" spans="1:7" x14ac:dyDescent="0.2">
      <c r="A94" s="73"/>
      <c r="B94" s="38"/>
      <c r="C94" s="38"/>
      <c r="D94" s="39"/>
      <c r="E94" s="40"/>
    </row>
    <row r="95" spans="1:7" ht="51" x14ac:dyDescent="0.2">
      <c r="A95" s="72" t="s">
        <v>85</v>
      </c>
      <c r="B95" s="38"/>
      <c r="C95" s="38"/>
      <c r="D95" s="39"/>
      <c r="E95" s="40"/>
    </row>
    <row r="96" spans="1:7" x14ac:dyDescent="0.2">
      <c r="A96" s="73"/>
      <c r="B96" s="38"/>
      <c r="C96" s="38"/>
      <c r="D96" s="39"/>
      <c r="E96" s="40"/>
      <c r="G96" s="10">
        <v>2</v>
      </c>
    </row>
    <row r="97" spans="1:7" x14ac:dyDescent="0.2">
      <c r="A97" s="73" t="s">
        <v>86</v>
      </c>
      <c r="B97" s="38"/>
      <c r="C97" s="38"/>
      <c r="D97" s="39"/>
      <c r="E97" s="40"/>
      <c r="G97" s="10">
        <v>1</v>
      </c>
    </row>
    <row r="98" spans="1:7" x14ac:dyDescent="0.2">
      <c r="A98" s="73" t="s">
        <v>87</v>
      </c>
      <c r="B98" s="38"/>
      <c r="C98" s="38"/>
      <c r="D98" s="39"/>
      <c r="E98" s="40"/>
      <c r="G98" s="10">
        <v>0</v>
      </c>
    </row>
    <row r="99" spans="1:7" ht="15" customHeight="1" x14ac:dyDescent="0.2">
      <c r="A99" s="73" t="s">
        <v>88</v>
      </c>
      <c r="B99" s="38"/>
      <c r="C99" s="38"/>
      <c r="D99" s="39"/>
      <c r="E99" s="40"/>
    </row>
    <row r="100" spans="1:7" x14ac:dyDescent="0.2">
      <c r="A100" s="74"/>
      <c r="B100" s="38"/>
      <c r="C100" s="38"/>
      <c r="D100" s="39"/>
      <c r="E100" s="40"/>
    </row>
    <row r="101" spans="1:7" x14ac:dyDescent="0.2">
      <c r="A101" s="69" t="s">
        <v>89</v>
      </c>
      <c r="B101" s="70"/>
      <c r="C101" s="70"/>
      <c r="D101" s="70"/>
      <c r="E101" s="71"/>
    </row>
    <row r="102" spans="1:7" x14ac:dyDescent="0.2">
      <c r="A102" s="72" t="s">
        <v>80</v>
      </c>
      <c r="B102" s="38" t="s">
        <v>48</v>
      </c>
      <c r="C102" s="38"/>
      <c r="D102" s="39"/>
      <c r="E102" s="40"/>
    </row>
    <row r="103" spans="1:7" x14ac:dyDescent="0.2">
      <c r="A103" s="73"/>
      <c r="B103" s="38"/>
      <c r="C103" s="38"/>
      <c r="D103" s="39"/>
      <c r="E103" s="40"/>
    </row>
    <row r="104" spans="1:7" ht="51" x14ac:dyDescent="0.2">
      <c r="A104" s="72" t="s">
        <v>90</v>
      </c>
      <c r="B104" s="38"/>
      <c r="C104" s="38"/>
      <c r="D104" s="39"/>
      <c r="E104" s="40"/>
    </row>
    <row r="105" spans="1:7" x14ac:dyDescent="0.2">
      <c r="A105" s="73"/>
      <c r="B105" s="38"/>
      <c r="C105" s="38"/>
      <c r="D105" s="39"/>
      <c r="E105" s="40"/>
      <c r="G105" s="10">
        <v>2</v>
      </c>
    </row>
    <row r="106" spans="1:7" x14ac:dyDescent="0.2">
      <c r="A106" s="73" t="s">
        <v>75</v>
      </c>
      <c r="B106" s="38"/>
      <c r="C106" s="38"/>
      <c r="D106" s="39"/>
      <c r="E106" s="40"/>
      <c r="G106" s="10">
        <v>1</v>
      </c>
    </row>
    <row r="107" spans="1:7" x14ac:dyDescent="0.2">
      <c r="A107" s="73" t="s">
        <v>76</v>
      </c>
      <c r="B107" s="38"/>
      <c r="C107" s="38"/>
      <c r="D107" s="39"/>
      <c r="E107" s="40"/>
      <c r="G107" s="10">
        <v>0</v>
      </c>
    </row>
    <row r="108" spans="1:7" ht="11.25" customHeight="1" x14ac:dyDescent="0.2">
      <c r="A108" s="73" t="s">
        <v>77</v>
      </c>
      <c r="B108" s="38"/>
      <c r="C108" s="38"/>
      <c r="D108" s="39"/>
      <c r="E108" s="40"/>
    </row>
    <row r="109" spans="1:7" x14ac:dyDescent="0.2">
      <c r="A109" s="73"/>
      <c r="B109" s="38"/>
      <c r="C109" s="38"/>
      <c r="D109" s="39"/>
      <c r="E109" s="40"/>
    </row>
    <row r="110" spans="1:7" x14ac:dyDescent="0.2">
      <c r="A110" s="75"/>
      <c r="B110" s="66">
        <f>6+2+2</f>
        <v>10</v>
      </c>
      <c r="C110" s="66">
        <f>C86+C93+C102</f>
        <v>0</v>
      </c>
      <c r="D110" s="67"/>
      <c r="E110" s="76"/>
    </row>
    <row r="111" spans="1:7" x14ac:dyDescent="0.2">
      <c r="A111" s="51" t="s">
        <v>91</v>
      </c>
      <c r="B111" s="52"/>
      <c r="C111" s="52"/>
      <c r="D111" s="52"/>
      <c r="E111" s="53"/>
    </row>
    <row r="112" spans="1:7" x14ac:dyDescent="0.2">
      <c r="A112" s="69" t="s">
        <v>92</v>
      </c>
      <c r="B112" s="70"/>
      <c r="C112" s="70"/>
      <c r="D112" s="70"/>
      <c r="E112" s="71"/>
    </row>
    <row r="113" spans="1:7" x14ac:dyDescent="0.2">
      <c r="A113" s="72" t="s">
        <v>93</v>
      </c>
      <c r="B113" s="77" t="s">
        <v>63</v>
      </c>
      <c r="C113" s="38"/>
      <c r="D113" s="78"/>
      <c r="E113" s="40"/>
    </row>
    <row r="114" spans="1:7" x14ac:dyDescent="0.2">
      <c r="A114" s="72"/>
      <c r="B114" s="77"/>
      <c r="C114" s="38"/>
      <c r="D114" s="39"/>
      <c r="E114" s="40"/>
    </row>
    <row r="115" spans="1:7" ht="51" x14ac:dyDescent="0.2">
      <c r="A115" s="72" t="s">
        <v>94</v>
      </c>
      <c r="B115" s="77"/>
      <c r="C115" s="38"/>
      <c r="D115" s="39"/>
      <c r="E115" s="40"/>
      <c r="G115" s="10">
        <v>6</v>
      </c>
    </row>
    <row r="116" spans="1:7" x14ac:dyDescent="0.2">
      <c r="A116" s="73"/>
      <c r="B116" s="77"/>
      <c r="C116" s="38"/>
      <c r="D116" s="39"/>
      <c r="E116" s="40"/>
      <c r="G116" s="10">
        <v>4</v>
      </c>
    </row>
    <row r="117" spans="1:7" ht="38.25" x14ac:dyDescent="0.2">
      <c r="A117" s="79" t="s">
        <v>95</v>
      </c>
      <c r="B117" s="77"/>
      <c r="C117" s="38"/>
      <c r="D117" s="39"/>
      <c r="E117" s="40"/>
      <c r="G117" s="10">
        <v>2</v>
      </c>
    </row>
    <row r="118" spans="1:7" ht="25.5" x14ac:dyDescent="0.2">
      <c r="A118" s="79" t="s">
        <v>96</v>
      </c>
      <c r="B118" s="77"/>
      <c r="C118" s="38"/>
      <c r="D118" s="39"/>
      <c r="E118" s="40"/>
      <c r="G118" s="10">
        <v>1</v>
      </c>
    </row>
    <row r="119" spans="1:7" ht="25.5" x14ac:dyDescent="0.2">
      <c r="A119" s="79" t="s">
        <v>97</v>
      </c>
      <c r="B119" s="77"/>
      <c r="C119" s="38"/>
      <c r="D119" s="39"/>
      <c r="E119" s="40"/>
    </row>
    <row r="120" spans="1:7" ht="25.5" x14ac:dyDescent="0.2">
      <c r="A120" s="79" t="s">
        <v>98</v>
      </c>
      <c r="B120" s="77"/>
      <c r="C120" s="38"/>
      <c r="D120" s="39"/>
      <c r="E120" s="40"/>
      <c r="G120" s="10">
        <v>0</v>
      </c>
    </row>
    <row r="121" spans="1:7" ht="11.25" customHeight="1" x14ac:dyDescent="0.2">
      <c r="A121" s="73" t="s">
        <v>99</v>
      </c>
      <c r="B121" s="77"/>
      <c r="C121" s="38"/>
      <c r="D121" s="39"/>
      <c r="E121" s="40"/>
    </row>
    <row r="122" spans="1:7" x14ac:dyDescent="0.2">
      <c r="A122" s="73"/>
      <c r="B122" s="77"/>
      <c r="C122" s="38"/>
      <c r="D122" s="39"/>
      <c r="E122" s="40"/>
    </row>
    <row r="123" spans="1:7" x14ac:dyDescent="0.2">
      <c r="A123" s="75"/>
      <c r="B123" s="66">
        <v>6</v>
      </c>
      <c r="C123" s="66">
        <f>C113</f>
        <v>0</v>
      </c>
      <c r="D123" s="67"/>
      <c r="E123" s="76"/>
    </row>
    <row r="124" spans="1:7" ht="38.25" x14ac:dyDescent="0.2">
      <c r="A124" s="42" t="s">
        <v>51</v>
      </c>
      <c r="B124" s="43" t="s">
        <v>43</v>
      </c>
      <c r="C124" s="43" t="s">
        <v>44</v>
      </c>
      <c r="D124" s="80"/>
      <c r="E124" s="81"/>
    </row>
    <row r="125" spans="1:7" x14ac:dyDescent="0.2">
      <c r="A125" s="45" t="s">
        <v>52</v>
      </c>
      <c r="B125" s="43">
        <f>B83+B110+B123</f>
        <v>29</v>
      </c>
      <c r="C125" s="43">
        <f>C83+C110+C123</f>
        <v>0</v>
      </c>
      <c r="D125" s="82"/>
      <c r="E125" s="83"/>
    </row>
    <row r="126" spans="1:7" x14ac:dyDescent="0.2">
      <c r="A126" s="84"/>
      <c r="B126" s="85"/>
      <c r="C126" s="85"/>
      <c r="D126" s="85"/>
      <c r="E126" s="86"/>
    </row>
    <row r="127" spans="1:7" s="4" customFormat="1" x14ac:dyDescent="0.2">
      <c r="A127" s="87" t="s">
        <v>100</v>
      </c>
      <c r="B127" s="88"/>
      <c r="C127" s="88"/>
      <c r="D127" s="88"/>
      <c r="E127" s="88"/>
      <c r="G127" s="17"/>
    </row>
    <row r="128" spans="1:7" x14ac:dyDescent="0.2">
      <c r="A128" s="89" t="s">
        <v>101</v>
      </c>
      <c r="B128" s="89"/>
      <c r="C128" s="89"/>
      <c r="D128" s="89"/>
      <c r="E128" s="89"/>
    </row>
    <row r="129" spans="1:7" x14ac:dyDescent="0.2">
      <c r="A129" s="90" t="s">
        <v>102</v>
      </c>
      <c r="B129" s="91"/>
      <c r="C129" s="91"/>
      <c r="D129" s="91"/>
      <c r="E129" s="92"/>
    </row>
    <row r="130" spans="1:7" x14ac:dyDescent="0.2">
      <c r="A130" s="72" t="s">
        <v>68</v>
      </c>
      <c r="B130" s="38" t="s">
        <v>48</v>
      </c>
      <c r="C130" s="38"/>
      <c r="D130" s="39"/>
      <c r="E130" s="40"/>
    </row>
    <row r="131" spans="1:7" x14ac:dyDescent="0.2">
      <c r="A131" s="73"/>
      <c r="B131" s="38"/>
      <c r="C131" s="38"/>
      <c r="D131" s="39"/>
      <c r="E131" s="40"/>
      <c r="G131" s="10">
        <v>2</v>
      </c>
    </row>
    <row r="132" spans="1:7" ht="25.5" x14ac:dyDescent="0.2">
      <c r="A132" s="73" t="s">
        <v>103</v>
      </c>
      <c r="B132" s="38"/>
      <c r="C132" s="38"/>
      <c r="D132" s="39"/>
      <c r="E132" s="40"/>
      <c r="G132" s="10">
        <v>1</v>
      </c>
    </row>
    <row r="133" spans="1:7" ht="25.5" x14ac:dyDescent="0.2">
      <c r="A133" s="73" t="s">
        <v>104</v>
      </c>
      <c r="B133" s="38"/>
      <c r="C133" s="38"/>
      <c r="D133" s="39"/>
      <c r="E133" s="40"/>
      <c r="G133" s="10">
        <v>0</v>
      </c>
    </row>
    <row r="134" spans="1:7" x14ac:dyDescent="0.2">
      <c r="A134" s="73" t="s">
        <v>105</v>
      </c>
      <c r="B134" s="38"/>
      <c r="C134" s="38"/>
      <c r="D134" s="39"/>
      <c r="E134" s="40"/>
    </row>
    <row r="135" spans="1:7" x14ac:dyDescent="0.2">
      <c r="A135" s="74"/>
      <c r="B135" s="38"/>
      <c r="C135" s="38"/>
      <c r="D135" s="39"/>
      <c r="E135" s="40"/>
      <c r="G135" s="17"/>
    </row>
    <row r="136" spans="1:7" ht="38.25" x14ac:dyDescent="0.2">
      <c r="A136" s="93" t="s">
        <v>51</v>
      </c>
      <c r="B136" s="94" t="s">
        <v>43</v>
      </c>
      <c r="C136" s="94" t="s">
        <v>44</v>
      </c>
      <c r="D136" s="95"/>
      <c r="E136" s="96"/>
    </row>
    <row r="137" spans="1:7" x14ac:dyDescent="0.2">
      <c r="A137" s="45" t="s">
        <v>52</v>
      </c>
      <c r="B137" s="43">
        <v>2</v>
      </c>
      <c r="C137" s="43">
        <f>C130</f>
        <v>0</v>
      </c>
      <c r="D137" s="82"/>
      <c r="E137" s="83"/>
    </row>
    <row r="138" spans="1:7" x14ac:dyDescent="0.2">
      <c r="A138" s="84"/>
      <c r="B138" s="85"/>
      <c r="C138" s="85"/>
      <c r="D138" s="85"/>
      <c r="E138" s="86"/>
    </row>
    <row r="139" spans="1:7" x14ac:dyDescent="0.2">
      <c r="A139" s="87" t="s">
        <v>106</v>
      </c>
      <c r="B139" s="88"/>
      <c r="C139" s="88"/>
      <c r="D139" s="88"/>
      <c r="E139" s="88"/>
    </row>
    <row r="140" spans="1:7" ht="15" customHeight="1" x14ac:dyDescent="0.2">
      <c r="A140" s="97" t="s">
        <v>107</v>
      </c>
      <c r="B140" s="98"/>
      <c r="C140" s="98"/>
      <c r="D140" s="98"/>
      <c r="E140" s="99"/>
    </row>
    <row r="141" spans="1:7" x14ac:dyDescent="0.2">
      <c r="A141" s="33" t="s">
        <v>108</v>
      </c>
      <c r="B141" s="100" t="s">
        <v>109</v>
      </c>
      <c r="C141" s="101"/>
      <c r="D141" s="102"/>
      <c r="E141" s="103"/>
    </row>
    <row r="142" spans="1:7" x14ac:dyDescent="0.2">
      <c r="A142" s="57"/>
      <c r="B142" s="104"/>
      <c r="C142" s="101"/>
      <c r="D142" s="105"/>
      <c r="E142" s="106"/>
      <c r="G142" s="10">
        <v>2</v>
      </c>
    </row>
    <row r="143" spans="1:7" ht="25.5" x14ac:dyDescent="0.2">
      <c r="A143" s="107" t="s">
        <v>110</v>
      </c>
      <c r="B143" s="104"/>
      <c r="C143" s="101"/>
      <c r="D143" s="105"/>
      <c r="E143" s="106"/>
      <c r="G143" s="10">
        <v>1</v>
      </c>
    </row>
    <row r="144" spans="1:7" ht="35.25" customHeight="1" x14ac:dyDescent="0.2">
      <c r="A144" s="107" t="s">
        <v>111</v>
      </c>
      <c r="B144" s="104"/>
      <c r="C144" s="101"/>
      <c r="D144" s="105"/>
      <c r="E144" s="106"/>
      <c r="G144" s="10">
        <v>0</v>
      </c>
    </row>
    <row r="145" spans="1:7" ht="25.5" x14ac:dyDescent="0.2">
      <c r="A145" s="107" t="s">
        <v>112</v>
      </c>
      <c r="B145" s="104"/>
      <c r="C145" s="101"/>
      <c r="D145" s="105"/>
      <c r="E145" s="106"/>
    </row>
    <row r="146" spans="1:7" x14ac:dyDescent="0.2">
      <c r="A146" s="108"/>
      <c r="B146" s="109"/>
      <c r="C146" s="101"/>
      <c r="D146" s="110"/>
      <c r="E146" s="111"/>
    </row>
    <row r="147" spans="1:7" ht="15" customHeight="1" x14ac:dyDescent="0.2">
      <c r="A147" s="112" t="s">
        <v>113</v>
      </c>
      <c r="B147" s="98"/>
      <c r="C147" s="98"/>
      <c r="D147" s="98"/>
      <c r="E147" s="99"/>
    </row>
    <row r="148" spans="1:7" x14ac:dyDescent="0.2">
      <c r="A148" s="33" t="s">
        <v>114</v>
      </c>
      <c r="B148" s="100" t="s">
        <v>115</v>
      </c>
      <c r="C148" s="101"/>
      <c r="D148" s="113"/>
      <c r="E148" s="114"/>
      <c r="G148" s="115">
        <v>3</v>
      </c>
    </row>
    <row r="149" spans="1:7" s="115" customFormat="1" ht="12.75" customHeight="1" x14ac:dyDescent="0.25">
      <c r="A149" s="57"/>
      <c r="B149" s="104"/>
      <c r="C149" s="101"/>
      <c r="D149" s="116"/>
      <c r="E149" s="117"/>
      <c r="G149" s="115">
        <v>1</v>
      </c>
    </row>
    <row r="150" spans="1:7" s="115" customFormat="1" ht="25.5" x14ac:dyDescent="0.25">
      <c r="A150" s="107" t="s">
        <v>116</v>
      </c>
      <c r="B150" s="104"/>
      <c r="C150" s="101"/>
      <c r="D150" s="116"/>
      <c r="E150" s="117"/>
      <c r="G150" s="10">
        <v>0</v>
      </c>
    </row>
    <row r="151" spans="1:7" s="115" customFormat="1" ht="24" customHeight="1" x14ac:dyDescent="0.25">
      <c r="A151" s="107" t="s">
        <v>117</v>
      </c>
      <c r="B151" s="104"/>
      <c r="C151" s="101"/>
      <c r="D151" s="116"/>
      <c r="E151" s="117"/>
      <c r="G151" s="10"/>
    </row>
    <row r="152" spans="1:7" ht="25.5" x14ac:dyDescent="0.2">
      <c r="A152" s="107" t="s">
        <v>118</v>
      </c>
      <c r="B152" s="104"/>
      <c r="C152" s="101"/>
      <c r="D152" s="116"/>
      <c r="E152" s="117"/>
    </row>
    <row r="153" spans="1:7" x14ac:dyDescent="0.2">
      <c r="A153" s="108"/>
      <c r="B153" s="109"/>
      <c r="C153" s="101"/>
      <c r="D153" s="118"/>
      <c r="E153" s="119"/>
    </row>
    <row r="154" spans="1:7" x14ac:dyDescent="0.2">
      <c r="A154" s="97" t="s">
        <v>119</v>
      </c>
      <c r="B154" s="120"/>
      <c r="C154" s="120"/>
      <c r="D154" s="120"/>
      <c r="E154" s="121"/>
    </row>
    <row r="155" spans="1:7" x14ac:dyDescent="0.2">
      <c r="A155" s="72" t="s">
        <v>120</v>
      </c>
      <c r="B155" s="122" t="s">
        <v>121</v>
      </c>
      <c r="C155" s="123"/>
      <c r="D155" s="124"/>
      <c r="E155" s="125"/>
    </row>
    <row r="156" spans="1:7" x14ac:dyDescent="0.2">
      <c r="A156" s="73"/>
      <c r="B156" s="77"/>
      <c r="C156" s="126"/>
      <c r="D156" s="127"/>
      <c r="E156" s="128"/>
      <c r="G156" s="10">
        <v>4</v>
      </c>
    </row>
    <row r="157" spans="1:7" ht="25.5" x14ac:dyDescent="0.2">
      <c r="A157" s="79" t="s">
        <v>122</v>
      </c>
      <c r="B157" s="77"/>
      <c r="C157" s="126"/>
      <c r="D157" s="127"/>
      <c r="E157" s="128"/>
      <c r="G157" s="10">
        <v>2</v>
      </c>
    </row>
    <row r="158" spans="1:7" ht="25.5" x14ac:dyDescent="0.2">
      <c r="A158" s="79" t="s">
        <v>123</v>
      </c>
      <c r="B158" s="77"/>
      <c r="C158" s="126"/>
      <c r="D158" s="127"/>
      <c r="E158" s="128"/>
      <c r="G158" s="10">
        <v>0</v>
      </c>
    </row>
    <row r="159" spans="1:7" ht="13.5" customHeight="1" x14ac:dyDescent="0.2">
      <c r="A159" s="79" t="s">
        <v>124</v>
      </c>
      <c r="B159" s="77"/>
      <c r="C159" s="126"/>
      <c r="D159" s="127"/>
      <c r="E159" s="128"/>
    </row>
    <row r="160" spans="1:7" x14ac:dyDescent="0.2">
      <c r="A160" s="129"/>
      <c r="B160" s="130"/>
      <c r="C160" s="131"/>
      <c r="D160" s="132"/>
      <c r="E160" s="133"/>
    </row>
    <row r="161" spans="1:8" x14ac:dyDescent="0.2">
      <c r="A161" s="97" t="s">
        <v>125</v>
      </c>
      <c r="B161" s="120"/>
      <c r="C161" s="120"/>
      <c r="D161" s="120"/>
      <c r="E161" s="121"/>
    </row>
    <row r="162" spans="1:8" x14ac:dyDescent="0.2">
      <c r="A162" s="134" t="s">
        <v>126</v>
      </c>
      <c r="B162" s="34" t="s">
        <v>48</v>
      </c>
      <c r="C162" s="34"/>
      <c r="D162" s="135"/>
      <c r="E162" s="136"/>
    </row>
    <row r="163" spans="1:8" x14ac:dyDescent="0.2">
      <c r="A163" s="137"/>
      <c r="B163" s="38"/>
      <c r="C163" s="38"/>
      <c r="D163" s="138"/>
      <c r="E163" s="139"/>
      <c r="G163" s="10">
        <v>2</v>
      </c>
      <c r="H163" s="140"/>
    </row>
    <row r="164" spans="1:8" ht="51" x14ac:dyDescent="0.2">
      <c r="A164" s="79" t="s">
        <v>127</v>
      </c>
      <c r="B164" s="38"/>
      <c r="C164" s="38"/>
      <c r="D164" s="138"/>
      <c r="E164" s="139"/>
      <c r="G164" s="10">
        <v>1</v>
      </c>
      <c r="H164" s="22"/>
    </row>
    <row r="165" spans="1:8" ht="25.5" x14ac:dyDescent="0.2">
      <c r="A165" s="79" t="s">
        <v>128</v>
      </c>
      <c r="B165" s="38"/>
      <c r="C165" s="38"/>
      <c r="D165" s="138"/>
      <c r="E165" s="139"/>
      <c r="G165" s="10">
        <v>0</v>
      </c>
    </row>
    <row r="166" spans="1:8" ht="41.25" customHeight="1" x14ac:dyDescent="0.2">
      <c r="A166" s="79" t="s">
        <v>129</v>
      </c>
      <c r="B166" s="38"/>
      <c r="C166" s="38"/>
      <c r="D166" s="138"/>
      <c r="E166" s="139"/>
    </row>
    <row r="167" spans="1:8" x14ac:dyDescent="0.2">
      <c r="A167" s="141"/>
      <c r="B167" s="142"/>
      <c r="C167" s="142"/>
      <c r="D167" s="143"/>
      <c r="E167" s="144"/>
    </row>
    <row r="168" spans="1:8" ht="38.25" x14ac:dyDescent="0.2">
      <c r="A168" s="93" t="s">
        <v>51</v>
      </c>
      <c r="B168" s="94" t="s">
        <v>43</v>
      </c>
      <c r="C168" s="145" t="s">
        <v>44</v>
      </c>
      <c r="D168" s="146"/>
      <c r="E168" s="147"/>
    </row>
    <row r="169" spans="1:8" x14ac:dyDescent="0.2">
      <c r="A169" s="45" t="s">
        <v>52</v>
      </c>
      <c r="B169" s="148">
        <f>2+3+4+2</f>
        <v>11</v>
      </c>
      <c r="C169" s="43">
        <f>C141+C148+C155+C162</f>
        <v>0</v>
      </c>
      <c r="D169" s="149"/>
      <c r="E169" s="150"/>
    </row>
    <row r="170" spans="1:8" x14ac:dyDescent="0.2">
      <c r="A170" s="84"/>
      <c r="B170" s="85"/>
      <c r="C170" s="85"/>
      <c r="D170" s="85"/>
      <c r="E170" s="86"/>
    </row>
    <row r="171" spans="1:8" x14ac:dyDescent="0.2">
      <c r="A171" s="30" t="s">
        <v>130</v>
      </c>
      <c r="B171" s="31"/>
      <c r="C171" s="31"/>
      <c r="D171" s="31"/>
      <c r="E171" s="32"/>
    </row>
    <row r="172" spans="1:8" x14ac:dyDescent="0.2">
      <c r="A172" s="151" t="s">
        <v>131</v>
      </c>
      <c r="B172" s="151"/>
      <c r="C172" s="151"/>
      <c r="D172" s="151"/>
      <c r="E172" s="151"/>
    </row>
    <row r="173" spans="1:8" ht="25.5" x14ac:dyDescent="0.2">
      <c r="A173" s="73" t="s">
        <v>132</v>
      </c>
      <c r="B173" s="34" t="s">
        <v>133</v>
      </c>
      <c r="C173" s="34"/>
      <c r="D173" s="35"/>
      <c r="E173" s="36"/>
      <c r="G173" s="10">
        <v>10</v>
      </c>
    </row>
    <row r="174" spans="1:8" ht="25.5" x14ac:dyDescent="0.2">
      <c r="A174" s="73" t="s">
        <v>134</v>
      </c>
      <c r="B174" s="38"/>
      <c r="C174" s="38"/>
      <c r="D174" s="39"/>
      <c r="E174" s="40"/>
      <c r="G174" s="10">
        <v>6</v>
      </c>
    </row>
    <row r="175" spans="1:8" ht="25.5" x14ac:dyDescent="0.2">
      <c r="A175" s="73" t="s">
        <v>135</v>
      </c>
      <c r="B175" s="38"/>
      <c r="C175" s="38"/>
      <c r="D175" s="39"/>
      <c r="E175" s="40"/>
      <c r="G175" s="10">
        <v>0</v>
      </c>
    </row>
    <row r="176" spans="1:8" x14ac:dyDescent="0.2">
      <c r="A176" s="74"/>
      <c r="B176" s="38"/>
      <c r="C176" s="38"/>
      <c r="D176" s="39"/>
      <c r="E176" s="40"/>
    </row>
    <row r="177" spans="1:8" x14ac:dyDescent="0.2">
      <c r="A177" s="152" t="s">
        <v>136</v>
      </c>
      <c r="B177" s="153"/>
      <c r="C177" s="153"/>
      <c r="D177" s="153"/>
      <c r="E177" s="154"/>
    </row>
    <row r="178" spans="1:8" ht="25.5" x14ac:dyDescent="0.2">
      <c r="A178" s="155" t="s">
        <v>137</v>
      </c>
      <c r="B178" s="122" t="s">
        <v>138</v>
      </c>
      <c r="C178" s="156"/>
      <c r="D178" s="157"/>
      <c r="E178" s="158"/>
    </row>
    <row r="179" spans="1:8" x14ac:dyDescent="0.2">
      <c r="A179" s="159"/>
      <c r="B179" s="77"/>
      <c r="C179" s="160"/>
      <c r="D179" s="161"/>
      <c r="E179" s="162"/>
    </row>
    <row r="180" spans="1:8" ht="89.25" x14ac:dyDescent="0.2">
      <c r="A180" s="163" t="s">
        <v>139</v>
      </c>
      <c r="B180" s="77"/>
      <c r="C180" s="160"/>
      <c r="D180" s="161"/>
      <c r="E180" s="162"/>
      <c r="G180" s="10">
        <v>25</v>
      </c>
      <c r="H180" s="164"/>
    </row>
    <row r="181" spans="1:8" ht="89.25" x14ac:dyDescent="0.2">
      <c r="A181" s="163" t="s">
        <v>140</v>
      </c>
      <c r="B181" s="77"/>
      <c r="C181" s="160"/>
      <c r="D181" s="161"/>
      <c r="E181" s="162"/>
      <c r="G181" s="10">
        <v>20</v>
      </c>
      <c r="H181" s="164"/>
    </row>
    <row r="182" spans="1:8" ht="63.75" customHeight="1" x14ac:dyDescent="0.2">
      <c r="A182" s="79" t="s">
        <v>141</v>
      </c>
      <c r="B182" s="77"/>
      <c r="C182" s="160"/>
      <c r="D182" s="161"/>
      <c r="E182" s="162"/>
      <c r="G182" s="10">
        <v>15</v>
      </c>
      <c r="H182" s="164"/>
    </row>
    <row r="183" spans="1:8" ht="76.5" x14ac:dyDescent="0.2">
      <c r="A183" s="79" t="s">
        <v>142</v>
      </c>
      <c r="B183" s="77"/>
      <c r="C183" s="160"/>
      <c r="D183" s="161"/>
      <c r="E183" s="162"/>
      <c r="G183" s="10">
        <v>5</v>
      </c>
      <c r="H183" s="164"/>
    </row>
    <row r="184" spans="1:8" ht="51" x14ac:dyDescent="0.2">
      <c r="A184" s="79" t="s">
        <v>143</v>
      </c>
      <c r="B184" s="77"/>
      <c r="C184" s="160"/>
      <c r="D184" s="161"/>
      <c r="E184" s="162"/>
      <c r="G184" s="10">
        <v>0</v>
      </c>
    </row>
    <row r="185" spans="1:8" x14ac:dyDescent="0.2">
      <c r="A185" s="74"/>
      <c r="B185" s="130"/>
      <c r="C185" s="165"/>
      <c r="D185" s="166"/>
      <c r="E185" s="167"/>
    </row>
    <row r="186" spans="1:8" x14ac:dyDescent="0.2">
      <c r="A186" s="168" t="s">
        <v>144</v>
      </c>
      <c r="B186" s="169"/>
      <c r="C186" s="169"/>
      <c r="D186" s="169"/>
      <c r="E186" s="170"/>
      <c r="H186" s="171"/>
    </row>
    <row r="187" spans="1:8" ht="51" x14ac:dyDescent="0.2">
      <c r="A187" s="79" t="s">
        <v>145</v>
      </c>
      <c r="B187" s="122" t="s">
        <v>146</v>
      </c>
      <c r="C187" s="34"/>
      <c r="D187" s="172"/>
      <c r="E187" s="173"/>
      <c r="G187" s="10">
        <v>5</v>
      </c>
      <c r="H187" s="140"/>
    </row>
    <row r="188" spans="1:8" ht="51" x14ac:dyDescent="0.2">
      <c r="A188" s="79" t="s">
        <v>147</v>
      </c>
      <c r="B188" s="77"/>
      <c r="C188" s="38"/>
      <c r="D188" s="174"/>
      <c r="E188" s="175"/>
      <c r="G188" s="10">
        <v>2</v>
      </c>
      <c r="H188" s="140"/>
    </row>
    <row r="189" spans="1:8" x14ac:dyDescent="0.2">
      <c r="A189" s="73" t="s">
        <v>148</v>
      </c>
      <c r="B189" s="77"/>
      <c r="C189" s="38"/>
      <c r="D189" s="174"/>
      <c r="E189" s="175"/>
      <c r="G189" s="10">
        <v>0</v>
      </c>
    </row>
    <row r="190" spans="1:8" x14ac:dyDescent="0.2">
      <c r="A190" s="74"/>
      <c r="B190" s="130"/>
      <c r="C190" s="142"/>
      <c r="D190" s="176"/>
      <c r="E190" s="177"/>
    </row>
    <row r="191" spans="1:8" x14ac:dyDescent="0.2">
      <c r="A191" s="90" t="s">
        <v>149</v>
      </c>
      <c r="B191" s="91"/>
      <c r="C191" s="91"/>
      <c r="D191" s="91"/>
      <c r="E191" s="92"/>
    </row>
    <row r="192" spans="1:8" ht="26.25" customHeight="1" x14ac:dyDescent="0.2">
      <c r="A192" s="73" t="s">
        <v>150</v>
      </c>
      <c r="B192" s="34" t="s">
        <v>146</v>
      </c>
      <c r="C192" s="34"/>
      <c r="D192" s="178"/>
      <c r="E192" s="179"/>
      <c r="G192" s="10">
        <v>5</v>
      </c>
    </row>
    <row r="193" spans="1:8" ht="25.5" customHeight="1" x14ac:dyDescent="0.2">
      <c r="A193" s="73" t="s">
        <v>151</v>
      </c>
      <c r="B193" s="38"/>
      <c r="C193" s="38"/>
      <c r="D193" s="180"/>
      <c r="E193" s="181"/>
      <c r="G193" s="10">
        <v>3</v>
      </c>
      <c r="H193" s="164"/>
    </row>
    <row r="194" spans="1:8" ht="25.5" x14ac:dyDescent="0.2">
      <c r="A194" s="73" t="s">
        <v>152</v>
      </c>
      <c r="B194" s="38"/>
      <c r="C194" s="38"/>
      <c r="D194" s="180"/>
      <c r="E194" s="181"/>
      <c r="G194" s="10">
        <v>1</v>
      </c>
    </row>
    <row r="195" spans="1:8" x14ac:dyDescent="0.2">
      <c r="A195" s="73" t="s">
        <v>153</v>
      </c>
      <c r="B195" s="38"/>
      <c r="C195" s="38"/>
      <c r="D195" s="180"/>
      <c r="E195" s="181"/>
      <c r="G195" s="10">
        <v>0</v>
      </c>
    </row>
    <row r="196" spans="1:8" x14ac:dyDescent="0.2">
      <c r="A196" s="74"/>
      <c r="B196" s="38"/>
      <c r="C196" s="38"/>
      <c r="D196" s="180"/>
      <c r="E196" s="181"/>
    </row>
    <row r="197" spans="1:8" x14ac:dyDescent="0.2">
      <c r="A197" s="168" t="s">
        <v>154</v>
      </c>
      <c r="B197" s="182"/>
      <c r="C197" s="182"/>
      <c r="D197" s="182"/>
      <c r="E197" s="183"/>
    </row>
    <row r="198" spans="1:8" ht="15" customHeight="1" x14ac:dyDescent="0.2">
      <c r="A198" s="184"/>
      <c r="B198" s="185" t="s">
        <v>48</v>
      </c>
      <c r="C198" s="186"/>
      <c r="D198" s="135"/>
      <c r="E198" s="136"/>
    </row>
    <row r="199" spans="1:8" x14ac:dyDescent="0.2">
      <c r="A199" s="187"/>
      <c r="B199" s="185"/>
      <c r="C199" s="186"/>
      <c r="D199" s="138"/>
      <c r="E199" s="139"/>
    </row>
    <row r="200" spans="1:8" ht="25.5" x14ac:dyDescent="0.2">
      <c r="A200" s="79" t="s">
        <v>155</v>
      </c>
      <c r="B200" s="185"/>
      <c r="C200" s="186"/>
      <c r="D200" s="138"/>
      <c r="E200" s="139"/>
      <c r="G200" s="10">
        <v>2</v>
      </c>
    </row>
    <row r="201" spans="1:8" ht="25.5" x14ac:dyDescent="0.2">
      <c r="A201" s="79" t="s">
        <v>156</v>
      </c>
      <c r="B201" s="185"/>
      <c r="C201" s="186"/>
      <c r="D201" s="138"/>
      <c r="E201" s="139"/>
      <c r="G201" s="10">
        <v>0</v>
      </c>
    </row>
    <row r="202" spans="1:8" x14ac:dyDescent="0.2">
      <c r="A202" s="188"/>
      <c r="B202" s="185"/>
      <c r="C202" s="186"/>
      <c r="D202" s="143"/>
      <c r="E202" s="144"/>
    </row>
    <row r="203" spans="1:8" x14ac:dyDescent="0.2">
      <c r="A203" s="189" t="s">
        <v>157</v>
      </c>
      <c r="B203" s="190"/>
      <c r="C203" s="190"/>
      <c r="D203" s="190"/>
      <c r="E203" s="191"/>
    </row>
    <row r="204" spans="1:8" ht="25.5" x14ac:dyDescent="0.2">
      <c r="A204" s="73" t="s">
        <v>158</v>
      </c>
      <c r="B204" s="38" t="s">
        <v>63</v>
      </c>
      <c r="C204" s="38"/>
      <c r="D204" s="39"/>
      <c r="E204" s="40"/>
    </row>
    <row r="205" spans="1:8" ht="25.5" x14ac:dyDescent="0.2">
      <c r="A205" s="73" t="s">
        <v>159</v>
      </c>
      <c r="B205" s="38"/>
      <c r="C205" s="38"/>
      <c r="D205" s="39"/>
      <c r="E205" s="40"/>
      <c r="G205" s="10">
        <v>6</v>
      </c>
    </row>
    <row r="206" spans="1:8" ht="25.5" x14ac:dyDescent="0.2">
      <c r="A206" s="73" t="s">
        <v>160</v>
      </c>
      <c r="B206" s="38"/>
      <c r="C206" s="38"/>
      <c r="D206" s="39"/>
      <c r="E206" s="40"/>
      <c r="G206" s="10">
        <v>4</v>
      </c>
    </row>
    <row r="207" spans="1:8" ht="25.5" x14ac:dyDescent="0.2">
      <c r="A207" s="73" t="s">
        <v>161</v>
      </c>
      <c r="B207" s="38"/>
      <c r="C207" s="38"/>
      <c r="D207" s="39"/>
      <c r="E207" s="40"/>
      <c r="G207" s="10">
        <v>2</v>
      </c>
    </row>
    <row r="208" spans="1:8" x14ac:dyDescent="0.2">
      <c r="A208" s="74"/>
      <c r="B208" s="38"/>
      <c r="C208" s="38"/>
      <c r="D208" s="39"/>
      <c r="E208" s="40"/>
      <c r="G208" s="10">
        <v>0</v>
      </c>
    </row>
    <row r="209" spans="1:7" ht="12.75" customHeight="1" x14ac:dyDescent="0.2">
      <c r="A209" s="51" t="s">
        <v>162</v>
      </c>
      <c r="B209" s="52"/>
      <c r="C209" s="52"/>
      <c r="D209" s="52"/>
      <c r="E209" s="53"/>
    </row>
    <row r="210" spans="1:7" ht="25.5" x14ac:dyDescent="0.2">
      <c r="A210" s="79" t="s">
        <v>163</v>
      </c>
      <c r="B210" s="34" t="s">
        <v>164</v>
      </c>
      <c r="C210" s="34"/>
      <c r="D210" s="192"/>
      <c r="E210" s="179"/>
    </row>
    <row r="211" spans="1:7" ht="25.5" x14ac:dyDescent="0.2">
      <c r="A211" s="79" t="s">
        <v>165</v>
      </c>
      <c r="B211" s="38"/>
      <c r="C211" s="38"/>
      <c r="D211" s="180"/>
      <c r="E211" s="181"/>
      <c r="G211" s="10">
        <v>5</v>
      </c>
    </row>
    <row r="212" spans="1:7" ht="25.5" x14ac:dyDescent="0.2">
      <c r="A212" s="73" t="s">
        <v>166</v>
      </c>
      <c r="B212" s="38"/>
      <c r="C212" s="38"/>
      <c r="D212" s="180"/>
      <c r="E212" s="181"/>
      <c r="G212" s="10">
        <v>3</v>
      </c>
    </row>
    <row r="213" spans="1:7" x14ac:dyDescent="0.2">
      <c r="A213" s="73" t="s">
        <v>167</v>
      </c>
      <c r="B213" s="38"/>
      <c r="C213" s="38"/>
      <c r="D213" s="180"/>
      <c r="E213" s="181"/>
      <c r="G213" s="10">
        <v>1</v>
      </c>
    </row>
    <row r="214" spans="1:7" x14ac:dyDescent="0.2">
      <c r="A214" s="74"/>
      <c r="B214" s="38"/>
      <c r="C214" s="38"/>
      <c r="D214" s="180"/>
      <c r="E214" s="181"/>
      <c r="G214" s="10">
        <v>0</v>
      </c>
    </row>
    <row r="215" spans="1:7" x14ac:dyDescent="0.2">
      <c r="A215" s="90" t="s">
        <v>168</v>
      </c>
      <c r="B215" s="91"/>
      <c r="C215" s="91"/>
      <c r="D215" s="91"/>
      <c r="E215" s="92"/>
    </row>
    <row r="216" spans="1:7" x14ac:dyDescent="0.2">
      <c r="A216" s="73" t="s">
        <v>169</v>
      </c>
      <c r="B216" s="34" t="s">
        <v>170</v>
      </c>
      <c r="C216" s="34"/>
      <c r="D216" s="193"/>
      <c r="E216" s="194"/>
    </row>
    <row r="217" spans="1:7" x14ac:dyDescent="0.2">
      <c r="A217" s="73" t="s">
        <v>171</v>
      </c>
      <c r="B217" s="38"/>
      <c r="C217" s="38"/>
      <c r="D217" s="195"/>
      <c r="E217" s="196"/>
      <c r="G217" s="10">
        <v>1</v>
      </c>
    </row>
    <row r="218" spans="1:7" x14ac:dyDescent="0.2">
      <c r="A218" s="74"/>
      <c r="B218" s="38"/>
      <c r="C218" s="38"/>
      <c r="D218" s="195"/>
      <c r="E218" s="196"/>
      <c r="G218" s="10">
        <v>0</v>
      </c>
    </row>
    <row r="219" spans="1:7" ht="38.25" customHeight="1" x14ac:dyDescent="0.2">
      <c r="A219" s="42" t="s">
        <v>51</v>
      </c>
      <c r="B219" s="43" t="s">
        <v>43</v>
      </c>
      <c r="C219" s="43" t="s">
        <v>44</v>
      </c>
      <c r="D219" s="95"/>
      <c r="E219" s="96"/>
    </row>
    <row r="220" spans="1:7" x14ac:dyDescent="0.2">
      <c r="A220" s="45" t="s">
        <v>172</v>
      </c>
      <c r="B220" s="43">
        <v>54</v>
      </c>
      <c r="C220" s="43">
        <f xml:space="preserve"> C173+C178+C187+C198+C204+C210+C216</f>
        <v>0</v>
      </c>
      <c r="D220" s="197"/>
      <c r="E220" s="198"/>
    </row>
    <row r="221" spans="1:7" x14ac:dyDescent="0.2">
      <c r="A221" s="45" t="s">
        <v>173</v>
      </c>
      <c r="B221" s="43">
        <v>29</v>
      </c>
      <c r="C221" s="43">
        <f xml:space="preserve"> C173+C192+C198+C204+C210+C216</f>
        <v>0</v>
      </c>
      <c r="D221" s="199"/>
      <c r="E221" s="200"/>
    </row>
    <row r="222" spans="1:7" x14ac:dyDescent="0.2">
      <c r="A222" s="201"/>
      <c r="B222" s="202"/>
      <c r="C222" s="202"/>
      <c r="D222" s="202"/>
      <c r="E222" s="203"/>
    </row>
    <row r="223" spans="1:7" ht="25.5" customHeight="1" x14ac:dyDescent="0.2">
      <c r="A223" s="30" t="s">
        <v>174</v>
      </c>
      <c r="B223" s="31"/>
      <c r="C223" s="31"/>
      <c r="D223" s="31"/>
      <c r="E223" s="32"/>
    </row>
    <row r="224" spans="1:7" x14ac:dyDescent="0.2">
      <c r="A224" s="51" t="s">
        <v>175</v>
      </c>
      <c r="B224" s="52"/>
      <c r="C224" s="52"/>
      <c r="D224" s="52"/>
      <c r="E224" s="53"/>
    </row>
    <row r="225" spans="1:8" x14ac:dyDescent="0.2">
      <c r="A225" s="72" t="s">
        <v>176</v>
      </c>
      <c r="B225" s="38" t="s">
        <v>121</v>
      </c>
      <c r="C225" s="38"/>
      <c r="D225" s="39"/>
      <c r="E225" s="40"/>
    </row>
    <row r="226" spans="1:8" x14ac:dyDescent="0.2">
      <c r="A226" s="73"/>
      <c r="B226" s="38"/>
      <c r="C226" s="38"/>
      <c r="D226" s="39"/>
      <c r="E226" s="40"/>
    </row>
    <row r="227" spans="1:8" ht="25.5" x14ac:dyDescent="0.2">
      <c r="A227" s="73" t="s">
        <v>177</v>
      </c>
      <c r="B227" s="38"/>
      <c r="C227" s="38"/>
      <c r="D227" s="39"/>
      <c r="E227" s="40"/>
      <c r="G227" s="10">
        <v>4</v>
      </c>
    </row>
    <row r="228" spans="1:8" ht="24" customHeight="1" x14ac:dyDescent="0.2">
      <c r="A228" s="73" t="s">
        <v>178</v>
      </c>
      <c r="B228" s="38"/>
      <c r="C228" s="38"/>
      <c r="D228" s="39"/>
      <c r="E228" s="40"/>
      <c r="G228" s="10">
        <v>2</v>
      </c>
    </row>
    <row r="229" spans="1:8" ht="12.75" customHeight="1" x14ac:dyDescent="0.2">
      <c r="A229" s="73" t="s">
        <v>179</v>
      </c>
      <c r="B229" s="38"/>
      <c r="C229" s="38"/>
      <c r="D229" s="39"/>
      <c r="E229" s="40"/>
      <c r="G229" s="10">
        <v>0</v>
      </c>
    </row>
    <row r="230" spans="1:8" x14ac:dyDescent="0.2">
      <c r="A230" s="74"/>
      <c r="B230" s="38"/>
      <c r="C230" s="38"/>
      <c r="D230" s="39"/>
      <c r="E230" s="40"/>
    </row>
    <row r="231" spans="1:8" s="204" customFormat="1" ht="26.25" customHeight="1" x14ac:dyDescent="0.2">
      <c r="A231" s="90" t="s">
        <v>180</v>
      </c>
      <c r="B231" s="91"/>
      <c r="C231" s="91"/>
      <c r="D231" s="91"/>
      <c r="E231" s="92"/>
      <c r="G231" s="205"/>
    </row>
    <row r="232" spans="1:8" x14ac:dyDescent="0.2">
      <c r="A232" s="72" t="s">
        <v>181</v>
      </c>
      <c r="B232" s="34" t="s">
        <v>146</v>
      </c>
      <c r="C232" s="34"/>
      <c r="D232" s="35"/>
      <c r="E232" s="36"/>
    </row>
    <row r="233" spans="1:8" x14ac:dyDescent="0.2">
      <c r="A233" s="73"/>
      <c r="B233" s="38"/>
      <c r="C233" s="38"/>
      <c r="D233" s="39"/>
      <c r="E233" s="40"/>
      <c r="G233" s="10">
        <v>5</v>
      </c>
    </row>
    <row r="234" spans="1:8" ht="25.5" x14ac:dyDescent="0.2">
      <c r="A234" s="73" t="s">
        <v>182</v>
      </c>
      <c r="B234" s="38"/>
      <c r="C234" s="38"/>
      <c r="D234" s="39"/>
      <c r="E234" s="40"/>
      <c r="G234" s="10">
        <v>1</v>
      </c>
    </row>
    <row r="235" spans="1:8" ht="25.5" x14ac:dyDescent="0.2">
      <c r="A235" s="73" t="s">
        <v>183</v>
      </c>
      <c r="B235" s="38"/>
      <c r="C235" s="38"/>
      <c r="D235" s="39"/>
      <c r="E235" s="40"/>
      <c r="G235" s="10">
        <v>0</v>
      </c>
    </row>
    <row r="236" spans="1:8" ht="30" customHeight="1" x14ac:dyDescent="0.2">
      <c r="A236" s="73" t="s">
        <v>184</v>
      </c>
      <c r="B236" s="38"/>
      <c r="C236" s="38"/>
      <c r="D236" s="39"/>
      <c r="E236" s="40"/>
    </row>
    <row r="237" spans="1:8" x14ac:dyDescent="0.2">
      <c r="A237" s="74"/>
      <c r="B237" s="38"/>
      <c r="C237" s="38"/>
      <c r="D237" s="39"/>
      <c r="E237" s="40"/>
      <c r="H237" s="140"/>
    </row>
    <row r="238" spans="1:8" ht="24.75" customHeight="1" x14ac:dyDescent="0.2">
      <c r="A238" s="90" t="s">
        <v>185</v>
      </c>
      <c r="B238" s="91"/>
      <c r="C238" s="91"/>
      <c r="D238" s="91"/>
      <c r="E238" s="92"/>
    </row>
    <row r="239" spans="1:8" x14ac:dyDescent="0.2">
      <c r="A239" s="72" t="s">
        <v>181</v>
      </c>
      <c r="B239" s="34" t="s">
        <v>48</v>
      </c>
      <c r="C239" s="34"/>
      <c r="D239" s="206"/>
      <c r="E239" s="207"/>
      <c r="H239" s="140"/>
    </row>
    <row r="240" spans="1:8" x14ac:dyDescent="0.2">
      <c r="A240" s="73"/>
      <c r="B240" s="38"/>
      <c r="C240" s="38"/>
      <c r="D240" s="208"/>
      <c r="E240" s="209"/>
      <c r="G240" s="10">
        <v>2</v>
      </c>
    </row>
    <row r="241" spans="1:7" ht="25.5" x14ac:dyDescent="0.2">
      <c r="A241" s="79" t="s">
        <v>186</v>
      </c>
      <c r="B241" s="38"/>
      <c r="C241" s="38"/>
      <c r="D241" s="208"/>
      <c r="E241" s="209"/>
      <c r="G241" s="10">
        <v>1</v>
      </c>
    </row>
    <row r="242" spans="1:7" ht="25.5" x14ac:dyDescent="0.2">
      <c r="A242" s="79" t="s">
        <v>187</v>
      </c>
      <c r="B242" s="38"/>
      <c r="C242" s="38"/>
      <c r="D242" s="208"/>
      <c r="E242" s="209"/>
      <c r="G242" s="10">
        <v>0</v>
      </c>
    </row>
    <row r="243" spans="1:7" ht="26.25" customHeight="1" x14ac:dyDescent="0.2">
      <c r="A243" s="73" t="s">
        <v>188</v>
      </c>
      <c r="B243" s="38"/>
      <c r="C243" s="38"/>
      <c r="D243" s="208"/>
      <c r="E243" s="209"/>
    </row>
    <row r="244" spans="1:7" x14ac:dyDescent="0.2">
      <c r="A244" s="74"/>
      <c r="B244" s="38"/>
      <c r="C244" s="38"/>
      <c r="D244" s="208"/>
      <c r="E244" s="209"/>
    </row>
    <row r="245" spans="1:7" ht="38.25" x14ac:dyDescent="0.2">
      <c r="A245" s="42" t="s">
        <v>51</v>
      </c>
      <c r="B245" s="43" t="s">
        <v>43</v>
      </c>
      <c r="C245" s="43" t="s">
        <v>44</v>
      </c>
      <c r="D245" s="146"/>
      <c r="E245" s="147"/>
    </row>
    <row r="246" spans="1:7" x14ac:dyDescent="0.2">
      <c r="A246" s="45" t="s">
        <v>52</v>
      </c>
      <c r="B246" s="43">
        <f>4+5+2</f>
        <v>11</v>
      </c>
      <c r="C246" s="43">
        <f>C225+C232+C239</f>
        <v>0</v>
      </c>
      <c r="D246" s="149"/>
      <c r="E246" s="150"/>
    </row>
    <row r="247" spans="1:7" x14ac:dyDescent="0.2">
      <c r="A247" s="210"/>
      <c r="B247" s="211"/>
      <c r="C247" s="211"/>
      <c r="D247" s="211"/>
      <c r="E247" s="212"/>
    </row>
    <row r="248" spans="1:7" ht="25.5" customHeight="1" x14ac:dyDescent="0.2">
      <c r="A248" s="30" t="s">
        <v>189</v>
      </c>
      <c r="B248" s="31"/>
      <c r="C248" s="31"/>
      <c r="D248" s="31"/>
      <c r="E248" s="32"/>
    </row>
    <row r="249" spans="1:7" x14ac:dyDescent="0.2">
      <c r="A249" s="97" t="s">
        <v>190</v>
      </c>
      <c r="B249" s="120"/>
      <c r="C249" s="120"/>
      <c r="D249" s="120"/>
      <c r="E249" s="121"/>
    </row>
    <row r="250" spans="1:7" x14ac:dyDescent="0.2">
      <c r="A250" s="213" t="s">
        <v>191</v>
      </c>
      <c r="B250" s="34" t="s">
        <v>192</v>
      </c>
      <c r="C250" s="34"/>
      <c r="D250" s="192"/>
      <c r="E250" s="179"/>
    </row>
    <row r="251" spans="1:7" x14ac:dyDescent="0.2">
      <c r="A251" s="73"/>
      <c r="B251" s="38"/>
      <c r="C251" s="38"/>
      <c r="D251" s="180"/>
      <c r="E251" s="181"/>
    </row>
    <row r="252" spans="1:7" ht="38.25" x14ac:dyDescent="0.2">
      <c r="A252" s="73" t="s">
        <v>193</v>
      </c>
      <c r="B252" s="38"/>
      <c r="C252" s="38"/>
      <c r="D252" s="180"/>
      <c r="E252" s="181"/>
      <c r="G252" s="10">
        <v>6</v>
      </c>
    </row>
    <row r="253" spans="1:7" ht="33.75" customHeight="1" x14ac:dyDescent="0.2">
      <c r="A253" s="73" t="s">
        <v>194</v>
      </c>
      <c r="B253" s="38"/>
      <c r="C253" s="38"/>
      <c r="D253" s="180"/>
      <c r="E253" s="181"/>
      <c r="G253" s="10">
        <v>4</v>
      </c>
    </row>
    <row r="254" spans="1:7" ht="29.25" customHeight="1" x14ac:dyDescent="0.2">
      <c r="A254" s="214" t="s">
        <v>195</v>
      </c>
      <c r="B254" s="38"/>
      <c r="C254" s="38"/>
      <c r="D254" s="180"/>
      <c r="E254" s="181"/>
      <c r="G254" s="10">
        <v>2</v>
      </c>
    </row>
    <row r="255" spans="1:7" ht="26.25" customHeight="1" x14ac:dyDescent="0.2">
      <c r="A255" s="73" t="s">
        <v>196</v>
      </c>
      <c r="B255" s="38"/>
      <c r="C255" s="38"/>
      <c r="D255" s="180"/>
      <c r="E255" s="181"/>
      <c r="G255" s="10">
        <v>0</v>
      </c>
    </row>
    <row r="256" spans="1:7" x14ac:dyDescent="0.2">
      <c r="A256" s="74"/>
      <c r="B256" s="142"/>
      <c r="C256" s="142"/>
      <c r="D256" s="215"/>
      <c r="E256" s="216"/>
    </row>
    <row r="257" spans="1:7" x14ac:dyDescent="0.2">
      <c r="A257" s="90" t="s">
        <v>197</v>
      </c>
      <c r="B257" s="91"/>
      <c r="C257" s="91"/>
      <c r="D257" s="91"/>
      <c r="E257" s="92"/>
    </row>
    <row r="258" spans="1:7" x14ac:dyDescent="0.2">
      <c r="A258" s="72" t="s">
        <v>198</v>
      </c>
      <c r="B258" s="34" t="s">
        <v>48</v>
      </c>
      <c r="C258" s="34"/>
      <c r="D258" s="217"/>
      <c r="E258" s="207"/>
    </row>
    <row r="259" spans="1:7" x14ac:dyDescent="0.2">
      <c r="A259" s="73"/>
      <c r="B259" s="38"/>
      <c r="C259" s="38"/>
      <c r="D259" s="208"/>
      <c r="E259" s="209"/>
      <c r="G259" s="10">
        <v>2</v>
      </c>
    </row>
    <row r="260" spans="1:7" ht="37.5" customHeight="1" x14ac:dyDescent="0.2">
      <c r="A260" s="72" t="s">
        <v>199</v>
      </c>
      <c r="B260" s="38"/>
      <c r="C260" s="38"/>
      <c r="D260" s="208"/>
      <c r="E260" s="209"/>
      <c r="G260" s="10">
        <v>0</v>
      </c>
    </row>
    <row r="261" spans="1:7" ht="12.75" customHeight="1" x14ac:dyDescent="0.2">
      <c r="A261" s="73"/>
      <c r="B261" s="38"/>
      <c r="C261" s="38"/>
      <c r="D261" s="208"/>
      <c r="E261" s="209"/>
    </row>
    <row r="262" spans="1:7" ht="12.75" customHeight="1" x14ac:dyDescent="0.2">
      <c r="A262" s="73" t="s">
        <v>200</v>
      </c>
      <c r="B262" s="38"/>
      <c r="C262" s="38"/>
      <c r="D262" s="208"/>
      <c r="E262" s="209"/>
    </row>
    <row r="263" spans="1:7" x14ac:dyDescent="0.2">
      <c r="A263" s="73" t="s">
        <v>201</v>
      </c>
      <c r="B263" s="38"/>
      <c r="C263" s="38"/>
      <c r="D263" s="208"/>
      <c r="E263" s="209"/>
    </row>
    <row r="264" spans="1:7" x14ac:dyDescent="0.2">
      <c r="A264" s="74"/>
      <c r="B264" s="38"/>
      <c r="C264" s="38"/>
      <c r="D264" s="208"/>
      <c r="E264" s="209"/>
    </row>
    <row r="265" spans="1:7" ht="38.25" x14ac:dyDescent="0.2">
      <c r="A265" s="42" t="s">
        <v>51</v>
      </c>
      <c r="B265" s="43" t="s">
        <v>43</v>
      </c>
      <c r="C265" s="43" t="s">
        <v>44</v>
      </c>
      <c r="D265" s="146"/>
      <c r="E265" s="147"/>
    </row>
    <row r="266" spans="1:7" x14ac:dyDescent="0.2">
      <c r="A266" s="45" t="s">
        <v>52</v>
      </c>
      <c r="B266" s="43">
        <f>4+4</f>
        <v>8</v>
      </c>
      <c r="C266" s="43">
        <f>C250+C258</f>
        <v>0</v>
      </c>
      <c r="D266" s="149"/>
      <c r="E266" s="150"/>
    </row>
    <row r="267" spans="1:7" x14ac:dyDescent="0.2">
      <c r="A267" s="201"/>
      <c r="B267" s="202"/>
      <c r="C267" s="202"/>
      <c r="D267" s="202"/>
      <c r="E267" s="203"/>
    </row>
    <row r="268" spans="1:7" ht="25.5" customHeight="1" x14ac:dyDescent="0.2">
      <c r="A268" s="30" t="s">
        <v>202</v>
      </c>
      <c r="B268" s="31"/>
      <c r="C268" s="31"/>
      <c r="D268" s="31"/>
      <c r="E268" s="32"/>
    </row>
    <row r="269" spans="1:7" ht="12.75" customHeight="1" x14ac:dyDescent="0.2">
      <c r="A269" s="90" t="s">
        <v>203</v>
      </c>
      <c r="B269" s="91"/>
      <c r="C269" s="91"/>
      <c r="D269" s="91"/>
      <c r="E269" s="92"/>
    </row>
    <row r="270" spans="1:7" x14ac:dyDescent="0.2">
      <c r="A270" s="218" t="s">
        <v>204</v>
      </c>
      <c r="B270" s="38" t="s">
        <v>205</v>
      </c>
      <c r="C270" s="38"/>
      <c r="D270" s="39"/>
      <c r="E270" s="40"/>
    </row>
    <row r="271" spans="1:7" x14ac:dyDescent="0.2">
      <c r="A271" s="73"/>
      <c r="B271" s="38"/>
      <c r="C271" s="38"/>
      <c r="D271" s="39"/>
      <c r="E271" s="40"/>
    </row>
    <row r="272" spans="1:7" ht="38.25" x14ac:dyDescent="0.2">
      <c r="A272" s="79" t="s">
        <v>206</v>
      </c>
      <c r="B272" s="38"/>
      <c r="C272" s="38"/>
      <c r="D272" s="39"/>
      <c r="E272" s="40"/>
      <c r="G272" s="10">
        <v>4</v>
      </c>
    </row>
    <row r="273" spans="1:7" ht="39" customHeight="1" x14ac:dyDescent="0.2">
      <c r="A273" s="79" t="s">
        <v>207</v>
      </c>
      <c r="B273" s="38"/>
      <c r="C273" s="38"/>
      <c r="D273" s="39"/>
      <c r="E273" s="40"/>
      <c r="G273" s="10">
        <v>2</v>
      </c>
    </row>
    <row r="274" spans="1:7" ht="52.5" customHeight="1" x14ac:dyDescent="0.2">
      <c r="A274" s="79" t="s">
        <v>208</v>
      </c>
      <c r="B274" s="38"/>
      <c r="C274" s="38"/>
      <c r="D274" s="39"/>
      <c r="E274" s="40"/>
      <c r="G274" s="10">
        <v>0</v>
      </c>
    </row>
    <row r="275" spans="1:7" x14ac:dyDescent="0.2">
      <c r="A275" s="74"/>
      <c r="B275" s="38"/>
      <c r="C275" s="38"/>
      <c r="D275" s="39"/>
      <c r="E275" s="40"/>
    </row>
    <row r="276" spans="1:7" x14ac:dyDescent="0.2">
      <c r="A276" s="90" t="s">
        <v>209</v>
      </c>
      <c r="B276" s="91"/>
      <c r="C276" s="91"/>
      <c r="D276" s="91"/>
      <c r="E276" s="92"/>
    </row>
    <row r="277" spans="1:7" x14ac:dyDescent="0.2">
      <c r="A277" s="219" t="s">
        <v>210</v>
      </c>
      <c r="B277" s="34" t="s">
        <v>48</v>
      </c>
      <c r="C277" s="34"/>
      <c r="D277" s="217"/>
      <c r="E277" s="207"/>
    </row>
    <row r="278" spans="1:7" x14ac:dyDescent="0.2">
      <c r="A278" s="219"/>
      <c r="B278" s="38"/>
      <c r="C278" s="38"/>
      <c r="D278" s="208"/>
      <c r="E278" s="209"/>
      <c r="G278" s="10">
        <v>2</v>
      </c>
    </row>
    <row r="279" spans="1:7" ht="38.25" x14ac:dyDescent="0.2">
      <c r="A279" s="220" t="s">
        <v>211</v>
      </c>
      <c r="B279" s="38"/>
      <c r="C279" s="38"/>
      <c r="D279" s="208"/>
      <c r="E279" s="209"/>
      <c r="G279" s="10">
        <v>0</v>
      </c>
    </row>
    <row r="280" spans="1:7" ht="15" customHeight="1" x14ac:dyDescent="0.2">
      <c r="A280" s="221"/>
      <c r="B280" s="38"/>
      <c r="C280" s="38"/>
      <c r="D280" s="208"/>
      <c r="E280" s="209"/>
    </row>
    <row r="281" spans="1:7" ht="24.75" customHeight="1" x14ac:dyDescent="0.2">
      <c r="A281" s="222" t="s">
        <v>212</v>
      </c>
      <c r="B281" s="38"/>
      <c r="C281" s="38"/>
      <c r="D281" s="208"/>
      <c r="E281" s="209"/>
    </row>
    <row r="282" spans="1:7" x14ac:dyDescent="0.2">
      <c r="A282" s="222" t="s">
        <v>213</v>
      </c>
      <c r="B282" s="38"/>
      <c r="C282" s="38"/>
      <c r="D282" s="208"/>
      <c r="E282" s="209"/>
    </row>
    <row r="283" spans="1:7" x14ac:dyDescent="0.2">
      <c r="A283" s="74"/>
      <c r="B283" s="38"/>
      <c r="C283" s="38"/>
      <c r="D283" s="208"/>
      <c r="E283" s="209"/>
    </row>
    <row r="284" spans="1:7" x14ac:dyDescent="0.2">
      <c r="A284" s="90" t="s">
        <v>214</v>
      </c>
      <c r="B284" s="91"/>
      <c r="C284" s="91"/>
      <c r="D284" s="91"/>
      <c r="E284" s="92"/>
    </row>
    <row r="285" spans="1:7" x14ac:dyDescent="0.2">
      <c r="A285" s="72" t="s">
        <v>93</v>
      </c>
      <c r="B285" s="34" t="s">
        <v>48</v>
      </c>
      <c r="C285" s="34"/>
      <c r="D285" s="217"/>
      <c r="E285" s="207"/>
    </row>
    <row r="286" spans="1:7" x14ac:dyDescent="0.2">
      <c r="A286" s="73"/>
      <c r="B286" s="38"/>
      <c r="C286" s="38"/>
      <c r="D286" s="208"/>
      <c r="E286" s="209"/>
    </row>
    <row r="287" spans="1:7" ht="25.5" x14ac:dyDescent="0.2">
      <c r="A287" s="79" t="s">
        <v>215</v>
      </c>
      <c r="B287" s="38"/>
      <c r="C287" s="38"/>
      <c r="D287" s="208"/>
      <c r="E287" s="209"/>
      <c r="G287" s="10">
        <v>2</v>
      </c>
    </row>
    <row r="288" spans="1:7" ht="25.5" x14ac:dyDescent="0.2">
      <c r="A288" s="79" t="s">
        <v>216</v>
      </c>
      <c r="B288" s="38"/>
      <c r="C288" s="38"/>
      <c r="D288" s="208"/>
      <c r="E288" s="209"/>
      <c r="G288" s="10">
        <v>0</v>
      </c>
    </row>
    <row r="289" spans="1:7" ht="12.75" customHeight="1" x14ac:dyDescent="0.2">
      <c r="A289" s="74"/>
      <c r="B289" s="38"/>
      <c r="C289" s="38"/>
      <c r="D289" s="208"/>
      <c r="E289" s="209"/>
    </row>
    <row r="290" spans="1:7" ht="39" customHeight="1" x14ac:dyDescent="0.2">
      <c r="A290" s="42" t="s">
        <v>51</v>
      </c>
      <c r="B290" s="43" t="s">
        <v>43</v>
      </c>
      <c r="C290" s="43" t="s">
        <v>44</v>
      </c>
      <c r="D290" s="146"/>
      <c r="E290" s="147"/>
    </row>
    <row r="291" spans="1:7" x14ac:dyDescent="0.2">
      <c r="A291" s="45" t="s">
        <v>52</v>
      </c>
      <c r="B291" s="43">
        <f>4+2+2</f>
        <v>8</v>
      </c>
      <c r="C291" s="43">
        <f>C270+C277+C285</f>
        <v>0</v>
      </c>
      <c r="D291" s="149"/>
      <c r="E291" s="150"/>
    </row>
    <row r="292" spans="1:7" x14ac:dyDescent="0.2">
      <c r="A292" s="223"/>
      <c r="B292" s="224"/>
      <c r="C292" s="224"/>
      <c r="D292" s="224"/>
      <c r="E292" s="225"/>
    </row>
    <row r="293" spans="1:7" ht="25.5" customHeight="1" x14ac:dyDescent="0.2">
      <c r="A293" s="30" t="s">
        <v>217</v>
      </c>
      <c r="B293" s="31"/>
      <c r="C293" s="31"/>
      <c r="D293" s="31"/>
      <c r="E293" s="32"/>
    </row>
    <row r="294" spans="1:7" x14ac:dyDescent="0.2">
      <c r="A294" s="97" t="s">
        <v>218</v>
      </c>
      <c r="B294" s="120"/>
      <c r="C294" s="120"/>
      <c r="D294" s="120"/>
      <c r="E294" s="121"/>
    </row>
    <row r="295" spans="1:7" ht="150" customHeight="1" x14ac:dyDescent="0.2">
      <c r="A295" s="226" t="s">
        <v>219</v>
      </c>
      <c r="B295" s="227"/>
      <c r="C295" s="227"/>
      <c r="D295" s="227"/>
      <c r="E295" s="228"/>
    </row>
    <row r="296" spans="1:7" x14ac:dyDescent="0.2">
      <c r="A296" s="218" t="s">
        <v>220</v>
      </c>
      <c r="B296" s="122" t="s">
        <v>56</v>
      </c>
      <c r="C296" s="122"/>
      <c r="D296" s="206"/>
      <c r="E296" s="207"/>
    </row>
    <row r="297" spans="1:7" ht="26.25" customHeight="1" x14ac:dyDescent="0.2">
      <c r="A297" s="79"/>
      <c r="B297" s="77"/>
      <c r="C297" s="77"/>
      <c r="D297" s="208"/>
      <c r="E297" s="209"/>
    </row>
    <row r="298" spans="1:7" ht="12.75" customHeight="1" x14ac:dyDescent="0.2">
      <c r="A298" s="73" t="s">
        <v>221</v>
      </c>
      <c r="B298" s="77"/>
      <c r="C298" s="77"/>
      <c r="D298" s="208"/>
      <c r="E298" s="209"/>
      <c r="G298" s="17">
        <v>3</v>
      </c>
    </row>
    <row r="299" spans="1:7" ht="15" customHeight="1" x14ac:dyDescent="0.2">
      <c r="A299" s="73" t="s">
        <v>222</v>
      </c>
      <c r="B299" s="77"/>
      <c r="C299" s="77"/>
      <c r="D299" s="208"/>
      <c r="E299" s="209"/>
      <c r="G299" s="10">
        <v>1</v>
      </c>
    </row>
    <row r="300" spans="1:7" x14ac:dyDescent="0.2">
      <c r="A300" s="73" t="s">
        <v>223</v>
      </c>
      <c r="B300" s="77"/>
      <c r="C300" s="77"/>
      <c r="D300" s="208"/>
      <c r="E300" s="209"/>
      <c r="G300" s="10">
        <v>0</v>
      </c>
    </row>
    <row r="301" spans="1:7" x14ac:dyDescent="0.2">
      <c r="A301" s="229"/>
      <c r="B301" s="77"/>
      <c r="C301" s="77"/>
      <c r="D301" s="208"/>
      <c r="E301" s="209"/>
    </row>
    <row r="302" spans="1:7" ht="38.25" x14ac:dyDescent="0.2">
      <c r="A302" s="42" t="s">
        <v>51</v>
      </c>
      <c r="B302" s="43" t="s">
        <v>43</v>
      </c>
      <c r="C302" s="43" t="s">
        <v>44</v>
      </c>
      <c r="D302" s="230"/>
      <c r="E302" s="231"/>
    </row>
    <row r="303" spans="1:7" x14ac:dyDescent="0.2">
      <c r="A303" s="45" t="s">
        <v>52</v>
      </c>
      <c r="B303" s="148">
        <v>3</v>
      </c>
      <c r="C303" s="43">
        <f>C296</f>
        <v>0</v>
      </c>
      <c r="D303" s="232"/>
      <c r="E303" s="233"/>
    </row>
    <row r="304" spans="1:7" x14ac:dyDescent="0.2">
      <c r="A304" s="223"/>
      <c r="B304" s="224"/>
      <c r="C304" s="224"/>
      <c r="D304" s="224"/>
      <c r="E304" s="225"/>
    </row>
    <row r="305" spans="1:8" x14ac:dyDescent="0.2">
      <c r="A305" s="234" t="s">
        <v>224</v>
      </c>
      <c r="B305" s="235"/>
      <c r="C305" s="235"/>
      <c r="D305" s="235"/>
      <c r="E305" s="236"/>
    </row>
    <row r="306" spans="1:8" x14ac:dyDescent="0.2">
      <c r="A306" s="237" t="s">
        <v>225</v>
      </c>
      <c r="B306" s="153"/>
      <c r="C306" s="153"/>
      <c r="D306" s="153"/>
      <c r="E306" s="154"/>
    </row>
    <row r="307" spans="1:8" ht="12.75" customHeight="1" x14ac:dyDescent="0.2">
      <c r="A307" s="229"/>
      <c r="B307" s="122" t="s">
        <v>226</v>
      </c>
      <c r="C307" s="122"/>
      <c r="D307" s="238"/>
      <c r="E307" s="239"/>
    </row>
    <row r="308" spans="1:8" ht="38.25" x14ac:dyDescent="0.2">
      <c r="A308" s="73" t="s">
        <v>227</v>
      </c>
      <c r="B308" s="77"/>
      <c r="C308" s="77"/>
      <c r="D308" s="240"/>
      <c r="E308" s="241"/>
      <c r="G308" s="10">
        <v>7</v>
      </c>
    </row>
    <row r="309" spans="1:8" ht="38.25" x14ac:dyDescent="0.2">
      <c r="A309" s="73" t="s">
        <v>228</v>
      </c>
      <c r="B309" s="77"/>
      <c r="C309" s="77"/>
      <c r="D309" s="240"/>
      <c r="E309" s="241"/>
      <c r="G309" s="10">
        <v>5</v>
      </c>
    </row>
    <row r="310" spans="1:8" ht="38.25" x14ac:dyDescent="0.2">
      <c r="A310" s="79" t="s">
        <v>229</v>
      </c>
      <c r="B310" s="77"/>
      <c r="C310" s="77"/>
      <c r="D310" s="240"/>
      <c r="E310" s="241"/>
      <c r="G310" s="10">
        <v>0</v>
      </c>
      <c r="H310" s="140"/>
    </row>
    <row r="311" spans="1:8" ht="14.25" customHeight="1" x14ac:dyDescent="0.2">
      <c r="A311" s="242"/>
      <c r="B311" s="130"/>
      <c r="C311" s="130"/>
      <c r="D311" s="243"/>
      <c r="E311" s="244"/>
      <c r="H311" s="140"/>
    </row>
    <row r="312" spans="1:8" x14ac:dyDescent="0.2">
      <c r="A312" s="90" t="s">
        <v>230</v>
      </c>
      <c r="B312" s="91"/>
      <c r="C312" s="91"/>
      <c r="D312" s="91"/>
      <c r="E312" s="92"/>
      <c r="G312" s="18"/>
    </row>
    <row r="313" spans="1:8" ht="15" customHeight="1" x14ac:dyDescent="0.2">
      <c r="A313" s="218" t="s">
        <v>231</v>
      </c>
      <c r="B313" s="122" t="s">
        <v>133</v>
      </c>
      <c r="C313" s="122"/>
      <c r="D313" s="245"/>
      <c r="E313" s="246"/>
    </row>
    <row r="314" spans="1:8" x14ac:dyDescent="0.2">
      <c r="A314" s="73"/>
      <c r="B314" s="77"/>
      <c r="C314" s="77"/>
      <c r="D314" s="247"/>
      <c r="E314" s="248"/>
      <c r="G314" s="10">
        <v>10</v>
      </c>
    </row>
    <row r="315" spans="1:8" ht="25.5" x14ac:dyDescent="0.2">
      <c r="A315" s="73" t="s">
        <v>232</v>
      </c>
      <c r="B315" s="77"/>
      <c r="C315" s="77"/>
      <c r="D315" s="247"/>
      <c r="E315" s="248"/>
      <c r="G315" s="10">
        <v>0</v>
      </c>
    </row>
    <row r="316" spans="1:8" x14ac:dyDescent="0.2">
      <c r="A316" s="37" t="s">
        <v>233</v>
      </c>
      <c r="B316" s="77"/>
      <c r="C316" s="77"/>
      <c r="D316" s="247"/>
      <c r="E316" s="248"/>
    </row>
    <row r="317" spans="1:8" x14ac:dyDescent="0.2">
      <c r="A317" s="249"/>
      <c r="B317" s="250"/>
      <c r="C317" s="130"/>
      <c r="D317" s="251"/>
      <c r="E317" s="250"/>
    </row>
    <row r="318" spans="1:8" ht="38.25" x14ac:dyDescent="0.2">
      <c r="A318" s="252" t="s">
        <v>51</v>
      </c>
      <c r="B318" s="253" t="s">
        <v>43</v>
      </c>
      <c r="C318" s="254" t="s">
        <v>44</v>
      </c>
      <c r="D318" s="255"/>
      <c r="E318" s="256"/>
    </row>
    <row r="319" spans="1:8" x14ac:dyDescent="0.2">
      <c r="A319" s="257" t="s">
        <v>52</v>
      </c>
      <c r="B319" s="148">
        <f>7+10</f>
        <v>17</v>
      </c>
      <c r="C319" s="43">
        <f>C307+C313</f>
        <v>0</v>
      </c>
      <c r="D319" s="232"/>
      <c r="E319" s="233"/>
    </row>
    <row r="320" spans="1:8" x14ac:dyDescent="0.2">
      <c r="A320" s="65"/>
      <c r="B320" s="258"/>
      <c r="C320" s="259"/>
      <c r="D320" s="260"/>
      <c r="E320" s="261"/>
    </row>
    <row r="321" spans="1:8" x14ac:dyDescent="0.2">
      <c r="A321" s="234" t="s">
        <v>234</v>
      </c>
      <c r="B321" s="235"/>
      <c r="C321" s="235"/>
      <c r="D321" s="235"/>
      <c r="E321" s="236"/>
    </row>
    <row r="322" spans="1:8" x14ac:dyDescent="0.2">
      <c r="A322" s="262" t="s">
        <v>235</v>
      </c>
      <c r="B322" s="262"/>
      <c r="C322" s="262"/>
      <c r="D322" s="262"/>
      <c r="E322" s="263"/>
    </row>
    <row r="323" spans="1:8" ht="135.75" customHeight="1" x14ac:dyDescent="0.2">
      <c r="A323" s="226" t="s">
        <v>236</v>
      </c>
      <c r="B323" s="227"/>
      <c r="C323" s="227"/>
      <c r="D323" s="227"/>
      <c r="E323" s="228"/>
    </row>
    <row r="324" spans="1:8" ht="25.5" x14ac:dyDescent="0.2">
      <c r="A324" s="264" t="s">
        <v>237</v>
      </c>
      <c r="B324" s="185" t="s">
        <v>133</v>
      </c>
      <c r="C324" s="185"/>
      <c r="D324" s="265"/>
      <c r="E324" s="266"/>
      <c r="G324" s="18"/>
    </row>
    <row r="325" spans="1:8" x14ac:dyDescent="0.2">
      <c r="A325" s="267"/>
      <c r="B325" s="185"/>
      <c r="C325" s="185"/>
      <c r="D325" s="268"/>
      <c r="E325" s="266"/>
    </row>
    <row r="326" spans="1:8" ht="16.5" customHeight="1" x14ac:dyDescent="0.2">
      <c r="A326" s="264" t="s">
        <v>238</v>
      </c>
      <c r="B326" s="185"/>
      <c r="C326" s="185"/>
      <c r="D326" s="266"/>
      <c r="E326" s="266"/>
      <c r="H326" s="140"/>
    </row>
    <row r="327" spans="1:8" x14ac:dyDescent="0.2">
      <c r="A327" s="269"/>
      <c r="B327" s="270"/>
      <c r="C327" s="270"/>
      <c r="D327" s="270"/>
      <c r="E327" s="271"/>
      <c r="H327" s="140"/>
    </row>
    <row r="328" spans="1:8" ht="39" customHeight="1" x14ac:dyDescent="0.2">
      <c r="A328" s="42" t="s">
        <v>51</v>
      </c>
      <c r="B328" s="43" t="s">
        <v>43</v>
      </c>
      <c r="C328" s="43" t="s">
        <v>44</v>
      </c>
      <c r="D328" s="97"/>
      <c r="E328" s="121"/>
    </row>
    <row r="329" spans="1:8" x14ac:dyDescent="0.2">
      <c r="A329" s="45" t="s">
        <v>52</v>
      </c>
      <c r="B329" s="148">
        <v>10</v>
      </c>
      <c r="C329" s="43">
        <f>C324</f>
        <v>0</v>
      </c>
      <c r="D329" s="272"/>
      <c r="E329" s="273"/>
    </row>
    <row r="330" spans="1:8" ht="15" customHeight="1" x14ac:dyDescent="0.2">
      <c r="A330" s="274"/>
      <c r="B330" s="259"/>
      <c r="C330" s="259"/>
      <c r="D330" s="259"/>
      <c r="E330" s="275"/>
    </row>
    <row r="331" spans="1:8" ht="38.25" x14ac:dyDescent="0.2">
      <c r="A331" s="276" t="s">
        <v>239</v>
      </c>
      <c r="B331" s="277" t="s">
        <v>240</v>
      </c>
      <c r="C331" s="278" t="s">
        <v>241</v>
      </c>
      <c r="D331" s="279" t="s">
        <v>242</v>
      </c>
      <c r="E331" s="279"/>
    </row>
    <row r="332" spans="1:8" x14ac:dyDescent="0.2">
      <c r="A332" s="8"/>
      <c r="B332" s="8"/>
      <c r="C332" s="280"/>
      <c r="D332" s="281"/>
      <c r="E332" s="282"/>
      <c r="H332" s="140"/>
    </row>
    <row r="333" spans="1:8" x14ac:dyDescent="0.2">
      <c r="A333" s="283" t="s">
        <v>243</v>
      </c>
      <c r="B333" s="284">
        <f>B47+B125+B137+B169+B220+B246+B266+B291+B303+7+10+B329</f>
        <v>155</v>
      </c>
      <c r="C333" s="284">
        <f>C47+C125+C137+C169+C220+C246+C266+C291+C303+C319+C329</f>
        <v>0</v>
      </c>
      <c r="D333" s="285"/>
      <c r="E333" s="282"/>
    </row>
    <row r="334" spans="1:8" x14ac:dyDescent="0.2">
      <c r="A334" s="286"/>
      <c r="B334" s="287"/>
      <c r="C334" s="288"/>
      <c r="D334" s="289"/>
      <c r="E334" s="290"/>
    </row>
    <row r="335" spans="1:8" ht="15" customHeight="1" x14ac:dyDescent="0.2">
      <c r="A335" s="291" t="s">
        <v>244</v>
      </c>
      <c r="B335" s="292"/>
      <c r="C335" s="293"/>
      <c r="D335" s="294"/>
      <c r="E335" s="295"/>
    </row>
    <row r="336" spans="1:8" x14ac:dyDescent="0.2">
      <c r="A336" s="10"/>
      <c r="G336" s="18"/>
    </row>
    <row r="337" spans="1:7" ht="38.25" x14ac:dyDescent="0.2">
      <c r="A337" s="276" t="s">
        <v>245</v>
      </c>
      <c r="B337" s="277" t="s">
        <v>240</v>
      </c>
      <c r="C337" s="278" t="s">
        <v>241</v>
      </c>
      <c r="D337" s="279" t="s">
        <v>242</v>
      </c>
      <c r="E337" s="279"/>
    </row>
    <row r="338" spans="1:7" x14ac:dyDescent="0.2">
      <c r="A338" s="8"/>
      <c r="B338" s="8"/>
      <c r="C338" s="280"/>
      <c r="D338" s="281"/>
      <c r="E338" s="282"/>
    </row>
    <row r="339" spans="1:7" x14ac:dyDescent="0.2">
      <c r="A339" s="283" t="s">
        <v>243</v>
      </c>
      <c r="B339" s="284">
        <f>B47+B125+B137+B169+B220+B246+B266+B291+B303+7+B329</f>
        <v>145</v>
      </c>
      <c r="C339" s="284">
        <f>C47+C125+C137+C169+C220+C246+C266+C291+C303+C307+C329</f>
        <v>0</v>
      </c>
      <c r="D339" s="285"/>
      <c r="E339" s="282"/>
    </row>
    <row r="340" spans="1:7" x14ac:dyDescent="0.2">
      <c r="A340" s="286"/>
      <c r="B340" s="287"/>
      <c r="C340" s="288"/>
      <c r="D340" s="289"/>
      <c r="E340" s="290"/>
    </row>
    <row r="341" spans="1:7" x14ac:dyDescent="0.2">
      <c r="A341" s="291" t="s">
        <v>244</v>
      </c>
      <c r="B341" s="292"/>
      <c r="C341" s="293"/>
      <c r="D341" s="294"/>
      <c r="E341" s="295"/>
    </row>
    <row r="342" spans="1:7" x14ac:dyDescent="0.2">
      <c r="A342" s="10"/>
      <c r="G342" s="18"/>
    </row>
    <row r="343" spans="1:7" ht="38.25" x14ac:dyDescent="0.2">
      <c r="A343" s="276" t="s">
        <v>246</v>
      </c>
      <c r="B343" s="277" t="s">
        <v>240</v>
      </c>
      <c r="C343" s="278" t="s">
        <v>241</v>
      </c>
      <c r="D343" s="279" t="s">
        <v>242</v>
      </c>
      <c r="E343" s="279"/>
    </row>
    <row r="344" spans="1:7" x14ac:dyDescent="0.2">
      <c r="A344" s="8"/>
      <c r="B344" s="8"/>
      <c r="C344" s="280"/>
      <c r="D344" s="281"/>
      <c r="E344" s="282"/>
    </row>
    <row r="345" spans="1:7" x14ac:dyDescent="0.2">
      <c r="A345" s="283" t="s">
        <v>243</v>
      </c>
      <c r="B345" s="284">
        <f>B125+B137+2+10+5+2+6+5+1+4+5+B266+B291+B303+5</f>
        <v>95</v>
      </c>
      <c r="C345" s="284">
        <f>C125+C137+C141+C173+C192+C198+C204+C210+C216+C225+C232+C266+C291+C303+C307</f>
        <v>0</v>
      </c>
      <c r="D345" s="296"/>
      <c r="E345" s="297"/>
    </row>
    <row r="346" spans="1:7" x14ac:dyDescent="0.2">
      <c r="A346" s="286"/>
      <c r="B346" s="287"/>
      <c r="C346" s="288"/>
      <c r="D346" s="289"/>
      <c r="E346" s="290"/>
    </row>
    <row r="347" spans="1:7" x14ac:dyDescent="0.2">
      <c r="A347" s="291" t="s">
        <v>244</v>
      </c>
      <c r="B347" s="292"/>
      <c r="C347" s="293"/>
      <c r="D347" s="294"/>
      <c r="E347" s="295"/>
    </row>
    <row r="348" spans="1:7" x14ac:dyDescent="0.2">
      <c r="A348" s="10"/>
      <c r="G348" s="18"/>
    </row>
    <row r="349" spans="1:7" x14ac:dyDescent="0.2">
      <c r="A349" s="10"/>
    </row>
    <row r="351" spans="1:7" ht="25.5" x14ac:dyDescent="0.2">
      <c r="A351" s="298" t="s">
        <v>247</v>
      </c>
      <c r="B351" s="299" t="s">
        <v>248</v>
      </c>
      <c r="C351" s="299" t="s">
        <v>249</v>
      </c>
      <c r="E351" s="300"/>
    </row>
    <row r="352" spans="1:7" x14ac:dyDescent="0.2">
      <c r="A352" s="301" t="s">
        <v>250</v>
      </c>
      <c r="B352" s="302"/>
      <c r="C352" s="302"/>
      <c r="E352" s="300"/>
    </row>
    <row r="353" spans="1:8" x14ac:dyDescent="0.2">
      <c r="A353" s="303" t="s">
        <v>251</v>
      </c>
      <c r="B353" s="304">
        <f>B47+B125+B137+B169</f>
        <v>44</v>
      </c>
      <c r="C353" s="304">
        <f>C47+C125+C137+C169</f>
        <v>0</v>
      </c>
    </row>
    <row r="354" spans="1:8" x14ac:dyDescent="0.2">
      <c r="A354" s="303" t="s">
        <v>252</v>
      </c>
      <c r="B354" s="304">
        <f>B220</f>
        <v>54</v>
      </c>
      <c r="C354" s="304">
        <f>C173+C178+C187+C198+C204+C210+C216</f>
        <v>0</v>
      </c>
    </row>
    <row r="355" spans="1:8" x14ac:dyDescent="0.2">
      <c r="A355" s="303" t="s">
        <v>253</v>
      </c>
      <c r="B355" s="304">
        <f>B246</f>
        <v>11</v>
      </c>
      <c r="C355" s="304">
        <f>C246</f>
        <v>0</v>
      </c>
      <c r="H355" s="305"/>
    </row>
    <row r="356" spans="1:8" x14ac:dyDescent="0.2">
      <c r="A356" s="303" t="s">
        <v>254</v>
      </c>
      <c r="B356" s="304">
        <f>B266+B291+B303</f>
        <v>19</v>
      </c>
      <c r="C356" s="304">
        <f>C266+C291+C303</f>
        <v>0</v>
      </c>
    </row>
    <row r="357" spans="1:8" x14ac:dyDescent="0.2">
      <c r="A357" s="306" t="s">
        <v>255</v>
      </c>
      <c r="B357" s="307">
        <v>7</v>
      </c>
      <c r="C357" s="307">
        <f>C307</f>
        <v>0</v>
      </c>
    </row>
    <row r="358" spans="1:8" ht="25.5" x14ac:dyDescent="0.2">
      <c r="A358" s="308" t="s">
        <v>256</v>
      </c>
      <c r="B358" s="309">
        <v>10</v>
      </c>
      <c r="C358" s="309">
        <f>C313</f>
        <v>0</v>
      </c>
      <c r="D358" s="140"/>
    </row>
    <row r="359" spans="1:8" x14ac:dyDescent="0.2">
      <c r="A359" s="306" t="s">
        <v>257</v>
      </c>
      <c r="B359" s="309">
        <f>10</f>
        <v>10</v>
      </c>
      <c r="C359" s="309">
        <f>C324</f>
        <v>0</v>
      </c>
    </row>
    <row r="360" spans="1:8" x14ac:dyDescent="0.2">
      <c r="B360" s="310">
        <f>B353+B354+B355+B356+B357+B358+B359</f>
        <v>155</v>
      </c>
      <c r="C360" s="310">
        <f>C353+C354+C355+C356+C357+C358+C359</f>
        <v>0</v>
      </c>
      <c r="D360" s="140"/>
    </row>
    <row r="361" spans="1:8" ht="15" customHeight="1" x14ac:dyDescent="0.2"/>
    <row r="362" spans="1:8" ht="25.5" x14ac:dyDescent="0.2">
      <c r="A362" s="298" t="s">
        <v>247</v>
      </c>
      <c r="B362" s="299" t="s">
        <v>248</v>
      </c>
      <c r="C362" s="299" t="s">
        <v>249</v>
      </c>
      <c r="E362" s="300"/>
    </row>
    <row r="363" spans="1:8" x14ac:dyDescent="0.2">
      <c r="A363" s="301" t="s">
        <v>258</v>
      </c>
      <c r="B363" s="302"/>
      <c r="C363" s="302"/>
      <c r="E363" s="300"/>
    </row>
    <row r="364" spans="1:8" x14ac:dyDescent="0.2">
      <c r="A364" s="303" t="s">
        <v>251</v>
      </c>
      <c r="B364" s="304">
        <f>B47+B125+B137+B169</f>
        <v>44</v>
      </c>
      <c r="C364" s="304">
        <f>C47+C125+C137+C169</f>
        <v>0</v>
      </c>
    </row>
    <row r="365" spans="1:8" x14ac:dyDescent="0.2">
      <c r="A365" s="303" t="s">
        <v>252</v>
      </c>
      <c r="B365" s="304">
        <f>B220</f>
        <v>54</v>
      </c>
      <c r="C365" s="304">
        <f>C173+C178+C187+C198+C204+C210+C216</f>
        <v>0</v>
      </c>
    </row>
    <row r="366" spans="1:8" x14ac:dyDescent="0.2">
      <c r="A366" s="303" t="s">
        <v>253</v>
      </c>
      <c r="B366" s="304">
        <f>B246</f>
        <v>11</v>
      </c>
      <c r="C366" s="304">
        <f>C246</f>
        <v>0</v>
      </c>
      <c r="H366" s="305"/>
    </row>
    <row r="367" spans="1:8" x14ac:dyDescent="0.2">
      <c r="A367" s="303" t="s">
        <v>254</v>
      </c>
      <c r="B367" s="304">
        <f>B266+B291+B303</f>
        <v>19</v>
      </c>
      <c r="C367" s="304">
        <f>C266+C291+C303</f>
        <v>0</v>
      </c>
    </row>
    <row r="368" spans="1:8" x14ac:dyDescent="0.2">
      <c r="A368" s="311" t="s">
        <v>255</v>
      </c>
      <c r="B368" s="307">
        <v>7</v>
      </c>
      <c r="C368" s="304">
        <f>C307</f>
        <v>0</v>
      </c>
    </row>
    <row r="369" spans="1:8" x14ac:dyDescent="0.2">
      <c r="A369" s="306" t="s">
        <v>257</v>
      </c>
      <c r="B369" s="309">
        <f>10</f>
        <v>10</v>
      </c>
      <c r="C369" s="304">
        <f>C324</f>
        <v>0</v>
      </c>
    </row>
    <row r="370" spans="1:8" x14ac:dyDescent="0.2">
      <c r="B370" s="310">
        <f>B364+B365+B366+B367+B368+B369</f>
        <v>145</v>
      </c>
      <c r="C370" s="310">
        <f>C364+C365+C366+C367+C368+C369</f>
        <v>0</v>
      </c>
    </row>
    <row r="372" spans="1:8" ht="25.5" x14ac:dyDescent="0.2">
      <c r="A372" s="298" t="s">
        <v>247</v>
      </c>
      <c r="B372" s="299" t="s">
        <v>248</v>
      </c>
      <c r="C372" s="299" t="s">
        <v>249</v>
      </c>
      <c r="E372" s="300"/>
    </row>
    <row r="373" spans="1:8" x14ac:dyDescent="0.2">
      <c r="A373" s="301" t="s">
        <v>259</v>
      </c>
      <c r="B373" s="302"/>
      <c r="C373" s="302"/>
      <c r="E373" s="300"/>
    </row>
    <row r="374" spans="1:8" x14ac:dyDescent="0.2">
      <c r="A374" s="303" t="s">
        <v>260</v>
      </c>
      <c r="B374" s="307">
        <f>B125+B137+2</f>
        <v>33</v>
      </c>
      <c r="C374" s="304">
        <f>C125+C137+C141</f>
        <v>0</v>
      </c>
    </row>
    <row r="375" spans="1:8" x14ac:dyDescent="0.2">
      <c r="A375" s="303" t="s">
        <v>261</v>
      </c>
      <c r="B375" s="304">
        <f>10+5+2+6+5+1</f>
        <v>29</v>
      </c>
      <c r="C375" s="304">
        <f>C173+C192+C198+C204+C210+C216</f>
        <v>0</v>
      </c>
    </row>
    <row r="376" spans="1:8" x14ac:dyDescent="0.2">
      <c r="A376" s="303" t="s">
        <v>262</v>
      </c>
      <c r="B376" s="304">
        <f>4+5</f>
        <v>9</v>
      </c>
      <c r="C376" s="304">
        <f>C225+C232</f>
        <v>0</v>
      </c>
      <c r="H376" s="305"/>
    </row>
    <row r="377" spans="1:8" x14ac:dyDescent="0.2">
      <c r="A377" s="303" t="s">
        <v>254</v>
      </c>
      <c r="B377" s="304">
        <f>B266+B291+B303</f>
        <v>19</v>
      </c>
      <c r="C377" s="304">
        <f>C266+C291+C303</f>
        <v>0</v>
      </c>
    </row>
    <row r="378" spans="1:8" x14ac:dyDescent="0.2">
      <c r="A378" s="312" t="s">
        <v>255</v>
      </c>
      <c r="B378" s="307">
        <v>5</v>
      </c>
      <c r="C378" s="307">
        <f>C307</f>
        <v>0</v>
      </c>
    </row>
    <row r="379" spans="1:8" x14ac:dyDescent="0.2">
      <c r="B379" s="310">
        <f>B374+B375+B376+B377+B378</f>
        <v>95</v>
      </c>
      <c r="C379" s="310">
        <f>C374+C375+C376+C377+C378</f>
        <v>0</v>
      </c>
    </row>
    <row r="382" spans="1:8" ht="15" customHeight="1" x14ac:dyDescent="0.2"/>
    <row r="385" spans="8:8" ht="13.5" customHeight="1" x14ac:dyDescent="0.2">
      <c r="H385" s="305"/>
    </row>
  </sheetData>
  <mergeCells count="204">
    <mergeCell ref="D343:E343"/>
    <mergeCell ref="D344:E344"/>
    <mergeCell ref="D345:E345"/>
    <mergeCell ref="D346:E346"/>
    <mergeCell ref="D347:E347"/>
    <mergeCell ref="D335:E335"/>
    <mergeCell ref="D337:E337"/>
    <mergeCell ref="D338:E338"/>
    <mergeCell ref="D339:E339"/>
    <mergeCell ref="D340:E340"/>
    <mergeCell ref="D341:E341"/>
    <mergeCell ref="D328:E328"/>
    <mergeCell ref="D329:E329"/>
    <mergeCell ref="D331:E331"/>
    <mergeCell ref="D332:E332"/>
    <mergeCell ref="D333:E333"/>
    <mergeCell ref="D334:E334"/>
    <mergeCell ref="A321:E321"/>
    <mergeCell ref="A322:E322"/>
    <mergeCell ref="A323:E323"/>
    <mergeCell ref="B324:B326"/>
    <mergeCell ref="C324:C326"/>
    <mergeCell ref="D324:E326"/>
    <mergeCell ref="A312:E312"/>
    <mergeCell ref="B313:B317"/>
    <mergeCell ref="C313:C317"/>
    <mergeCell ref="D313:E317"/>
    <mergeCell ref="D318:E318"/>
    <mergeCell ref="D319:E319"/>
    <mergeCell ref="D302:E302"/>
    <mergeCell ref="D303:E303"/>
    <mergeCell ref="A305:E305"/>
    <mergeCell ref="A306:E306"/>
    <mergeCell ref="B307:B311"/>
    <mergeCell ref="C307:C311"/>
    <mergeCell ref="D307:E311"/>
    <mergeCell ref="D290:E290"/>
    <mergeCell ref="D291:E291"/>
    <mergeCell ref="A293:E293"/>
    <mergeCell ref="A294:E294"/>
    <mergeCell ref="A295:E295"/>
    <mergeCell ref="B296:B301"/>
    <mergeCell ref="C296:C301"/>
    <mergeCell ref="D296:E301"/>
    <mergeCell ref="B277:B283"/>
    <mergeCell ref="C277:C283"/>
    <mergeCell ref="D277:E283"/>
    <mergeCell ref="A284:E284"/>
    <mergeCell ref="B285:B289"/>
    <mergeCell ref="C285:C289"/>
    <mergeCell ref="D285:E289"/>
    <mergeCell ref="A268:E268"/>
    <mergeCell ref="A269:E269"/>
    <mergeCell ref="B270:B275"/>
    <mergeCell ref="C270:C275"/>
    <mergeCell ref="D270:E275"/>
    <mergeCell ref="A276:E276"/>
    <mergeCell ref="A257:E257"/>
    <mergeCell ref="B258:B264"/>
    <mergeCell ref="C258:C264"/>
    <mergeCell ref="D258:E264"/>
    <mergeCell ref="D265:E265"/>
    <mergeCell ref="D266:E266"/>
    <mergeCell ref="D245:E245"/>
    <mergeCell ref="D246:E246"/>
    <mergeCell ref="A248:E248"/>
    <mergeCell ref="A249:E249"/>
    <mergeCell ref="B250:B256"/>
    <mergeCell ref="C250:C256"/>
    <mergeCell ref="D250:E256"/>
    <mergeCell ref="B232:B237"/>
    <mergeCell ref="C232:C237"/>
    <mergeCell ref="D232:E237"/>
    <mergeCell ref="A238:E238"/>
    <mergeCell ref="B239:B244"/>
    <mergeCell ref="C239:C244"/>
    <mergeCell ref="D239:E244"/>
    <mergeCell ref="A223:E223"/>
    <mergeCell ref="A224:E224"/>
    <mergeCell ref="B225:B230"/>
    <mergeCell ref="C225:C230"/>
    <mergeCell ref="D225:E230"/>
    <mergeCell ref="A231:E231"/>
    <mergeCell ref="A215:E215"/>
    <mergeCell ref="B216:B218"/>
    <mergeCell ref="C216:C218"/>
    <mergeCell ref="D216:E218"/>
    <mergeCell ref="D219:E219"/>
    <mergeCell ref="D221:E221"/>
    <mergeCell ref="A203:E203"/>
    <mergeCell ref="B204:B208"/>
    <mergeCell ref="C204:C208"/>
    <mergeCell ref="D204:E208"/>
    <mergeCell ref="A209:E209"/>
    <mergeCell ref="B210:B214"/>
    <mergeCell ref="C210:C214"/>
    <mergeCell ref="D210:E214"/>
    <mergeCell ref="A191:E191"/>
    <mergeCell ref="B192:B196"/>
    <mergeCell ref="C192:C196"/>
    <mergeCell ref="D192:E196"/>
    <mergeCell ref="B198:B202"/>
    <mergeCell ref="C198:C202"/>
    <mergeCell ref="D198:E202"/>
    <mergeCell ref="A177:E177"/>
    <mergeCell ref="B178:B185"/>
    <mergeCell ref="C178:C185"/>
    <mergeCell ref="D178:E185"/>
    <mergeCell ref="B187:B190"/>
    <mergeCell ref="C187:C190"/>
    <mergeCell ref="D187:E190"/>
    <mergeCell ref="A170:E170"/>
    <mergeCell ref="A171:E171"/>
    <mergeCell ref="A172:E172"/>
    <mergeCell ref="B173:B176"/>
    <mergeCell ref="C173:C176"/>
    <mergeCell ref="D173:E176"/>
    <mergeCell ref="A161:E161"/>
    <mergeCell ref="B162:B167"/>
    <mergeCell ref="C162:C167"/>
    <mergeCell ref="D162:E167"/>
    <mergeCell ref="D168:E168"/>
    <mergeCell ref="D169:E169"/>
    <mergeCell ref="A147:E147"/>
    <mergeCell ref="B148:B153"/>
    <mergeCell ref="C148:C153"/>
    <mergeCell ref="D148:E153"/>
    <mergeCell ref="A154:E154"/>
    <mergeCell ref="B155:B160"/>
    <mergeCell ref="C155:C160"/>
    <mergeCell ref="D155:E160"/>
    <mergeCell ref="D136:E136"/>
    <mergeCell ref="D137:E137"/>
    <mergeCell ref="A138:E138"/>
    <mergeCell ref="A139:E139"/>
    <mergeCell ref="A140:E140"/>
    <mergeCell ref="B141:B146"/>
    <mergeCell ref="C141:C146"/>
    <mergeCell ref="D141:E146"/>
    <mergeCell ref="D125:E125"/>
    <mergeCell ref="A126:E126"/>
    <mergeCell ref="A127:E127"/>
    <mergeCell ref="A128:E128"/>
    <mergeCell ref="A129:E129"/>
    <mergeCell ref="B130:B135"/>
    <mergeCell ref="C130:C135"/>
    <mergeCell ref="D130:E135"/>
    <mergeCell ref="A112:E112"/>
    <mergeCell ref="B113:B122"/>
    <mergeCell ref="C113:C122"/>
    <mergeCell ref="D113:E122"/>
    <mergeCell ref="D123:E123"/>
    <mergeCell ref="D124:E124"/>
    <mergeCell ref="A101:E101"/>
    <mergeCell ref="B102:B109"/>
    <mergeCell ref="C102:C109"/>
    <mergeCell ref="D102:E109"/>
    <mergeCell ref="D110:E110"/>
    <mergeCell ref="A111:E111"/>
    <mergeCell ref="A85:E85"/>
    <mergeCell ref="B86:B91"/>
    <mergeCell ref="C86:C91"/>
    <mergeCell ref="D86:E91"/>
    <mergeCell ref="A92:E92"/>
    <mergeCell ref="B93:B100"/>
    <mergeCell ref="C93:C100"/>
    <mergeCell ref="D93:E100"/>
    <mergeCell ref="A75:E75"/>
    <mergeCell ref="B76:B82"/>
    <mergeCell ref="C76:C82"/>
    <mergeCell ref="D76:E82"/>
    <mergeCell ref="D83:E83"/>
    <mergeCell ref="A84:E84"/>
    <mergeCell ref="B60:B65"/>
    <mergeCell ref="C60:C65"/>
    <mergeCell ref="D60:E65"/>
    <mergeCell ref="A66:E66"/>
    <mergeCell ref="B67:B74"/>
    <mergeCell ref="C67:C74"/>
    <mergeCell ref="D67:E74"/>
    <mergeCell ref="A49:E49"/>
    <mergeCell ref="A50:E50"/>
    <mergeCell ref="B51:B58"/>
    <mergeCell ref="C51:C58"/>
    <mergeCell ref="D51:E58"/>
    <mergeCell ref="A59:E59"/>
    <mergeCell ref="A40:E40"/>
    <mergeCell ref="B41:B45"/>
    <mergeCell ref="C41:C45"/>
    <mergeCell ref="D41:E45"/>
    <mergeCell ref="D46:E46"/>
    <mergeCell ref="D47:E47"/>
    <mergeCell ref="B18:E18"/>
    <mergeCell ref="B19:E19"/>
    <mergeCell ref="A21:E21"/>
    <mergeCell ref="A22:E22"/>
    <mergeCell ref="A38:E38"/>
    <mergeCell ref="D39:E39"/>
    <mergeCell ref="A10:E10"/>
    <mergeCell ref="A12:E12"/>
    <mergeCell ref="B14:E14"/>
    <mergeCell ref="B15:E15"/>
    <mergeCell ref="B16:E16"/>
    <mergeCell ref="B17:E17"/>
  </mergeCells>
  <dataValidations count="33">
    <dataValidation type="list" allowBlank="1" showInputMessage="1" showErrorMessage="1" sqref="C198:C202" xr:uid="{457F9CB8-5D3F-4E6F-B7A1-4BF27F0E2CA5}">
      <formula1>$G$200:$G$201</formula1>
    </dataValidation>
    <dataValidation type="list" allowBlank="1" showInputMessage="1" showErrorMessage="1" sqref="C307" xr:uid="{2468F4B8-A026-4FA7-86A8-52FF03A9521F}">
      <formula1>$G$308:$G$310</formula1>
    </dataValidation>
    <dataValidation type="list" allowBlank="1" showInputMessage="1" showErrorMessage="1" sqref="C192:C196" xr:uid="{AE3C2145-BED0-4569-BDCE-F7AE3C03710D}">
      <formula1>$G$192:$G$195</formula1>
    </dataValidation>
    <dataValidation type="list" allowBlank="1" showInputMessage="1" showErrorMessage="1" sqref="C76:C82" xr:uid="{A5D2757F-E733-45F5-BFCA-CAD0D0C6AB66}">
      <formula1>$G$78:$G$80</formula1>
    </dataValidation>
    <dataValidation type="list" allowBlank="1" showInputMessage="1" showErrorMessage="1" sqref="C277:C283" xr:uid="{38E06905-3854-400F-A9CF-FF99CC6F2E50}">
      <formula1>$G$278:$G$279</formula1>
    </dataValidation>
    <dataValidation type="list" allowBlank="1" showInputMessage="1" showErrorMessage="1" sqref="C258:C264" xr:uid="{90CB7FE6-B149-4A4B-A2BB-C99AC123EBE6}">
      <formula1>$G$259:$G$260</formula1>
    </dataValidation>
    <dataValidation type="list" allowBlank="1" showInputMessage="1" showErrorMessage="1" sqref="C187:C190" xr:uid="{04B99E02-E662-4392-82FC-DCDBAF7E7D4B}">
      <formula1>$G$187:$G$189</formula1>
    </dataValidation>
    <dataValidation type="list" allowBlank="1" showInputMessage="1" showErrorMessage="1" sqref="C216:C218" xr:uid="{636AFF67-1816-4C40-88B4-371B0602956B}">
      <formula1>$G$217:$G$218</formula1>
    </dataValidation>
    <dataValidation type="list" allowBlank="1" showInputMessage="1" showErrorMessage="1" sqref="C210:C214" xr:uid="{FE4786A3-24EC-4C44-9814-804C2DFE807C}">
      <formula1>$G$211:$G$214</formula1>
    </dataValidation>
    <dataValidation type="list" allowBlank="1" showInputMessage="1" showErrorMessage="1" sqref="C296:C301" xr:uid="{95A69546-C872-4468-B26C-19D81E8400B4}">
      <formula1>$G$298:$G$300</formula1>
    </dataValidation>
    <dataValidation type="list" allowBlank="1" showInputMessage="1" showErrorMessage="1" sqref="C250:C256" xr:uid="{53D134E5-3C39-4992-8D9C-26D5BB26274C}">
      <formula1>$G$252:$G$255</formula1>
    </dataValidation>
    <dataValidation type="list" allowBlank="1" showInputMessage="1" showErrorMessage="1" sqref="C270:C275" xr:uid="{4E1D9845-8F78-4C90-8EB8-B59EA910B57B}">
      <formula1>$G$272:$G$274</formula1>
    </dataValidation>
    <dataValidation type="list" allowBlank="1" showInputMessage="1" showErrorMessage="1" sqref="C232:C237" xr:uid="{E8A83B3A-5F66-4A6C-A9AB-D0D1E35987D5}">
      <formula1>$G$233:$G$235</formula1>
    </dataValidation>
    <dataValidation type="list" allowBlank="1" showInputMessage="1" showErrorMessage="1" sqref="C225:C230" xr:uid="{7E276711-92E8-4998-8C13-40939DEC9704}">
      <formula1>$G$227:$G$229</formula1>
    </dataValidation>
    <dataValidation type="list" allowBlank="1" showInputMessage="1" showErrorMessage="1" sqref="C239:C244" xr:uid="{7024C652-8704-49DF-877F-ACAC4AD4B28B}">
      <formula1>$G$240:$G$242</formula1>
    </dataValidation>
    <dataValidation type="list" allowBlank="1" showInputMessage="1" showErrorMessage="1" sqref="C204:C208" xr:uid="{31BFA476-50EA-4071-8B05-4D59F4EB4BBE}">
      <formula1>$G$205:$G$208</formula1>
    </dataValidation>
    <dataValidation type="list" allowBlank="1" showInputMessage="1" showErrorMessage="1" sqref="C178:C185" xr:uid="{C07594F8-55A5-428D-95A3-EC7638219DCA}">
      <formula1>$G$180:$G$184</formula1>
    </dataValidation>
    <dataValidation type="list" allowBlank="1" showInputMessage="1" showErrorMessage="1" sqref="C285:C289" xr:uid="{EEC90F2E-9966-4E7D-9797-473DDD7F733D}">
      <formula1>$G$287:$G$288</formula1>
    </dataValidation>
    <dataValidation type="list" allowBlank="1" showInputMessage="1" showErrorMessage="1" sqref="C313" xr:uid="{49149C74-C7C2-4618-A83C-7BCE58FB99CA}">
      <formula1>$G$314:$G$315</formula1>
    </dataValidation>
    <dataValidation type="list" allowBlank="1" showInputMessage="1" showErrorMessage="1" sqref="C173:C176" xr:uid="{1787C52C-9006-4A9A-BEBA-DB074FE7B995}">
      <formula1>$G$173:$G$175</formula1>
    </dataValidation>
    <dataValidation type="list" allowBlank="1" showInputMessage="1" showErrorMessage="1" sqref="C162" xr:uid="{96C69C7F-BD84-451B-BEBF-F0D8622705EF}">
      <formula1>$G$163:$G$165</formula1>
    </dataValidation>
    <dataValidation type="list" allowBlank="1" showInputMessage="1" showErrorMessage="1" sqref="C155" xr:uid="{44C4242E-E682-4D97-8F78-1639FAF5FE84}">
      <formula1>$G$156:$G$158</formula1>
    </dataValidation>
    <dataValidation type="list" allowBlank="1" showInputMessage="1" showErrorMessage="1" sqref="C148" xr:uid="{34F195E9-FD68-4641-8789-A3B483A2527E}">
      <formula1>$G$148:$G$150</formula1>
    </dataValidation>
    <dataValidation type="list" allowBlank="1" showInputMessage="1" showErrorMessage="1" sqref="C141" xr:uid="{E531E40E-36BE-4FA4-BDEF-2A55F6749CB0}">
      <formula1>$G$142:$G$144</formula1>
    </dataValidation>
    <dataValidation type="list" allowBlank="1" showInputMessage="1" showErrorMessage="1" sqref="C130:C135" xr:uid="{98FE9D4A-F5A9-4EF4-9409-76CE5F5C297C}">
      <formula1>$G$131:$G$133</formula1>
    </dataValidation>
    <dataValidation type="list" allowBlank="1" showInputMessage="1" showErrorMessage="1" sqref="C41:C45" xr:uid="{BD213BD6-296B-4AC2-8CFA-4AFCA5629590}">
      <formula1>$G$42:$G$43</formula1>
    </dataValidation>
    <dataValidation type="list" allowBlank="1" showInputMessage="1" showErrorMessage="1" sqref="C113:C122" xr:uid="{6C340C9A-491B-4926-A722-B210AAA21512}">
      <formula1>$G$115:$G$120</formula1>
    </dataValidation>
    <dataValidation type="list" allowBlank="1" showInputMessage="1" showErrorMessage="1" sqref="C102:C109" xr:uid="{D6277A8B-CE5D-4FAE-9C5A-3783E32E4D6F}">
      <formula1>$G$105:$G$107</formula1>
    </dataValidation>
    <dataValidation type="list" allowBlank="1" showInputMessage="1" showErrorMessage="1" sqref="C93:C100" xr:uid="{9B1A61C5-208F-45DE-86D4-6C7DB687837A}">
      <formula1>$G$96:$G$98</formula1>
    </dataValidation>
    <dataValidation type="list" allowBlank="1" showInputMessage="1" showErrorMessage="1" sqref="C67:C74" xr:uid="{EF9378BF-6D03-4CB0-92C9-9ED1DBA813AA}">
      <formula1>$G$70:$G$72</formula1>
    </dataValidation>
    <dataValidation type="list" allowBlank="1" showInputMessage="1" showErrorMessage="1" sqref="C60:C65" xr:uid="{20EA5DC9-90A0-4997-8E17-F9F2ED5288FE}">
      <formula1>$G$61:$G$63</formula1>
    </dataValidation>
    <dataValidation type="list" allowBlank="1" showInputMessage="1" showErrorMessage="1" sqref="C51:C58" xr:uid="{55C772DA-C88B-4B39-9B18-A93405D7AEA3}">
      <formula1>$G$52:$G$54</formula1>
    </dataValidation>
    <dataValidation type="list" allowBlank="1" showInputMessage="1" showErrorMessage="1" sqref="C86:C91" xr:uid="{E057B3D8-54FE-43E8-9EA0-0150FF08DC97}">
      <formula1>$G$88:$G$90</formula1>
    </dataValidation>
  </dataValidations>
  <pageMargins left="0.70866141732283472" right="0.70866141732283472" top="0.74803149606299213" bottom="0.74803149606299213" header="0.31496062992125984" footer="0.31496062992125984"/>
  <pageSetup paperSize="9" scale="80" orientation="landscape" r:id="rId1"/>
  <headerFooter>
    <oddFooter>&amp;C&amp;P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Merila za ocenjevanje vlog</vt:lpstr>
      <vt:lpstr>'Merila za ocenjevanje vlog'!Print_Area</vt:lpstr>
    </vt:vector>
  </TitlesOfParts>
  <Company>MZZ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Smole</dc:creator>
  <cp:lastModifiedBy>Brigita Smole</cp:lastModifiedBy>
  <dcterms:created xsi:type="dcterms:W3CDTF">2026-05-26T12:49:14Z</dcterms:created>
  <dcterms:modified xsi:type="dcterms:W3CDTF">2026-05-26T12:49:49Z</dcterms:modified>
</cp:coreProperties>
</file>