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lisM44\Documents\Razpis_oprema\Final\končna\"/>
    </mc:Choice>
  </mc:AlternateContent>
  <xr:revisionPtr revIDLastSave="0" documentId="8_{B334DCC2-3B92-4E08-8941-5F12D468580C}" xr6:coauthVersionLast="47" xr6:coauthVersionMax="47" xr10:uidLastSave="{00000000-0000-0000-0000-000000000000}"/>
  <bookViews>
    <workbookView xWindow="-110" yWindow="-110" windowWidth="19420" windowHeight="10300" activeTab="1" xr2:uid="{1AE53333-8C05-4104-A1DF-DB990ECDAB42}"/>
  </bookViews>
  <sheets>
    <sheet name="A_opt_čitalci" sheetId="4" r:id="rId1"/>
    <sheet name="B_zasloni" sheetId="1" r:id="rId2"/>
    <sheet name="C_mikrofoni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4" i="4" l="1"/>
  <c r="J15" i="4"/>
  <c r="J16" i="4"/>
  <c r="J17" i="4"/>
  <c r="J18" i="4"/>
  <c r="J19" i="4"/>
  <c r="J20" i="4"/>
  <c r="J21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2" i="4"/>
  <c r="J13" i="4"/>
  <c r="J7" i="4"/>
  <c r="J8" i="4"/>
  <c r="J9" i="4"/>
  <c r="J10" i="4"/>
  <c r="J11" i="4"/>
  <c r="J6" i="4"/>
  <c r="J5" i="4"/>
  <c r="J4" i="4"/>
  <c r="J3" i="4"/>
  <c r="I4" i="4"/>
  <c r="I58" i="4"/>
  <c r="I51" i="4"/>
  <c r="I43" i="4"/>
  <c r="I39" i="4"/>
  <c r="I38" i="4"/>
  <c r="I34" i="4"/>
  <c r="I30" i="4"/>
  <c r="I22" i="4"/>
  <c r="J22" i="4" s="1"/>
  <c r="I20" i="4"/>
  <c r="I12" i="4"/>
  <c r="I17" i="4"/>
  <c r="I16" i="4"/>
  <c r="I53" i="4"/>
  <c r="I52" i="4"/>
  <c r="I50" i="4"/>
  <c r="I49" i="4"/>
  <c r="I41" i="4"/>
  <c r="I36" i="4"/>
  <c r="I35" i="4"/>
  <c r="I29" i="4"/>
  <c r="I26" i="4"/>
  <c r="I21" i="4"/>
  <c r="I19" i="4"/>
  <c r="I15" i="4"/>
  <c r="I10" i="4"/>
  <c r="I9" i="4"/>
  <c r="I8" i="4"/>
  <c r="I7" i="4"/>
  <c r="I6" i="4"/>
  <c r="I5" i="4"/>
  <c r="I3" i="4"/>
  <c r="H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I59" i="4" l="1"/>
  <c r="J59" i="4" s="1"/>
  <c r="G59" i="4"/>
</calcChain>
</file>

<file path=xl/sharedStrings.xml><?xml version="1.0" encoding="utf-8"?>
<sst xmlns="http://schemas.openxmlformats.org/spreadsheetml/2006/main" count="283" uniqueCount="221">
  <si>
    <t>Naziv izvajalca</t>
  </si>
  <si>
    <t>Število timov v ambulantah primarne ravni</t>
  </si>
  <si>
    <t>Maksimalno število velikih zaslonov</t>
  </si>
  <si>
    <t>ZDRAVSTVENI DOM LJUBLJANA</t>
  </si>
  <si>
    <t>OZG KRANJ</t>
  </si>
  <si>
    <t>ZDRAVSTVENI DOM MARIBOR</t>
  </si>
  <si>
    <t>ZDRAVSTVENI DOM CELJE</t>
  </si>
  <si>
    <t>ZDRAVSTVENI DOM MURSKA SOBOTA</t>
  </si>
  <si>
    <t>ZDRAVSTVENI DOM DOMŽALE</t>
  </si>
  <si>
    <t>ZDRAVSTVENI DOM VELENJE</t>
  </si>
  <si>
    <t>ZD NOVO MESTO</t>
  </si>
  <si>
    <t>ZDRAVSTVENI DOM KOPER</t>
  </si>
  <si>
    <t>JAVNI ZAVOD ZDRAVSTVENI DOM PTUJ</t>
  </si>
  <si>
    <t>OSNOVNO VARSTVO NOVA GORICA</t>
  </si>
  <si>
    <t>ZDRAVSTVENI DOM KAMNIK</t>
  </si>
  <si>
    <t>ZDRAVSTVENI DOM GROSUPLJE</t>
  </si>
  <si>
    <t>ZOBOZDRAVSTVENO VARSTVO NOVA G.</t>
  </si>
  <si>
    <t>ZDRAVSTVENI DOM AJDOVŠČINA</t>
  </si>
  <si>
    <t>ZDRAVSTVENI DOM KRŠKO</t>
  </si>
  <si>
    <t>ZD TREBNJE</t>
  </si>
  <si>
    <t>ZDRAVSTVE. DOM ŠMARJE PRI JELŠAH</t>
  </si>
  <si>
    <t>ZDRAVSTVENI DOM LOGATEC</t>
  </si>
  <si>
    <t>ZDRAVSTVENI DOM BREŽICE</t>
  </si>
  <si>
    <t>ZDRAVSTVENI DOM SEŽANA</t>
  </si>
  <si>
    <t>ZDRAVSTVENI DOM TRBOVLJE</t>
  </si>
  <si>
    <t>ZDRAVSTVENI DOM GORNJA RADGONA</t>
  </si>
  <si>
    <t>ZDRAVSTVENI DOM I. GORICA</t>
  </si>
  <si>
    <t>ZD LENDAVA-EH LENDVA</t>
  </si>
  <si>
    <t>ZDRAVSTVENI DOM SLOVENJ GRADEC</t>
  </si>
  <si>
    <t>ZDRAVSTVENI DOM MEDVODE</t>
  </si>
  <si>
    <t>ZDRAVSTVENI DOM VRHNIKA</t>
  </si>
  <si>
    <t>ZDRAVSTVENI DOM LJUTOMER</t>
  </si>
  <si>
    <t>ZDRAVSTVENI DOM ŠENTJUR</t>
  </si>
  <si>
    <t>ZDRAVSTVENI DOM RAVNE NA KOR.</t>
  </si>
  <si>
    <t>ZDRAVSTVENI DOM IDRIJA</t>
  </si>
  <si>
    <t>ZDRAVSTVENI DOM LITIJA</t>
  </si>
  <si>
    <t>ZDRAVSTVENI DOM SEVNICA</t>
  </si>
  <si>
    <t>ZDRAVSTVENI DOM TOLMIN</t>
  </si>
  <si>
    <t>ZDRAVSTVENI DOM ŽALEC</t>
  </si>
  <si>
    <t>ZDRAVSTVENI DOM ORMOŽ</t>
  </si>
  <si>
    <t>ZD ČRNOMELJ</t>
  </si>
  <si>
    <t>ZDRAVSTVENI DOM SLOVENSKA BISTRICA</t>
  </si>
  <si>
    <t>ZDRAVSTVENI DOM RIBNICA</t>
  </si>
  <si>
    <t>ZDRAVSTVENI DOM SLOV.KONJICE</t>
  </si>
  <si>
    <t>ZDRAVSTVENI DOM RADLJE OB DRAVI</t>
  </si>
  <si>
    <t>ZDRAVSTVENI DOM ZA ŠTUDENTE</t>
  </si>
  <si>
    <t>ZDRAVSTVENI DOM CERKNICA</t>
  </si>
  <si>
    <t>ZDRAVSTVENI DOM LENART</t>
  </si>
  <si>
    <t>ZGORNJESAVINJSKI ZDR.DOM NAZARJE</t>
  </si>
  <si>
    <t>ZDRAVSTVENI DOM IZOLA</t>
  </si>
  <si>
    <t>ZDRAVSTVENI DOM ILIRSKA BISTRICA</t>
  </si>
  <si>
    <t>ZD KOČEVJE</t>
  </si>
  <si>
    <t>UKC LJUBLJANA</t>
  </si>
  <si>
    <t>ZDRAVSTVENI DOM LAŠKO</t>
  </si>
  <si>
    <t>ZD METLIKA</t>
  </si>
  <si>
    <t>ZDRAVSTVENI DOM ZAGORJE</t>
  </si>
  <si>
    <t>ZDRAVSTVENI DOM POSTOJNA</t>
  </si>
  <si>
    <t>ZDRAVSTVENI DOM PIRAN</t>
  </si>
  <si>
    <t>ZDRAVSTVENI DOM RADEČE</t>
  </si>
  <si>
    <t>ZDRAVSTVENI DOM HRASTNIK</t>
  </si>
  <si>
    <t>ZDRAVSTVENI DOM DRAVOGRAD</t>
  </si>
  <si>
    <t>Maksimalni znesek financiranja brez DDV v EUR</t>
  </si>
  <si>
    <t>Maksimalni znesek financiranja z DDV</t>
  </si>
  <si>
    <t>Št. priznanih kadrov v timih=
maksimalno število manjših zaslonov</t>
  </si>
  <si>
    <t>Splošna bolnišnica Celje</t>
  </si>
  <si>
    <t>Psihiatrična bolnišnica Vojnik</t>
  </si>
  <si>
    <t>Splošna bolnišnica Izola</t>
  </si>
  <si>
    <t>Bolnišnica Sežana</t>
  </si>
  <si>
    <t>Bolnišnica za ženske bolezni in porodništvo Postojna</t>
  </si>
  <si>
    <t>Ortopedska bolnišnica Valdoltra</t>
  </si>
  <si>
    <t>Splošna bolnišnica Jesenice</t>
  </si>
  <si>
    <t>Bolnišnica za ginekologijo in porodništvo Kranj</t>
  </si>
  <si>
    <t>Psihiatrična bolnišnica Begunje</t>
  </si>
  <si>
    <t>Univerzitetna klinika za pljučne bolezni in alergijo Golnik</t>
  </si>
  <si>
    <t>Splošna bolnišnica Brežice</t>
  </si>
  <si>
    <t>Univerzitetni klinični center Ljubljana</t>
  </si>
  <si>
    <t>Onkološki inštitut Ljubljana</t>
  </si>
  <si>
    <t>Univerzitetna psihiatrična klinika Ljubljana</t>
  </si>
  <si>
    <t>Univerzitetni rehabilitacijski inštitut RS - Soča</t>
  </si>
  <si>
    <t>Splošna bolnišnica Trbovlje</t>
  </si>
  <si>
    <t>Psihiatrična bolnišnica Idrija</t>
  </si>
  <si>
    <t>Bolnišnica za otroke Šentvid pri Stični</t>
  </si>
  <si>
    <t>Mladinsko klimatsko zdravilišče Rakitna</t>
  </si>
  <si>
    <t>Univerzitetni klinični center Maribor</t>
  </si>
  <si>
    <t>Splošna bolnišnica dr. Jožeta Potrča Ptuj</t>
  </si>
  <si>
    <t>Psihiatrična bolnišnica Ormož</t>
  </si>
  <si>
    <t>Splošna bolnišnica Murska Sobota</t>
  </si>
  <si>
    <t>Splošna bolnišnica dr. Franca Derganca Nova Gorica</t>
  </si>
  <si>
    <t>Splošna bolnišnica Novo mesto</t>
  </si>
  <si>
    <t>Splošna bolnišnica Slovenj Gradec</t>
  </si>
  <si>
    <t>Bolnišnica Topolšica</t>
  </si>
  <si>
    <t>Zdravstveni dom Celje</t>
  </si>
  <si>
    <t>Zdravstveni dom Laško</t>
  </si>
  <si>
    <t>Zdravstveni dom Radeče</t>
  </si>
  <si>
    <t>Zdravstveni dom Slovenske Konjice</t>
  </si>
  <si>
    <t>Zdravstveni dom Šentjur</t>
  </si>
  <si>
    <t>Zdravstveni dom dr. Jožeta Potrate Žalec</t>
  </si>
  <si>
    <t>Zdravstveni dom Šmarje pri Jelšah</t>
  </si>
  <si>
    <t>Zdravstveni dom Koper</t>
  </si>
  <si>
    <t>Zdravstveni dom Izola</t>
  </si>
  <si>
    <t>Zdravstveni dom Piran</t>
  </si>
  <si>
    <t>Zdravstveni dom dr. Franca Ambrožiča Postojna</t>
  </si>
  <si>
    <t>Zdravstveni dom Ilirska Bistrica</t>
  </si>
  <si>
    <t>Zdravstveni dom Sežana</t>
  </si>
  <si>
    <t>Osnovno zdravstvo Gorenjske Kranj</t>
  </si>
  <si>
    <t>Zdravstveni dom Brežice</t>
  </si>
  <si>
    <t>Zdravstveni dom Sevnica</t>
  </si>
  <si>
    <t>Zdravstveni dom Krško</t>
  </si>
  <si>
    <t>Zdravstveni dom Ljubljana</t>
  </si>
  <si>
    <t>Zdravstveni dom Grosuplje</t>
  </si>
  <si>
    <t>Zdravstveni dom Ivančna Gorica</t>
  </si>
  <si>
    <t>Zdravstveni dom Medvode</t>
  </si>
  <si>
    <t>Zdravstveni dom za študente Univerze v Ljubljani</t>
  </si>
  <si>
    <t>Zdravstveni dom Domžale</t>
  </si>
  <si>
    <t>Zdravstveni dom dr. Julija Polca Kamnik</t>
  </si>
  <si>
    <t>Zdravstveni dom Litija</t>
  </si>
  <si>
    <t>Zdravstveni dom Kočevje</t>
  </si>
  <si>
    <t>Zdravstveni dom dr. Janeza Oražma Ribnica</t>
  </si>
  <si>
    <t>Zdravstveni dom Zagorje</t>
  </si>
  <si>
    <t>Zdravstveni dom Trbovlje</t>
  </si>
  <si>
    <t>Zdravstveni dom Hrastnik</t>
  </si>
  <si>
    <t>Zdravstveni dom Vrhnika</t>
  </si>
  <si>
    <t>Zdravstveni dom Idrija</t>
  </si>
  <si>
    <t>Zdravstveni dom Logatec</t>
  </si>
  <si>
    <t>Zdravstveni dom dr. Božidarja Lavriča - Cerknica</t>
  </si>
  <si>
    <t>Zdravstveni dom dr. Adolfa Drolca Maribor</t>
  </si>
  <si>
    <t>Zdravstveni dom Lenart</t>
  </si>
  <si>
    <t>Zdravstveni dom Slovenska Bistrica</t>
  </si>
  <si>
    <t>Zdravstveni dom Ptuj</t>
  </si>
  <si>
    <t>Zdravstveni dom Ormož</t>
  </si>
  <si>
    <t>Zdravstveni dom Murska Sobota</t>
  </si>
  <si>
    <t>Zdravstveni dom Gornja Radgona</t>
  </si>
  <si>
    <t>Zdravstveni dom Lendava</t>
  </si>
  <si>
    <t>Zdravstveni dom Ljutomer</t>
  </si>
  <si>
    <t>Zdravstveni dom Osnovno varstvo Nova Gorica</t>
  </si>
  <si>
    <t>Zdravstveni dom Zobozdravstveno varstvo Nova Gorica</t>
  </si>
  <si>
    <t>Zdravstveni dom Ajdovščina</t>
  </si>
  <si>
    <t>Zdravstveni dom Tolmin</t>
  </si>
  <si>
    <t>Zdravstveni dom Črnomelj</t>
  </si>
  <si>
    <t>Zdravstveni dom Metlika</t>
  </si>
  <si>
    <t>Zdravstveni dom Novo mesto</t>
  </si>
  <si>
    <t>Zdravstveni dom Trebnje</t>
  </si>
  <si>
    <t>Zdravstveni dom Velenje</t>
  </si>
  <si>
    <t>Zgornjesavinjski zdravstveni dom Nazarje</t>
  </si>
  <si>
    <t>Zdravstveni dom Dravograd</t>
  </si>
  <si>
    <t>Zdravstveni dom Radlje ob Dravi</t>
  </si>
  <si>
    <t>Zdravstveni dom Ravne na Koroškem</t>
  </si>
  <si>
    <t>Zdravstveni dom Slovenj Gradec</t>
  </si>
  <si>
    <t>Zdravstveno-reševalni center Koroške</t>
  </si>
  <si>
    <t xml:space="preserve">SPL - splošna  amb. </t>
  </si>
  <si>
    <t xml:space="preserve">SPL - splošna amb. specializanta družinske medicine </t>
  </si>
  <si>
    <t>SPL - splošna amb. - dodatna ambulanta</t>
  </si>
  <si>
    <t>SPL - ambulanta družinske medicine + 0,5 DMS</t>
  </si>
  <si>
    <t>RIZDDZ št.</t>
  </si>
  <si>
    <t>Št. T,P,P skupaj izr - ST03</t>
  </si>
  <si>
    <t>7201</t>
  </si>
  <si>
    <t>2131</t>
  </si>
  <si>
    <t>2486</t>
  </si>
  <si>
    <t>2546</t>
  </si>
  <si>
    <t>2416</t>
  </si>
  <si>
    <t>2641</t>
  </si>
  <si>
    <t>2968</t>
  </si>
  <si>
    <t>2326</t>
  </si>
  <si>
    <t>3681</t>
  </si>
  <si>
    <t>3401</t>
  </si>
  <si>
    <t>3521</t>
  </si>
  <si>
    <t>3481</t>
  </si>
  <si>
    <t>3561</t>
  </si>
  <si>
    <t>3613</t>
  </si>
  <si>
    <t>9101</t>
  </si>
  <si>
    <t>100</t>
  </si>
  <si>
    <t>2371</t>
  </si>
  <si>
    <t>4200</t>
  </si>
  <si>
    <t>6001</t>
  </si>
  <si>
    <t>5011</t>
  </si>
  <si>
    <t>10401</t>
  </si>
  <si>
    <t>10321</t>
  </si>
  <si>
    <t>7317</t>
  </si>
  <si>
    <t>7381</t>
  </si>
  <si>
    <t>7071</t>
  </si>
  <si>
    <t>7001</t>
  </si>
  <si>
    <t>6830</t>
  </si>
  <si>
    <t>10201</t>
  </si>
  <si>
    <t>5750</t>
  </si>
  <si>
    <t>5844</t>
  </si>
  <si>
    <t>50501</t>
  </si>
  <si>
    <t>7883</t>
  </si>
  <si>
    <t>7501</t>
  </si>
  <si>
    <t>8025</t>
  </si>
  <si>
    <t>7557</t>
  </si>
  <si>
    <t>7715</t>
  </si>
  <si>
    <t>353</t>
  </si>
  <si>
    <t>351</t>
  </si>
  <si>
    <t>352</t>
  </si>
  <si>
    <t>350</t>
  </si>
  <si>
    <t>131</t>
  </si>
  <si>
    <t>133</t>
  </si>
  <si>
    <t>130</t>
  </si>
  <si>
    <t>6831</t>
  </si>
  <si>
    <t>6931</t>
  </si>
  <si>
    <t>373</t>
  </si>
  <si>
    <t>371</t>
  </si>
  <si>
    <t>370</t>
  </si>
  <si>
    <t>372</t>
  </si>
  <si>
    <t>6651</t>
  </si>
  <si>
    <t>14001</t>
  </si>
  <si>
    <t>14041</t>
  </si>
  <si>
    <t>14141</t>
  </si>
  <si>
    <t>14300</t>
  </si>
  <si>
    <t>9721</t>
  </si>
  <si>
    <t>9502</t>
  </si>
  <si>
    <r>
      <t xml:space="preserve">SKUPAJ št. timov </t>
    </r>
    <r>
      <rPr>
        <b/>
        <sz val="11"/>
        <color theme="4"/>
        <rFont val="Aptos Narrow"/>
        <family val="2"/>
        <scheme val="minor"/>
      </rPr>
      <t>v ambulantah družinske medicine</t>
    </r>
  </si>
  <si>
    <t>JZZ</t>
  </si>
  <si>
    <t>Največje število mikrofonov</t>
  </si>
  <si>
    <t>SKUPAJ</t>
  </si>
  <si>
    <t>OPTIČNI ČITALCI</t>
  </si>
  <si>
    <t xml:space="preserve"> število optičnih čitalcev na JZZ </t>
  </si>
  <si>
    <t xml:space="preserve">SKLOP A: Omejitev števila optičnih čitalcev na JZZ </t>
  </si>
  <si>
    <t>SKLOP B: PRILOGA 2  Število timov, kadrov v timih in omejitev števila zaslonov na JZZ in zneska financiranja na JZZ</t>
  </si>
  <si>
    <t xml:space="preserve">SKLOP C: Omejitev števila mikrofonov na JZZ </t>
  </si>
  <si>
    <t>Število zdravnikov na dan 31. decembra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</si>
</sst>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4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49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4" fontId="5" fillId="0" borderId="10" xfId="0" applyNumberFormat="1" applyFont="1" applyBorder="1"/>
    <xf numFmtId="4" fontId="5" fillId="0" borderId="11" xfId="0" applyNumberFormat="1" applyFont="1" applyBorder="1"/>
    <xf numFmtId="4" fontId="5" fillId="7" borderId="4" xfId="0" applyNumberFormat="1" applyFont="1" applyFill="1" applyBorder="1"/>
    <xf numFmtId="4" fontId="5" fillId="6" borderId="4" xfId="0" applyNumberFormat="1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3" borderId="4" xfId="0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1" fontId="3" fillId="0" borderId="12" xfId="0" applyNumberFormat="1" applyFont="1" applyBorder="1" applyAlignment="1">
      <alignment horizontal="left" vertical="center"/>
    </xf>
    <xf numFmtId="1" fontId="3" fillId="0" borderId="13" xfId="0" applyNumberFormat="1" applyFont="1" applyBorder="1" applyAlignment="1">
      <alignment horizontal="left" vertical="center"/>
    </xf>
  </cellXfs>
  <cellStyles count="1">
    <cellStyle name="Navadno" xfId="0" builtinId="0"/>
  </cellStyles>
  <dxfs count="6">
    <dxf>
      <numFmt numFmtId="4" formatCode="#,##0.00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FF0000"/>
        <name val="Aptos Narrow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numFmt numFmtId="164" formatCode="#,##0.0"/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F3966-6FC9-4DF8-9651-E57C7623B6CD}" name="Tabela1" displayName="Tabela1" ref="A3:F61" totalsRowShown="0" headerRowDxfId="5">
  <autoFilter ref="A3:F61" xr:uid="{D26F3966-6FC9-4DF8-9651-E57C7623B6CD}"/>
  <tableColumns count="6">
    <tableColumn id="1" xr3:uid="{2FB24CCB-CE98-46AF-B826-F2EEC6A06D4F}" name="Naziv izvajalca"/>
    <tableColumn id="2" xr3:uid="{688DC5E5-798D-4FF0-AB75-DCAD420673CD}" name="Število timov v ambulantah primarne ravni" dataDxfId="4"/>
    <tableColumn id="3" xr3:uid="{F982A4D6-0FAB-4CCD-AB26-7338C97F49DA}" name="Št. priznanih kadrov v timih=_x000a_maksimalno število manjših zaslonov" dataDxfId="3"/>
    <tableColumn id="4" xr3:uid="{C4106BD5-3F21-4335-AD63-564DA0710B5E}" name="Maksimalno število velikih zaslonov" dataDxfId="2"/>
    <tableColumn id="5" xr3:uid="{B4A7FC96-5ADC-41E9-A704-7470EE7339FB}" name="Maksimalni znesek financiranja brez DDV v EUR" dataDxfId="1"/>
    <tableColumn id="6" xr3:uid="{8A665B45-D0AB-4C19-A8F2-DEEF26B38EC3}" name="Maksimalni znesek financiranja z DDV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E017-2014-43AA-BE54-C2B8F88D99F8}">
  <dimension ref="A1:J60"/>
  <sheetViews>
    <sheetView topLeftCell="A15" workbookViewId="0">
      <selection activeCell="M15" sqref="M15"/>
    </sheetView>
  </sheetViews>
  <sheetFormatPr defaultColWidth="9.1796875" defaultRowHeight="14.5" x14ac:dyDescent="0.35"/>
  <cols>
    <col min="1" max="1" width="8.1796875" style="8" customWidth="1"/>
    <col min="2" max="2" width="41.7265625" style="8" customWidth="1"/>
    <col min="3" max="4" width="9.1796875" style="8" hidden="1" customWidth="1"/>
    <col min="5" max="5" width="12" style="8" hidden="1" customWidth="1"/>
    <col min="6" max="6" width="9.81640625" style="8" hidden="1" customWidth="1"/>
    <col min="7" max="7" width="14" style="8" customWidth="1"/>
    <col min="8" max="8" width="13.81640625" style="8" customWidth="1"/>
    <col min="9" max="9" width="13" style="8" customWidth="1"/>
    <col min="10" max="10" width="12.7265625" style="8" customWidth="1"/>
    <col min="11" max="16384" width="9.1796875" style="8"/>
  </cols>
  <sheetData>
    <row r="1" spans="1:10" x14ac:dyDescent="0.35">
      <c r="A1" s="37" t="s">
        <v>217</v>
      </c>
      <c r="B1" s="38"/>
      <c r="C1" s="3" t="s">
        <v>149</v>
      </c>
      <c r="D1" s="4" t="s">
        <v>150</v>
      </c>
      <c r="E1" s="5" t="s">
        <v>151</v>
      </c>
      <c r="F1" s="4" t="s">
        <v>152</v>
      </c>
      <c r="G1" s="6"/>
      <c r="H1" s="34" t="s">
        <v>215</v>
      </c>
      <c r="I1" s="7">
        <v>4100</v>
      </c>
    </row>
    <row r="2" spans="1:10" ht="72.5" x14ac:dyDescent="0.35">
      <c r="A2" s="9" t="s">
        <v>153</v>
      </c>
      <c r="B2" s="10" t="s">
        <v>0</v>
      </c>
      <c r="C2" s="11" t="s">
        <v>154</v>
      </c>
      <c r="D2" s="12" t="s">
        <v>154</v>
      </c>
      <c r="E2" s="12" t="s">
        <v>154</v>
      </c>
      <c r="F2" s="12" t="s">
        <v>154</v>
      </c>
      <c r="G2" s="12" t="s">
        <v>211</v>
      </c>
      <c r="H2" s="25" t="s">
        <v>216</v>
      </c>
      <c r="I2" s="19" t="s">
        <v>61</v>
      </c>
      <c r="J2" s="20" t="s">
        <v>62</v>
      </c>
    </row>
    <row r="3" spans="1:10" x14ac:dyDescent="0.35">
      <c r="A3" s="13" t="s">
        <v>155</v>
      </c>
      <c r="B3" s="14" t="s">
        <v>59</v>
      </c>
      <c r="C3" s="15">
        <v>0.2</v>
      </c>
      <c r="D3" s="16"/>
      <c r="E3" s="16"/>
      <c r="F3" s="15">
        <v>1</v>
      </c>
      <c r="G3" s="15">
        <f t="shared" ref="G3:G58" si="0">SUM(C3:F3)</f>
        <v>1.2</v>
      </c>
      <c r="H3" s="26">
        <v>1</v>
      </c>
      <c r="I3" s="23">
        <f>4100*1</f>
        <v>4100</v>
      </c>
      <c r="J3" s="23">
        <f>I3*1.22</f>
        <v>5002</v>
      </c>
    </row>
    <row r="4" spans="1:10" x14ac:dyDescent="0.35">
      <c r="A4" s="13" t="s">
        <v>156</v>
      </c>
      <c r="B4" s="14" t="s">
        <v>6</v>
      </c>
      <c r="C4" s="15">
        <v>23.5</v>
      </c>
      <c r="D4" s="15">
        <v>1</v>
      </c>
      <c r="E4" s="15">
        <v>2</v>
      </c>
      <c r="F4" s="16"/>
      <c r="G4" s="15">
        <f t="shared" si="0"/>
        <v>26.5</v>
      </c>
      <c r="H4" s="26">
        <v>5</v>
      </c>
      <c r="I4" s="24">
        <f>H4*I1</f>
        <v>20500</v>
      </c>
      <c r="J4" s="24">
        <f>I4*1.22</f>
        <v>25010</v>
      </c>
    </row>
    <row r="5" spans="1:10" x14ac:dyDescent="0.35">
      <c r="A5" s="13" t="s">
        <v>157</v>
      </c>
      <c r="B5" s="14" t="s">
        <v>32</v>
      </c>
      <c r="C5" s="15">
        <v>8.5975999999999999</v>
      </c>
      <c r="D5" s="16"/>
      <c r="E5" s="16">
        <v>0.4</v>
      </c>
      <c r="F5" s="16"/>
      <c r="G5" s="15">
        <f t="shared" si="0"/>
        <v>8.9976000000000003</v>
      </c>
      <c r="H5" s="26">
        <v>2</v>
      </c>
      <c r="I5" s="23">
        <f>4100*H5</f>
        <v>8200</v>
      </c>
      <c r="J5" s="23">
        <f>I5*1.22</f>
        <v>10004</v>
      </c>
    </row>
    <row r="6" spans="1:10" x14ac:dyDescent="0.35">
      <c r="A6" s="13" t="s">
        <v>158</v>
      </c>
      <c r="B6" s="14" t="s">
        <v>20</v>
      </c>
      <c r="C6" s="15">
        <v>8.6</v>
      </c>
      <c r="D6" s="15">
        <v>1</v>
      </c>
      <c r="E6" s="15">
        <v>0.8</v>
      </c>
      <c r="F6" s="16"/>
      <c r="G6" s="15">
        <f t="shared" si="0"/>
        <v>10.4</v>
      </c>
      <c r="H6" s="26">
        <v>2</v>
      </c>
      <c r="I6" s="24">
        <f>I1*H6</f>
        <v>8200</v>
      </c>
      <c r="J6" s="23">
        <f>I6*1.22</f>
        <v>10004</v>
      </c>
    </row>
    <row r="7" spans="1:10" x14ac:dyDescent="0.35">
      <c r="A7" s="13" t="s">
        <v>159</v>
      </c>
      <c r="B7" s="14" t="s">
        <v>43</v>
      </c>
      <c r="C7" s="15">
        <v>6</v>
      </c>
      <c r="D7" s="16"/>
      <c r="E7" s="16"/>
      <c r="F7" s="16"/>
      <c r="G7" s="15">
        <f t="shared" si="0"/>
        <v>6</v>
      </c>
      <c r="H7" s="26">
        <v>1</v>
      </c>
      <c r="I7" s="23">
        <f>I1*H7</f>
        <v>4100</v>
      </c>
      <c r="J7" s="23">
        <f t="shared" ref="J7:J11" si="1">I7*1.22</f>
        <v>5002</v>
      </c>
    </row>
    <row r="8" spans="1:10" x14ac:dyDescent="0.35">
      <c r="A8" s="13" t="s">
        <v>160</v>
      </c>
      <c r="B8" s="14" t="s">
        <v>38</v>
      </c>
      <c r="C8" s="15">
        <v>10.782260000000001</v>
      </c>
      <c r="D8" s="16"/>
      <c r="E8" s="16"/>
      <c r="F8" s="16"/>
      <c r="G8" s="15">
        <f t="shared" si="0"/>
        <v>10.782260000000001</v>
      </c>
      <c r="H8" s="26">
        <v>2</v>
      </c>
      <c r="I8" s="24">
        <f>I1*H8</f>
        <v>8200</v>
      </c>
      <c r="J8" s="24">
        <f t="shared" si="1"/>
        <v>10004</v>
      </c>
    </row>
    <row r="9" spans="1:10" x14ac:dyDescent="0.35">
      <c r="A9" s="13" t="s">
        <v>161</v>
      </c>
      <c r="B9" s="14" t="s">
        <v>58</v>
      </c>
      <c r="C9" s="15">
        <v>2</v>
      </c>
      <c r="D9" s="16"/>
      <c r="E9" s="16"/>
      <c r="F9" s="16"/>
      <c r="G9" s="15">
        <f t="shared" si="0"/>
        <v>2</v>
      </c>
      <c r="H9" s="26">
        <v>1</v>
      </c>
      <c r="I9" s="23">
        <f>4100*1</f>
        <v>4100</v>
      </c>
      <c r="J9" s="23">
        <f t="shared" si="1"/>
        <v>5002</v>
      </c>
    </row>
    <row r="10" spans="1:10" x14ac:dyDescent="0.35">
      <c r="A10" s="13" t="s">
        <v>162</v>
      </c>
      <c r="B10" s="14" t="s">
        <v>53</v>
      </c>
      <c r="C10" s="15">
        <v>6.6</v>
      </c>
      <c r="D10" s="16"/>
      <c r="E10" s="16"/>
      <c r="F10" s="16"/>
      <c r="G10" s="15">
        <f t="shared" si="0"/>
        <v>6.6</v>
      </c>
      <c r="H10" s="26">
        <v>1</v>
      </c>
      <c r="I10" s="23">
        <f>4100*1</f>
        <v>4100</v>
      </c>
      <c r="J10" s="23">
        <f t="shared" si="1"/>
        <v>5002</v>
      </c>
    </row>
    <row r="11" spans="1:10" x14ac:dyDescent="0.35">
      <c r="A11" s="13" t="s">
        <v>163</v>
      </c>
      <c r="B11" s="14" t="s">
        <v>23</v>
      </c>
      <c r="C11" s="15">
        <v>9.1</v>
      </c>
      <c r="D11" s="16"/>
      <c r="E11" s="16">
        <v>0.15</v>
      </c>
      <c r="F11" s="16"/>
      <c r="G11" s="15">
        <f t="shared" si="0"/>
        <v>9.25</v>
      </c>
      <c r="H11" s="26">
        <v>2</v>
      </c>
      <c r="I11" s="24">
        <v>8200</v>
      </c>
      <c r="J11" s="23">
        <f t="shared" si="1"/>
        <v>10004</v>
      </c>
    </row>
    <row r="12" spans="1:10" x14ac:dyDescent="0.35">
      <c r="A12" s="13" t="s">
        <v>164</v>
      </c>
      <c r="B12" s="14" t="s">
        <v>11</v>
      </c>
      <c r="C12" s="15">
        <v>20.402000000000001</v>
      </c>
      <c r="D12" s="16"/>
      <c r="E12" s="16">
        <v>0.3</v>
      </c>
      <c r="F12" s="16"/>
      <c r="G12" s="15">
        <f t="shared" si="0"/>
        <v>20.702000000000002</v>
      </c>
      <c r="H12" s="26">
        <v>4</v>
      </c>
      <c r="I12" s="24">
        <f>H12*I1</f>
        <v>16400</v>
      </c>
      <c r="J12" s="23">
        <f>I12*1.22</f>
        <v>20008</v>
      </c>
    </row>
    <row r="13" spans="1:10" x14ac:dyDescent="0.35">
      <c r="A13" s="13" t="s">
        <v>165</v>
      </c>
      <c r="B13" s="14" t="s">
        <v>57</v>
      </c>
      <c r="C13" s="15">
        <v>7.05</v>
      </c>
      <c r="D13" s="16"/>
      <c r="E13" s="16">
        <v>0.23</v>
      </c>
      <c r="F13" s="16"/>
      <c r="G13" s="15">
        <f t="shared" si="0"/>
        <v>7.28</v>
      </c>
      <c r="H13" s="26">
        <v>2</v>
      </c>
      <c r="I13" s="24">
        <v>8200</v>
      </c>
      <c r="J13" s="24">
        <f>I13*1.22</f>
        <v>10004</v>
      </c>
    </row>
    <row r="14" spans="1:10" x14ac:dyDescent="0.35">
      <c r="A14" s="13" t="s">
        <v>166</v>
      </c>
      <c r="B14" s="14" t="s">
        <v>49</v>
      </c>
      <c r="C14" s="15">
        <v>6.85</v>
      </c>
      <c r="D14" s="15">
        <v>0.5</v>
      </c>
      <c r="E14" s="15">
        <v>0.15</v>
      </c>
      <c r="F14" s="16"/>
      <c r="G14" s="15">
        <f t="shared" si="0"/>
        <v>7.5</v>
      </c>
      <c r="H14" s="26">
        <v>2</v>
      </c>
      <c r="I14" s="24">
        <v>8200</v>
      </c>
      <c r="J14" s="23">
        <f t="shared" ref="J14:J58" si="2">I14*1.22</f>
        <v>10004</v>
      </c>
    </row>
    <row r="15" spans="1:10" x14ac:dyDescent="0.35">
      <c r="A15" s="13" t="s">
        <v>167</v>
      </c>
      <c r="B15" s="14" t="s">
        <v>50</v>
      </c>
      <c r="C15" s="15">
        <v>5.774</v>
      </c>
      <c r="D15" s="16"/>
      <c r="E15" s="16">
        <v>0.25</v>
      </c>
      <c r="F15" s="16"/>
      <c r="G15" s="15">
        <f t="shared" si="0"/>
        <v>6.024</v>
      </c>
      <c r="H15" s="26">
        <v>1</v>
      </c>
      <c r="I15" s="23">
        <f>4100*1</f>
        <v>4100</v>
      </c>
      <c r="J15" s="24">
        <f t="shared" si="2"/>
        <v>5002</v>
      </c>
    </row>
    <row r="16" spans="1:10" x14ac:dyDescent="0.35">
      <c r="A16" s="13" t="s">
        <v>168</v>
      </c>
      <c r="B16" s="14" t="s">
        <v>56</v>
      </c>
      <c r="C16" s="15">
        <v>6.5341500000000003</v>
      </c>
      <c r="D16" s="15">
        <v>1</v>
      </c>
      <c r="E16" s="16"/>
      <c r="F16" s="16"/>
      <c r="G16" s="15">
        <f t="shared" si="0"/>
        <v>7.5341500000000003</v>
      </c>
      <c r="H16" s="26">
        <v>2</v>
      </c>
      <c r="I16" s="24">
        <f>I9*H16</f>
        <v>8200</v>
      </c>
      <c r="J16" s="23">
        <f t="shared" si="2"/>
        <v>10004</v>
      </c>
    </row>
    <row r="17" spans="1:10" x14ac:dyDescent="0.35">
      <c r="A17" s="13" t="s">
        <v>169</v>
      </c>
      <c r="B17" s="14" t="s">
        <v>18</v>
      </c>
      <c r="C17" s="15">
        <v>7.16</v>
      </c>
      <c r="D17" s="15">
        <v>1</v>
      </c>
      <c r="E17" s="16"/>
      <c r="F17" s="16"/>
      <c r="G17" s="15">
        <f t="shared" si="0"/>
        <v>8.16</v>
      </c>
      <c r="H17" s="26">
        <v>2</v>
      </c>
      <c r="I17" s="24">
        <f>I10*H17</f>
        <v>8200</v>
      </c>
      <c r="J17" s="23">
        <f t="shared" si="2"/>
        <v>10004</v>
      </c>
    </row>
    <row r="18" spans="1:10" x14ac:dyDescent="0.35">
      <c r="A18" s="13" t="s">
        <v>170</v>
      </c>
      <c r="B18" s="14" t="s">
        <v>22</v>
      </c>
      <c r="C18" s="15">
        <v>8.1</v>
      </c>
      <c r="D18" s="16"/>
      <c r="E18" s="16">
        <v>0.2</v>
      </c>
      <c r="F18" s="16"/>
      <c r="G18" s="15">
        <f t="shared" si="0"/>
        <v>8.2999999999999989</v>
      </c>
      <c r="H18" s="26">
        <v>2</v>
      </c>
      <c r="I18" s="24">
        <v>8200</v>
      </c>
      <c r="J18" s="23">
        <f t="shared" si="2"/>
        <v>10004</v>
      </c>
    </row>
    <row r="19" spans="1:10" x14ac:dyDescent="0.35">
      <c r="A19" s="13" t="s">
        <v>171</v>
      </c>
      <c r="B19" s="14" t="s">
        <v>36</v>
      </c>
      <c r="C19" s="15">
        <v>5.75</v>
      </c>
      <c r="D19" s="16"/>
      <c r="E19" s="16"/>
      <c r="F19" s="16"/>
      <c r="G19" s="15">
        <f t="shared" si="0"/>
        <v>5.75</v>
      </c>
      <c r="H19" s="26">
        <v>1</v>
      </c>
      <c r="I19" s="23">
        <f>4100*1</f>
        <v>4100</v>
      </c>
      <c r="J19" s="24">
        <f t="shared" si="2"/>
        <v>5002</v>
      </c>
    </row>
    <row r="20" spans="1:10" x14ac:dyDescent="0.35">
      <c r="A20" s="13" t="s">
        <v>172</v>
      </c>
      <c r="B20" s="14" t="s">
        <v>4</v>
      </c>
      <c r="C20" s="15">
        <v>75.510000000000005</v>
      </c>
      <c r="D20" s="15">
        <v>3.4</v>
      </c>
      <c r="E20" s="15">
        <v>0.9</v>
      </c>
      <c r="F20" s="16"/>
      <c r="G20" s="15">
        <f t="shared" si="0"/>
        <v>79.810000000000016</v>
      </c>
      <c r="H20" s="26">
        <v>12</v>
      </c>
      <c r="I20" s="24">
        <f>H20*I1</f>
        <v>49200</v>
      </c>
      <c r="J20" s="23">
        <f t="shared" si="2"/>
        <v>60024</v>
      </c>
    </row>
    <row r="21" spans="1:10" x14ac:dyDescent="0.35">
      <c r="A21" s="13" t="s">
        <v>173</v>
      </c>
      <c r="B21" s="14" t="s">
        <v>52</v>
      </c>
      <c r="C21" s="15">
        <v>1</v>
      </c>
      <c r="D21" s="16"/>
      <c r="E21" s="16"/>
      <c r="F21" s="16"/>
      <c r="G21" s="15">
        <f t="shared" si="0"/>
        <v>1</v>
      </c>
      <c r="H21" s="26">
        <v>1</v>
      </c>
      <c r="I21" s="23">
        <f>4100*1</f>
        <v>4100</v>
      </c>
      <c r="J21" s="23">
        <f t="shared" si="2"/>
        <v>5002</v>
      </c>
    </row>
    <row r="22" spans="1:10" x14ac:dyDescent="0.35">
      <c r="A22" s="13" t="s">
        <v>174</v>
      </c>
      <c r="B22" s="14" t="s">
        <v>3</v>
      </c>
      <c r="C22" s="15">
        <v>75.14</v>
      </c>
      <c r="D22" s="16"/>
      <c r="E22" s="16">
        <v>6.46</v>
      </c>
      <c r="F22" s="16"/>
      <c r="G22" s="15">
        <f t="shared" si="0"/>
        <v>81.599999999999994</v>
      </c>
      <c r="H22" s="26">
        <v>12</v>
      </c>
      <c r="I22" s="24">
        <f>H22*I1</f>
        <v>49200</v>
      </c>
      <c r="J22" s="23">
        <f t="shared" si="2"/>
        <v>60024</v>
      </c>
    </row>
    <row r="23" spans="1:10" x14ac:dyDescent="0.35">
      <c r="A23" s="13" t="s">
        <v>175</v>
      </c>
      <c r="B23" s="14" t="s">
        <v>35</v>
      </c>
      <c r="C23" s="15">
        <v>7.21</v>
      </c>
      <c r="D23" s="16"/>
      <c r="E23" s="16"/>
      <c r="F23" s="16"/>
      <c r="G23" s="15">
        <f t="shared" si="0"/>
        <v>7.21</v>
      </c>
      <c r="H23" s="26">
        <v>2</v>
      </c>
      <c r="I23" s="24">
        <v>8200</v>
      </c>
      <c r="J23" s="23">
        <f t="shared" si="2"/>
        <v>10004</v>
      </c>
    </row>
    <row r="24" spans="1:10" x14ac:dyDescent="0.35">
      <c r="A24" s="13" t="s">
        <v>176</v>
      </c>
      <c r="B24" s="14" t="s">
        <v>14</v>
      </c>
      <c r="C24" s="15">
        <v>11.48</v>
      </c>
      <c r="D24" s="16"/>
      <c r="E24" s="16">
        <v>0.7</v>
      </c>
      <c r="F24" s="16"/>
      <c r="G24" s="15">
        <f t="shared" si="0"/>
        <v>12.18</v>
      </c>
      <c r="H24" s="26">
        <v>2</v>
      </c>
      <c r="I24" s="24">
        <v>8200</v>
      </c>
      <c r="J24" s="24">
        <f t="shared" si="2"/>
        <v>10004</v>
      </c>
    </row>
    <row r="25" spans="1:10" x14ac:dyDescent="0.35">
      <c r="A25" s="13" t="s">
        <v>177</v>
      </c>
      <c r="B25" s="14" t="s">
        <v>24</v>
      </c>
      <c r="C25" s="15">
        <v>8</v>
      </c>
      <c r="D25" s="16"/>
      <c r="E25" s="16"/>
      <c r="F25" s="16"/>
      <c r="G25" s="15">
        <f t="shared" si="0"/>
        <v>8</v>
      </c>
      <c r="H25" s="26">
        <v>2</v>
      </c>
      <c r="I25" s="24">
        <v>8200</v>
      </c>
      <c r="J25" s="23">
        <f t="shared" si="2"/>
        <v>10004</v>
      </c>
    </row>
    <row r="26" spans="1:10" x14ac:dyDescent="0.35">
      <c r="A26" s="13" t="s">
        <v>178</v>
      </c>
      <c r="B26" s="14" t="s">
        <v>55</v>
      </c>
      <c r="C26" s="15">
        <v>6.01</v>
      </c>
      <c r="D26" s="16"/>
      <c r="E26" s="16"/>
      <c r="F26" s="16"/>
      <c r="G26" s="15">
        <f t="shared" si="0"/>
        <v>6.01</v>
      </c>
      <c r="H26" s="26">
        <v>1</v>
      </c>
      <c r="I26" s="23">
        <f>4100*1</f>
        <v>4100</v>
      </c>
      <c r="J26" s="24">
        <f t="shared" si="2"/>
        <v>5002</v>
      </c>
    </row>
    <row r="27" spans="1:10" x14ac:dyDescent="0.35">
      <c r="A27" s="13" t="s">
        <v>179</v>
      </c>
      <c r="B27" s="14" t="s">
        <v>30</v>
      </c>
      <c r="C27" s="15">
        <v>11</v>
      </c>
      <c r="D27" s="16"/>
      <c r="E27" s="16">
        <v>0.4</v>
      </c>
      <c r="F27" s="16"/>
      <c r="G27" s="15">
        <f t="shared" si="0"/>
        <v>11.4</v>
      </c>
      <c r="H27" s="26">
        <v>2</v>
      </c>
      <c r="I27" s="24">
        <v>8200</v>
      </c>
      <c r="J27" s="23">
        <f t="shared" si="2"/>
        <v>10004</v>
      </c>
    </row>
    <row r="28" spans="1:10" x14ac:dyDescent="0.35">
      <c r="A28" s="13" t="s">
        <v>180</v>
      </c>
      <c r="B28" s="14" t="s">
        <v>21</v>
      </c>
      <c r="C28" s="15">
        <v>8.76</v>
      </c>
      <c r="D28" s="16"/>
      <c r="E28" s="16"/>
      <c r="F28" s="16"/>
      <c r="G28" s="15">
        <f t="shared" si="0"/>
        <v>8.76</v>
      </c>
      <c r="H28" s="26">
        <v>2</v>
      </c>
      <c r="I28" s="24">
        <v>8200</v>
      </c>
      <c r="J28" s="23">
        <f t="shared" si="2"/>
        <v>10004</v>
      </c>
    </row>
    <row r="29" spans="1:10" x14ac:dyDescent="0.35">
      <c r="A29" s="13" t="s">
        <v>181</v>
      </c>
      <c r="B29" s="14" t="s">
        <v>42</v>
      </c>
      <c r="C29" s="15">
        <v>5.1100000000000003</v>
      </c>
      <c r="D29" s="16"/>
      <c r="E29" s="16">
        <v>0.45</v>
      </c>
      <c r="F29" s="16"/>
      <c r="G29" s="15">
        <f t="shared" si="0"/>
        <v>5.5600000000000005</v>
      </c>
      <c r="H29" s="26">
        <v>1</v>
      </c>
      <c r="I29" s="23">
        <f>4100*1</f>
        <v>4100</v>
      </c>
      <c r="J29" s="23">
        <f t="shared" si="2"/>
        <v>5002</v>
      </c>
    </row>
    <row r="30" spans="1:10" x14ac:dyDescent="0.35">
      <c r="A30" s="13" t="s">
        <v>182</v>
      </c>
      <c r="B30" s="14" t="s">
        <v>8</v>
      </c>
      <c r="C30" s="15">
        <v>20</v>
      </c>
      <c r="D30" s="15">
        <v>1</v>
      </c>
      <c r="E30" s="15">
        <v>0.6</v>
      </c>
      <c r="F30" s="16"/>
      <c r="G30" s="15">
        <f t="shared" si="0"/>
        <v>21.6</v>
      </c>
      <c r="H30" s="26">
        <v>4</v>
      </c>
      <c r="I30" s="24">
        <f>H30*I1</f>
        <v>16400</v>
      </c>
      <c r="J30" s="24">
        <f t="shared" si="2"/>
        <v>20008</v>
      </c>
    </row>
    <row r="31" spans="1:10" x14ac:dyDescent="0.35">
      <c r="A31" s="13" t="s">
        <v>183</v>
      </c>
      <c r="B31" s="14" t="s">
        <v>15</v>
      </c>
      <c r="C31" s="15">
        <v>11.3</v>
      </c>
      <c r="D31" s="16"/>
      <c r="E31" s="16"/>
      <c r="F31" s="16"/>
      <c r="G31" s="15">
        <f t="shared" si="0"/>
        <v>11.3</v>
      </c>
      <c r="H31" s="26">
        <v>2</v>
      </c>
      <c r="I31" s="23">
        <v>8200</v>
      </c>
      <c r="J31" s="23">
        <f t="shared" si="2"/>
        <v>10004</v>
      </c>
    </row>
    <row r="32" spans="1:10" x14ac:dyDescent="0.35">
      <c r="A32" s="13" t="s">
        <v>184</v>
      </c>
      <c r="B32" s="14" t="s">
        <v>26</v>
      </c>
      <c r="C32" s="15">
        <v>8.7100000000000009</v>
      </c>
      <c r="D32" s="16"/>
      <c r="E32" s="16"/>
      <c r="F32" s="16"/>
      <c r="G32" s="15">
        <f t="shared" si="0"/>
        <v>8.7100000000000009</v>
      </c>
      <c r="H32" s="26">
        <v>2</v>
      </c>
      <c r="I32" s="24">
        <v>8200</v>
      </c>
      <c r="J32" s="23">
        <f t="shared" si="2"/>
        <v>10004</v>
      </c>
    </row>
    <row r="33" spans="1:10" x14ac:dyDescent="0.35">
      <c r="A33" s="13" t="s">
        <v>185</v>
      </c>
      <c r="B33" s="14" t="s">
        <v>29</v>
      </c>
      <c r="C33" s="15">
        <v>9.36</v>
      </c>
      <c r="D33" s="16"/>
      <c r="E33" s="16"/>
      <c r="F33" s="16"/>
      <c r="G33" s="15">
        <f t="shared" si="0"/>
        <v>9.36</v>
      </c>
      <c r="H33" s="26">
        <v>2</v>
      </c>
      <c r="I33" s="23">
        <v>8200</v>
      </c>
      <c r="J33" s="23">
        <f t="shared" si="2"/>
        <v>10004</v>
      </c>
    </row>
    <row r="34" spans="1:10" x14ac:dyDescent="0.35">
      <c r="A34" s="13" t="s">
        <v>186</v>
      </c>
      <c r="B34" s="14" t="s">
        <v>5</v>
      </c>
      <c r="C34" s="15">
        <v>53.79</v>
      </c>
      <c r="D34" s="15">
        <v>1</v>
      </c>
      <c r="E34" s="15">
        <v>1.6</v>
      </c>
      <c r="F34" s="16"/>
      <c r="G34" s="15">
        <f t="shared" si="0"/>
        <v>56.39</v>
      </c>
      <c r="H34" s="26">
        <v>10</v>
      </c>
      <c r="I34" s="24">
        <f>H34*I1</f>
        <v>41000</v>
      </c>
      <c r="J34" s="23">
        <f t="shared" si="2"/>
        <v>50020</v>
      </c>
    </row>
    <row r="35" spans="1:10" x14ac:dyDescent="0.35">
      <c r="A35" s="13" t="s">
        <v>187</v>
      </c>
      <c r="B35" s="14" t="s">
        <v>39</v>
      </c>
      <c r="C35" s="15">
        <v>5.2</v>
      </c>
      <c r="D35" s="16"/>
      <c r="E35" s="16"/>
      <c r="F35" s="16"/>
      <c r="G35" s="15">
        <f t="shared" si="0"/>
        <v>5.2</v>
      </c>
      <c r="H35" s="26">
        <v>1</v>
      </c>
      <c r="I35" s="23">
        <f>4100*1</f>
        <v>4100</v>
      </c>
      <c r="J35" s="24">
        <f t="shared" si="2"/>
        <v>5002</v>
      </c>
    </row>
    <row r="36" spans="1:10" x14ac:dyDescent="0.35">
      <c r="A36" s="13" t="s">
        <v>188</v>
      </c>
      <c r="B36" s="14" t="s">
        <v>47</v>
      </c>
      <c r="C36" s="15">
        <v>2.76</v>
      </c>
      <c r="D36" s="16"/>
      <c r="E36" s="16">
        <v>0.4</v>
      </c>
      <c r="F36" s="16"/>
      <c r="G36" s="15">
        <f t="shared" si="0"/>
        <v>3.1599999999999997</v>
      </c>
      <c r="H36" s="26">
        <v>1</v>
      </c>
      <c r="I36" s="23">
        <f>4100*1</f>
        <v>4100</v>
      </c>
      <c r="J36" s="23">
        <f t="shared" si="2"/>
        <v>5002</v>
      </c>
    </row>
    <row r="37" spans="1:10" x14ac:dyDescent="0.35">
      <c r="A37" s="13" t="s">
        <v>189</v>
      </c>
      <c r="B37" s="14" t="s">
        <v>41</v>
      </c>
      <c r="C37" s="15">
        <v>7</v>
      </c>
      <c r="D37" s="16"/>
      <c r="E37" s="16"/>
      <c r="F37" s="16"/>
      <c r="G37" s="15">
        <f t="shared" si="0"/>
        <v>7</v>
      </c>
      <c r="H37" s="26">
        <v>2</v>
      </c>
      <c r="I37" s="23">
        <v>8200</v>
      </c>
      <c r="J37" s="24">
        <f t="shared" si="2"/>
        <v>10004</v>
      </c>
    </row>
    <row r="38" spans="1:10" x14ac:dyDescent="0.35">
      <c r="A38" s="13" t="s">
        <v>190</v>
      </c>
      <c r="B38" s="14" t="s">
        <v>12</v>
      </c>
      <c r="C38" s="15">
        <v>15.67</v>
      </c>
      <c r="D38" s="16"/>
      <c r="E38" s="16"/>
      <c r="F38" s="16"/>
      <c r="G38" s="15">
        <f t="shared" si="0"/>
        <v>15.67</v>
      </c>
      <c r="H38" s="26">
        <v>3</v>
      </c>
      <c r="I38" s="24">
        <f>H38*I1</f>
        <v>12300</v>
      </c>
      <c r="J38" s="23">
        <f t="shared" si="2"/>
        <v>15006</v>
      </c>
    </row>
    <row r="39" spans="1:10" x14ac:dyDescent="0.35">
      <c r="A39" s="13" t="s">
        <v>191</v>
      </c>
      <c r="B39" s="14" t="s">
        <v>7</v>
      </c>
      <c r="C39" s="15">
        <v>25.852</v>
      </c>
      <c r="D39" s="16"/>
      <c r="E39" s="16"/>
      <c r="F39" s="15">
        <v>1</v>
      </c>
      <c r="G39" s="15">
        <f t="shared" si="0"/>
        <v>26.852</v>
      </c>
      <c r="H39" s="26">
        <v>5</v>
      </c>
      <c r="I39" s="23">
        <f>H39*I1</f>
        <v>20500</v>
      </c>
      <c r="J39" s="23">
        <f t="shared" si="2"/>
        <v>25010</v>
      </c>
    </row>
    <row r="40" spans="1:10" x14ac:dyDescent="0.35">
      <c r="A40" s="13" t="s">
        <v>192</v>
      </c>
      <c r="B40" s="14" t="s">
        <v>27</v>
      </c>
      <c r="C40" s="15">
        <v>9</v>
      </c>
      <c r="D40" s="16"/>
      <c r="E40" s="16"/>
      <c r="F40" s="16"/>
      <c r="G40" s="15">
        <f t="shared" si="0"/>
        <v>9</v>
      </c>
      <c r="H40" s="26">
        <v>2</v>
      </c>
      <c r="I40" s="24">
        <v>8200</v>
      </c>
      <c r="J40" s="23">
        <f t="shared" si="2"/>
        <v>10004</v>
      </c>
    </row>
    <row r="41" spans="1:10" x14ac:dyDescent="0.35">
      <c r="A41" s="13" t="s">
        <v>193</v>
      </c>
      <c r="B41" s="14" t="s">
        <v>31</v>
      </c>
      <c r="C41" s="15">
        <v>6.17</v>
      </c>
      <c r="D41" s="16"/>
      <c r="E41" s="16"/>
      <c r="F41" s="16"/>
      <c r="G41" s="15">
        <f t="shared" si="0"/>
        <v>6.17</v>
      </c>
      <c r="H41" s="26">
        <v>1</v>
      </c>
      <c r="I41" s="23">
        <f>4100*1</f>
        <v>4100</v>
      </c>
      <c r="J41" s="24">
        <f t="shared" si="2"/>
        <v>5002</v>
      </c>
    </row>
    <row r="42" spans="1:10" x14ac:dyDescent="0.35">
      <c r="A42" s="13" t="s">
        <v>194</v>
      </c>
      <c r="B42" s="14" t="s">
        <v>25</v>
      </c>
      <c r="C42" s="15">
        <v>6.71</v>
      </c>
      <c r="D42" s="16"/>
      <c r="E42" s="16"/>
      <c r="F42" s="15">
        <v>1</v>
      </c>
      <c r="G42" s="15">
        <f t="shared" si="0"/>
        <v>7.71</v>
      </c>
      <c r="H42" s="26">
        <v>2</v>
      </c>
      <c r="I42" s="24">
        <v>8200</v>
      </c>
      <c r="J42" s="23">
        <f t="shared" si="2"/>
        <v>10004</v>
      </c>
    </row>
    <row r="43" spans="1:10" x14ac:dyDescent="0.35">
      <c r="A43" s="13" t="s">
        <v>195</v>
      </c>
      <c r="B43" s="14" t="s">
        <v>13</v>
      </c>
      <c r="C43" s="15">
        <v>21.28</v>
      </c>
      <c r="D43" s="16"/>
      <c r="E43" s="16">
        <v>0.4</v>
      </c>
      <c r="F43" s="16"/>
      <c r="G43" s="15">
        <f t="shared" si="0"/>
        <v>21.68</v>
      </c>
      <c r="H43" s="26">
        <v>4</v>
      </c>
      <c r="I43" s="23">
        <f>H43*I1</f>
        <v>16400</v>
      </c>
      <c r="J43" s="23">
        <f t="shared" si="2"/>
        <v>20008</v>
      </c>
    </row>
    <row r="44" spans="1:10" x14ac:dyDescent="0.35">
      <c r="A44" s="13" t="s">
        <v>196</v>
      </c>
      <c r="B44" s="14" t="s">
        <v>37</v>
      </c>
      <c r="C44" s="15">
        <v>6.34</v>
      </c>
      <c r="D44" s="16"/>
      <c r="E44" s="16">
        <v>1.28</v>
      </c>
      <c r="F44" s="16"/>
      <c r="G44" s="15">
        <f t="shared" si="0"/>
        <v>7.62</v>
      </c>
      <c r="H44" s="26">
        <v>2</v>
      </c>
      <c r="I44" s="24">
        <v>8200</v>
      </c>
      <c r="J44" s="23">
        <f t="shared" si="2"/>
        <v>10004</v>
      </c>
    </row>
    <row r="45" spans="1:10" x14ac:dyDescent="0.35">
      <c r="A45" s="13" t="s">
        <v>197</v>
      </c>
      <c r="B45" s="14" t="s">
        <v>17</v>
      </c>
      <c r="C45" s="15">
        <v>11.67</v>
      </c>
      <c r="D45" s="16"/>
      <c r="E45" s="16"/>
      <c r="F45" s="16"/>
      <c r="G45" s="15">
        <f t="shared" si="0"/>
        <v>11.67</v>
      </c>
      <c r="H45" s="26">
        <v>2</v>
      </c>
      <c r="I45" s="23">
        <v>8200</v>
      </c>
      <c r="J45" s="23">
        <f t="shared" si="2"/>
        <v>10004</v>
      </c>
    </row>
    <row r="46" spans="1:10" x14ac:dyDescent="0.35">
      <c r="A46" s="13" t="s">
        <v>198</v>
      </c>
      <c r="B46" s="14" t="s">
        <v>46</v>
      </c>
      <c r="C46" s="15">
        <v>7.93</v>
      </c>
      <c r="D46" s="16"/>
      <c r="E46" s="16"/>
      <c r="F46" s="16"/>
      <c r="G46" s="15">
        <f t="shared" si="0"/>
        <v>7.93</v>
      </c>
      <c r="H46" s="26">
        <v>2</v>
      </c>
      <c r="I46" s="24">
        <v>8200</v>
      </c>
      <c r="J46" s="24">
        <f t="shared" si="2"/>
        <v>10004</v>
      </c>
    </row>
    <row r="47" spans="1:10" x14ac:dyDescent="0.35">
      <c r="A47" s="13" t="s">
        <v>199</v>
      </c>
      <c r="B47" s="14" t="s">
        <v>34</v>
      </c>
      <c r="C47" s="15">
        <v>6.4130000000000003</v>
      </c>
      <c r="D47" s="16"/>
      <c r="E47" s="16">
        <v>0.8</v>
      </c>
      <c r="F47" s="16"/>
      <c r="G47" s="15">
        <f t="shared" si="0"/>
        <v>7.2130000000000001</v>
      </c>
      <c r="H47" s="26">
        <v>2</v>
      </c>
      <c r="I47" s="23">
        <v>8200</v>
      </c>
      <c r="J47" s="23">
        <f t="shared" si="2"/>
        <v>10004</v>
      </c>
    </row>
    <row r="48" spans="1:10" x14ac:dyDescent="0.35">
      <c r="A48" s="13" t="s">
        <v>200</v>
      </c>
      <c r="B48" s="14" t="s">
        <v>19</v>
      </c>
      <c r="C48" s="15">
        <v>11</v>
      </c>
      <c r="D48" s="16"/>
      <c r="E48" s="16"/>
      <c r="F48" s="16"/>
      <c r="G48" s="15">
        <f t="shared" si="0"/>
        <v>11</v>
      </c>
      <c r="H48" s="26">
        <v>2</v>
      </c>
      <c r="I48" s="24">
        <v>8200</v>
      </c>
      <c r="J48" s="24">
        <f t="shared" si="2"/>
        <v>10004</v>
      </c>
    </row>
    <row r="49" spans="1:10" x14ac:dyDescent="0.35">
      <c r="A49" s="13" t="s">
        <v>201</v>
      </c>
      <c r="B49" s="14" t="s">
        <v>54</v>
      </c>
      <c r="C49" s="15">
        <v>4.07</v>
      </c>
      <c r="D49" s="16"/>
      <c r="E49" s="16">
        <v>0.2</v>
      </c>
      <c r="F49" s="16"/>
      <c r="G49" s="15">
        <f t="shared" si="0"/>
        <v>4.2700000000000005</v>
      </c>
      <c r="H49" s="26">
        <v>1</v>
      </c>
      <c r="I49" s="23">
        <f>4100*1</f>
        <v>4100</v>
      </c>
      <c r="J49" s="23">
        <f t="shared" si="2"/>
        <v>5002</v>
      </c>
    </row>
    <row r="50" spans="1:10" x14ac:dyDescent="0.35">
      <c r="A50" s="13" t="s">
        <v>202</v>
      </c>
      <c r="B50" s="14" t="s">
        <v>40</v>
      </c>
      <c r="C50" s="15">
        <v>5.53</v>
      </c>
      <c r="D50" s="16"/>
      <c r="E50" s="16">
        <v>0.5</v>
      </c>
      <c r="F50" s="16"/>
      <c r="G50" s="15">
        <f t="shared" si="0"/>
        <v>6.03</v>
      </c>
      <c r="H50" s="26">
        <v>1</v>
      </c>
      <c r="I50" s="23">
        <f>4100*1</f>
        <v>4100</v>
      </c>
      <c r="J50" s="23">
        <f t="shared" si="2"/>
        <v>5002</v>
      </c>
    </row>
    <row r="51" spans="1:10" x14ac:dyDescent="0.35">
      <c r="A51" s="13" t="s">
        <v>203</v>
      </c>
      <c r="B51" s="14" t="s">
        <v>10</v>
      </c>
      <c r="C51" s="15">
        <v>14</v>
      </c>
      <c r="D51" s="16"/>
      <c r="E51" s="16">
        <v>0.3</v>
      </c>
      <c r="F51" s="16"/>
      <c r="G51" s="15">
        <f t="shared" si="0"/>
        <v>14.3</v>
      </c>
      <c r="H51" s="26">
        <v>3</v>
      </c>
      <c r="I51" s="23">
        <f>H51*I1</f>
        <v>12300</v>
      </c>
      <c r="J51" s="23">
        <f t="shared" si="2"/>
        <v>15006</v>
      </c>
    </row>
    <row r="52" spans="1:10" x14ac:dyDescent="0.35">
      <c r="A52" s="13" t="s">
        <v>204</v>
      </c>
      <c r="B52" s="14" t="s">
        <v>51</v>
      </c>
      <c r="C52" s="15">
        <v>2.9</v>
      </c>
      <c r="D52" s="16"/>
      <c r="E52" s="16">
        <v>0.81</v>
      </c>
      <c r="F52" s="16"/>
      <c r="G52" s="15">
        <f t="shared" si="0"/>
        <v>3.71</v>
      </c>
      <c r="H52" s="26">
        <v>1</v>
      </c>
      <c r="I52" s="23">
        <f>4100*1</f>
        <v>4100</v>
      </c>
      <c r="J52" s="24">
        <f t="shared" si="2"/>
        <v>5002</v>
      </c>
    </row>
    <row r="53" spans="1:10" x14ac:dyDescent="0.35">
      <c r="A53" s="13" t="s">
        <v>205</v>
      </c>
      <c r="B53" s="14" t="s">
        <v>60</v>
      </c>
      <c r="C53" s="15">
        <v>2.4500000000000002</v>
      </c>
      <c r="D53" s="16"/>
      <c r="E53" s="16">
        <v>0.2</v>
      </c>
      <c r="F53" s="16"/>
      <c r="G53" s="15">
        <f t="shared" si="0"/>
        <v>2.6500000000000004</v>
      </c>
      <c r="H53" s="26">
        <v>1</v>
      </c>
      <c r="I53" s="23">
        <f>4100*1</f>
        <v>4100</v>
      </c>
      <c r="J53" s="23">
        <f t="shared" si="2"/>
        <v>5002</v>
      </c>
    </row>
    <row r="54" spans="1:10" x14ac:dyDescent="0.35">
      <c r="A54" s="13" t="s">
        <v>206</v>
      </c>
      <c r="B54" s="14" t="s">
        <v>44</v>
      </c>
      <c r="C54" s="15">
        <v>7.2</v>
      </c>
      <c r="D54" s="16"/>
      <c r="E54" s="16"/>
      <c r="F54" s="16"/>
      <c r="G54" s="15">
        <f t="shared" si="0"/>
        <v>7.2</v>
      </c>
      <c r="H54" s="26">
        <v>2</v>
      </c>
      <c r="I54" s="24">
        <v>8200</v>
      </c>
      <c r="J54" s="23">
        <f t="shared" si="2"/>
        <v>10004</v>
      </c>
    </row>
    <row r="55" spans="1:10" x14ac:dyDescent="0.35">
      <c r="A55" s="13" t="s">
        <v>207</v>
      </c>
      <c r="B55" s="14" t="s">
        <v>33</v>
      </c>
      <c r="C55" s="15">
        <v>6.81</v>
      </c>
      <c r="D55" s="15">
        <v>1</v>
      </c>
      <c r="E55" s="15">
        <v>1.38</v>
      </c>
      <c r="F55" s="16"/>
      <c r="G55" s="15">
        <f t="shared" si="0"/>
        <v>9.19</v>
      </c>
      <c r="H55" s="26">
        <v>2</v>
      </c>
      <c r="I55" s="23">
        <v>8200</v>
      </c>
      <c r="J55" s="23">
        <f t="shared" si="2"/>
        <v>10004</v>
      </c>
    </row>
    <row r="56" spans="1:10" x14ac:dyDescent="0.35">
      <c r="A56" s="13" t="s">
        <v>208</v>
      </c>
      <c r="B56" s="14" t="s">
        <v>28</v>
      </c>
      <c r="C56" s="15">
        <v>7.8</v>
      </c>
      <c r="D56" s="15">
        <v>1</v>
      </c>
      <c r="E56" s="15">
        <v>0.4</v>
      </c>
      <c r="F56" s="16"/>
      <c r="G56" s="15">
        <f t="shared" si="0"/>
        <v>9.2000000000000011</v>
      </c>
      <c r="H56" s="26">
        <v>2</v>
      </c>
      <c r="I56" s="24">
        <v>8200</v>
      </c>
      <c r="J56" s="23">
        <f t="shared" si="2"/>
        <v>10004</v>
      </c>
    </row>
    <row r="57" spans="1:10" x14ac:dyDescent="0.35">
      <c r="A57" s="13" t="s">
        <v>209</v>
      </c>
      <c r="B57" s="14" t="s">
        <v>48</v>
      </c>
      <c r="C57" s="15">
        <v>7</v>
      </c>
      <c r="D57" s="16"/>
      <c r="E57" s="16"/>
      <c r="F57" s="16"/>
      <c r="G57" s="15">
        <f t="shared" si="0"/>
        <v>7</v>
      </c>
      <c r="H57" s="26">
        <v>2</v>
      </c>
      <c r="I57" s="23">
        <v>8200</v>
      </c>
      <c r="J57" s="24">
        <f t="shared" si="2"/>
        <v>10004</v>
      </c>
    </row>
    <row r="58" spans="1:10" x14ac:dyDescent="0.35">
      <c r="A58" s="13" t="s">
        <v>210</v>
      </c>
      <c r="B58" s="14" t="s">
        <v>9</v>
      </c>
      <c r="C58" s="15">
        <v>15.1</v>
      </c>
      <c r="D58" s="15">
        <v>1</v>
      </c>
      <c r="E58" s="15">
        <v>0.53</v>
      </c>
      <c r="F58" s="16"/>
      <c r="G58" s="15">
        <f t="shared" si="0"/>
        <v>16.630000000000003</v>
      </c>
      <c r="H58" s="26">
        <v>3</v>
      </c>
      <c r="I58" s="24">
        <f>H58*I1</f>
        <v>12300</v>
      </c>
      <c r="J58" s="23">
        <f t="shared" si="2"/>
        <v>15006</v>
      </c>
    </row>
    <row r="59" spans="1:10" x14ac:dyDescent="0.35">
      <c r="A59" s="17"/>
      <c r="B59" s="17" t="s">
        <v>214</v>
      </c>
      <c r="C59" s="17"/>
      <c r="D59" s="17"/>
      <c r="E59" s="17"/>
      <c r="F59" s="17"/>
      <c r="G59" s="18">
        <f>SUM(G3:G58)</f>
        <v>709.92500999999993</v>
      </c>
      <c r="H59" s="26">
        <f>SUM(H3:H58)</f>
        <v>139</v>
      </c>
      <c r="I59" s="23">
        <f>SUM(I3:I58)</f>
        <v>569900</v>
      </c>
      <c r="J59" s="23">
        <f>I59*1.22</f>
        <v>695278</v>
      </c>
    </row>
    <row r="60" spans="1:10" x14ac:dyDescent="0.35">
      <c r="C60" s="7"/>
      <c r="H60" s="7"/>
      <c r="I60" s="21"/>
      <c r="J60" s="22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I20 I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B04A-1419-44F5-B4DC-7FC2C7F8DC7D}">
  <dimension ref="A1:F61"/>
  <sheetViews>
    <sheetView tabSelected="1" workbookViewId="0"/>
  </sheetViews>
  <sheetFormatPr defaultRowHeight="14.5" x14ac:dyDescent="0.35"/>
  <cols>
    <col min="1" max="1" width="34.81640625" customWidth="1"/>
    <col min="2" max="2" width="12.7265625" customWidth="1"/>
    <col min="3" max="3" width="19.26953125" customWidth="1"/>
    <col min="4" max="4" width="18.54296875" customWidth="1"/>
    <col min="5" max="5" width="18.26953125" customWidth="1"/>
    <col min="6" max="6" width="15.453125" customWidth="1"/>
  </cols>
  <sheetData>
    <row r="1" spans="1:6" ht="58" x14ac:dyDescent="0.35">
      <c r="A1" s="2" t="s">
        <v>218</v>
      </c>
    </row>
    <row r="3" spans="1:6" ht="66" customHeight="1" x14ac:dyDescent="0.35">
      <c r="A3" s="1" t="s">
        <v>0</v>
      </c>
      <c r="B3" s="1" t="s">
        <v>1</v>
      </c>
      <c r="C3" s="1" t="s">
        <v>63</v>
      </c>
      <c r="D3" s="1" t="s">
        <v>2</v>
      </c>
      <c r="E3" s="1" t="s">
        <v>61</v>
      </c>
      <c r="F3" s="1" t="s">
        <v>62</v>
      </c>
    </row>
    <row r="4" spans="1:6" x14ac:dyDescent="0.35">
      <c r="A4" t="s">
        <v>3</v>
      </c>
      <c r="B4" s="28">
        <v>219.31</v>
      </c>
      <c r="C4" s="29">
        <v>691</v>
      </c>
      <c r="D4" s="27">
        <v>345</v>
      </c>
      <c r="E4" s="30">
        <v>103650</v>
      </c>
      <c r="F4" s="30">
        <v>109592.59999999999</v>
      </c>
    </row>
    <row r="5" spans="1:6" x14ac:dyDescent="0.35">
      <c r="A5" t="s">
        <v>4</v>
      </c>
      <c r="B5" s="28">
        <v>149.28</v>
      </c>
      <c r="C5" s="29">
        <v>471</v>
      </c>
      <c r="D5" s="27">
        <v>236</v>
      </c>
      <c r="E5" s="30">
        <v>70650</v>
      </c>
      <c r="F5" s="30">
        <v>74700.599999999991</v>
      </c>
    </row>
    <row r="6" spans="1:6" x14ac:dyDescent="0.35">
      <c r="A6" t="s">
        <v>5</v>
      </c>
      <c r="B6" s="28">
        <v>124.32000000000001</v>
      </c>
      <c r="C6" s="29">
        <v>390</v>
      </c>
      <c r="D6" s="27">
        <v>195</v>
      </c>
      <c r="E6" s="30">
        <v>58500</v>
      </c>
      <c r="F6" s="30">
        <v>61854</v>
      </c>
    </row>
    <row r="7" spans="1:6" x14ac:dyDescent="0.35">
      <c r="A7" t="s">
        <v>6</v>
      </c>
      <c r="B7" s="28">
        <v>55.760000000000005</v>
      </c>
      <c r="C7" s="29">
        <v>177</v>
      </c>
      <c r="D7" s="27">
        <v>88</v>
      </c>
      <c r="E7" s="30">
        <v>26550</v>
      </c>
      <c r="F7" s="30">
        <v>28072.2</v>
      </c>
    </row>
    <row r="8" spans="1:6" x14ac:dyDescent="0.35">
      <c r="A8" t="s">
        <v>7</v>
      </c>
      <c r="B8" s="28">
        <v>51.475999999999999</v>
      </c>
      <c r="C8" s="29">
        <v>163</v>
      </c>
      <c r="D8" s="27">
        <v>82</v>
      </c>
      <c r="E8" s="30">
        <v>24450</v>
      </c>
      <c r="F8" s="30">
        <v>25851.8</v>
      </c>
    </row>
    <row r="9" spans="1:6" x14ac:dyDescent="0.35">
      <c r="A9" t="s">
        <v>8</v>
      </c>
      <c r="B9" s="28">
        <v>51.09</v>
      </c>
      <c r="C9" s="29">
        <v>161</v>
      </c>
      <c r="D9" s="27">
        <v>80</v>
      </c>
      <c r="E9" s="30">
        <v>24150</v>
      </c>
      <c r="F9" s="30">
        <v>25534.6</v>
      </c>
    </row>
    <row r="10" spans="1:6" x14ac:dyDescent="0.35">
      <c r="A10" t="s">
        <v>9</v>
      </c>
      <c r="B10" s="28">
        <v>43.914999999999999</v>
      </c>
      <c r="C10" s="29">
        <v>140</v>
      </c>
      <c r="D10" s="27">
        <v>70</v>
      </c>
      <c r="E10" s="30">
        <v>21000</v>
      </c>
      <c r="F10" s="30">
        <v>22204</v>
      </c>
    </row>
    <row r="11" spans="1:6" x14ac:dyDescent="0.35">
      <c r="A11" t="s">
        <v>10</v>
      </c>
      <c r="B11" s="28">
        <v>41.914000000000001</v>
      </c>
      <c r="C11" s="29">
        <v>133</v>
      </c>
      <c r="D11" s="27">
        <v>66</v>
      </c>
      <c r="E11" s="30">
        <v>19950</v>
      </c>
      <c r="F11" s="30">
        <v>21093.8</v>
      </c>
    </row>
    <row r="12" spans="1:6" x14ac:dyDescent="0.35">
      <c r="A12" t="s">
        <v>11</v>
      </c>
      <c r="B12" s="28">
        <v>40.802</v>
      </c>
      <c r="C12" s="29">
        <v>129</v>
      </c>
      <c r="D12" s="27">
        <v>65</v>
      </c>
      <c r="E12" s="30">
        <v>19350</v>
      </c>
      <c r="F12" s="30">
        <v>20459.399999999998</v>
      </c>
    </row>
    <row r="13" spans="1:6" x14ac:dyDescent="0.35">
      <c r="A13" t="s">
        <v>12</v>
      </c>
      <c r="B13" s="28">
        <v>38.059999999999995</v>
      </c>
      <c r="C13" s="29">
        <v>120</v>
      </c>
      <c r="D13" s="27">
        <v>60</v>
      </c>
      <c r="E13" s="30">
        <v>18000</v>
      </c>
      <c r="F13" s="30">
        <v>19032</v>
      </c>
    </row>
    <row r="14" spans="1:6" x14ac:dyDescent="0.35">
      <c r="A14" t="s">
        <v>13</v>
      </c>
      <c r="B14" s="28">
        <v>34.380000000000003</v>
      </c>
      <c r="C14" s="29">
        <v>108</v>
      </c>
      <c r="D14" s="27">
        <v>54</v>
      </c>
      <c r="E14" s="30">
        <v>16200</v>
      </c>
      <c r="F14" s="30">
        <v>17128.8</v>
      </c>
    </row>
    <row r="15" spans="1:6" x14ac:dyDescent="0.35">
      <c r="A15" t="s">
        <v>14</v>
      </c>
      <c r="B15" s="28">
        <v>30.03</v>
      </c>
      <c r="C15" s="29">
        <v>94</v>
      </c>
      <c r="D15" s="27">
        <v>47</v>
      </c>
      <c r="E15" s="30">
        <v>14100</v>
      </c>
      <c r="F15" s="30">
        <v>14908.4</v>
      </c>
    </row>
    <row r="16" spans="1:6" x14ac:dyDescent="0.35">
      <c r="A16" t="s">
        <v>15</v>
      </c>
      <c r="B16" s="28">
        <v>27.65</v>
      </c>
      <c r="C16" s="29">
        <v>88</v>
      </c>
      <c r="D16" s="27">
        <v>44</v>
      </c>
      <c r="E16" s="30">
        <v>13200</v>
      </c>
      <c r="F16" s="30">
        <v>13956.8</v>
      </c>
    </row>
    <row r="17" spans="1:6" x14ac:dyDescent="0.35">
      <c r="A17" t="s">
        <v>16</v>
      </c>
      <c r="B17" s="28">
        <v>25.16</v>
      </c>
      <c r="C17" s="29">
        <v>80</v>
      </c>
      <c r="D17" s="27">
        <v>40</v>
      </c>
      <c r="E17" s="30">
        <v>12000</v>
      </c>
      <c r="F17" s="30">
        <v>12688</v>
      </c>
    </row>
    <row r="18" spans="1:6" x14ac:dyDescent="0.35">
      <c r="A18" t="s">
        <v>17</v>
      </c>
      <c r="B18" s="28">
        <v>25.169999999999998</v>
      </c>
      <c r="C18" s="29">
        <v>80</v>
      </c>
      <c r="D18" s="27">
        <v>40</v>
      </c>
      <c r="E18" s="30">
        <v>12000</v>
      </c>
      <c r="F18" s="30">
        <v>12688</v>
      </c>
    </row>
    <row r="19" spans="1:6" x14ac:dyDescent="0.35">
      <c r="A19" t="s">
        <v>18</v>
      </c>
      <c r="B19" s="28">
        <v>24.606000000000002</v>
      </c>
      <c r="C19" s="29">
        <v>79</v>
      </c>
      <c r="D19" s="27">
        <v>40</v>
      </c>
      <c r="E19" s="30">
        <v>11850</v>
      </c>
      <c r="F19" s="30">
        <v>12529.4</v>
      </c>
    </row>
    <row r="20" spans="1:6" x14ac:dyDescent="0.35">
      <c r="A20" t="s">
        <v>19</v>
      </c>
      <c r="B20" s="28">
        <v>22.78</v>
      </c>
      <c r="C20" s="29">
        <v>72</v>
      </c>
      <c r="D20" s="27">
        <v>36</v>
      </c>
      <c r="E20" s="30">
        <v>10800</v>
      </c>
      <c r="F20" s="30">
        <v>11419.199999999999</v>
      </c>
    </row>
    <row r="21" spans="1:6" x14ac:dyDescent="0.35">
      <c r="A21" t="s">
        <v>20</v>
      </c>
      <c r="B21" s="28">
        <v>22.509999999999998</v>
      </c>
      <c r="C21" s="29">
        <v>72</v>
      </c>
      <c r="D21" s="27">
        <v>36</v>
      </c>
      <c r="E21" s="30">
        <v>10800</v>
      </c>
      <c r="F21" s="30">
        <v>11419.199999999999</v>
      </c>
    </row>
    <row r="22" spans="1:6" x14ac:dyDescent="0.35">
      <c r="A22" t="s">
        <v>21</v>
      </c>
      <c r="B22" s="28">
        <v>22.62</v>
      </c>
      <c r="C22" s="29">
        <v>72</v>
      </c>
      <c r="D22" s="27">
        <v>36</v>
      </c>
      <c r="E22" s="30">
        <v>10800</v>
      </c>
      <c r="F22" s="30">
        <v>11419.199999999999</v>
      </c>
    </row>
    <row r="23" spans="1:6" x14ac:dyDescent="0.35">
      <c r="A23" t="s">
        <v>22</v>
      </c>
      <c r="B23" s="28">
        <v>22.013999999999999</v>
      </c>
      <c r="C23" s="29">
        <v>70</v>
      </c>
      <c r="D23" s="27">
        <v>35</v>
      </c>
      <c r="E23" s="30">
        <v>10500</v>
      </c>
      <c r="F23" s="30">
        <v>11102</v>
      </c>
    </row>
    <row r="24" spans="1:6" x14ac:dyDescent="0.35">
      <c r="A24" t="s">
        <v>23</v>
      </c>
      <c r="B24" s="28">
        <v>22.05</v>
      </c>
      <c r="C24" s="29">
        <v>69</v>
      </c>
      <c r="D24" s="27">
        <v>35</v>
      </c>
      <c r="E24" s="30">
        <v>10350</v>
      </c>
      <c r="F24" s="30">
        <v>10943.4</v>
      </c>
    </row>
    <row r="25" spans="1:6" x14ac:dyDescent="0.35">
      <c r="A25" t="s">
        <v>24</v>
      </c>
      <c r="B25" s="28">
        <v>21.220000000000002</v>
      </c>
      <c r="C25" s="29">
        <v>67</v>
      </c>
      <c r="D25" s="27">
        <v>33</v>
      </c>
      <c r="E25" s="30">
        <v>10050</v>
      </c>
      <c r="F25" s="30">
        <v>10626.199999999999</v>
      </c>
    </row>
    <row r="26" spans="1:6" x14ac:dyDescent="0.35">
      <c r="A26" t="s">
        <v>25</v>
      </c>
      <c r="B26" s="28">
        <v>20.100000000000001</v>
      </c>
      <c r="C26" s="29">
        <v>65</v>
      </c>
      <c r="D26" s="27">
        <v>33</v>
      </c>
      <c r="E26" s="30">
        <v>9750</v>
      </c>
      <c r="F26" s="30">
        <v>10309</v>
      </c>
    </row>
    <row r="27" spans="1:6" x14ac:dyDescent="0.35">
      <c r="A27" t="s">
        <v>26</v>
      </c>
      <c r="B27" s="28">
        <v>20.560000000000002</v>
      </c>
      <c r="C27" s="29">
        <v>65</v>
      </c>
      <c r="D27" s="27">
        <v>33</v>
      </c>
      <c r="E27" s="30">
        <v>9750</v>
      </c>
      <c r="F27" s="30">
        <v>10309</v>
      </c>
    </row>
    <row r="28" spans="1:6" x14ac:dyDescent="0.35">
      <c r="A28" t="s">
        <v>27</v>
      </c>
      <c r="B28" s="28">
        <v>19.7135</v>
      </c>
      <c r="C28" s="29">
        <v>63</v>
      </c>
      <c r="D28" s="27">
        <v>31</v>
      </c>
      <c r="E28" s="30">
        <v>9450</v>
      </c>
      <c r="F28" s="30">
        <v>9991.7999999999993</v>
      </c>
    </row>
    <row r="29" spans="1:6" x14ac:dyDescent="0.35">
      <c r="A29" t="s">
        <v>28</v>
      </c>
      <c r="B29" s="28">
        <v>19.239999999999998</v>
      </c>
      <c r="C29" s="29">
        <v>62</v>
      </c>
      <c r="D29" s="27">
        <v>31</v>
      </c>
      <c r="E29" s="30">
        <v>9300</v>
      </c>
      <c r="F29" s="30">
        <v>9833.1999999999989</v>
      </c>
    </row>
    <row r="30" spans="1:6" x14ac:dyDescent="0.35">
      <c r="A30" t="s">
        <v>29</v>
      </c>
      <c r="B30" s="28">
        <v>19.47</v>
      </c>
      <c r="C30" s="29">
        <v>62</v>
      </c>
      <c r="D30" s="27">
        <v>31</v>
      </c>
      <c r="E30" s="30">
        <v>9300</v>
      </c>
      <c r="F30" s="30">
        <v>9833.1999999999989</v>
      </c>
    </row>
    <row r="31" spans="1:6" x14ac:dyDescent="0.35">
      <c r="A31" t="s">
        <v>30</v>
      </c>
      <c r="B31" s="28">
        <v>19.87</v>
      </c>
      <c r="C31" s="29">
        <v>61</v>
      </c>
      <c r="D31" s="27">
        <v>31</v>
      </c>
      <c r="E31" s="30">
        <v>9150</v>
      </c>
      <c r="F31" s="30">
        <v>9674.6</v>
      </c>
    </row>
    <row r="32" spans="1:6" x14ac:dyDescent="0.35">
      <c r="A32" t="s">
        <v>31</v>
      </c>
      <c r="B32" s="28">
        <v>19.001999999999999</v>
      </c>
      <c r="C32" s="29">
        <v>60</v>
      </c>
      <c r="D32" s="27">
        <v>30</v>
      </c>
      <c r="E32" s="30">
        <v>9000</v>
      </c>
      <c r="F32" s="30">
        <v>9516</v>
      </c>
    </row>
    <row r="33" spans="1:6" x14ac:dyDescent="0.35">
      <c r="A33" t="s">
        <v>32</v>
      </c>
      <c r="B33" s="28">
        <v>17.537600000000001</v>
      </c>
      <c r="C33" s="29">
        <v>57</v>
      </c>
      <c r="D33" s="27">
        <v>28</v>
      </c>
      <c r="E33" s="30">
        <v>8550</v>
      </c>
      <c r="F33" s="30">
        <v>9040.1999999999989</v>
      </c>
    </row>
    <row r="34" spans="1:6" x14ac:dyDescent="0.35">
      <c r="A34" t="s">
        <v>33</v>
      </c>
      <c r="B34" s="28">
        <v>17.756639999999997</v>
      </c>
      <c r="C34" s="29">
        <v>56</v>
      </c>
      <c r="D34" s="27">
        <v>28</v>
      </c>
      <c r="E34" s="30">
        <v>8400</v>
      </c>
      <c r="F34" s="30">
        <v>8881.6</v>
      </c>
    </row>
    <row r="35" spans="1:6" x14ac:dyDescent="0.35">
      <c r="A35" t="s">
        <v>34</v>
      </c>
      <c r="B35" s="28">
        <v>17.953000000000003</v>
      </c>
      <c r="C35" s="29">
        <v>56</v>
      </c>
      <c r="D35" s="27">
        <v>28</v>
      </c>
      <c r="E35" s="30">
        <v>8400</v>
      </c>
      <c r="F35" s="30">
        <v>8881.6</v>
      </c>
    </row>
    <row r="36" spans="1:6" x14ac:dyDescent="0.35">
      <c r="A36" t="s">
        <v>35</v>
      </c>
      <c r="B36" s="28">
        <v>17.89</v>
      </c>
      <c r="C36" s="29">
        <v>56</v>
      </c>
      <c r="D36" s="27">
        <v>28</v>
      </c>
      <c r="E36" s="30">
        <v>8400</v>
      </c>
      <c r="F36" s="30">
        <v>8881.6</v>
      </c>
    </row>
    <row r="37" spans="1:6" x14ac:dyDescent="0.35">
      <c r="A37" t="s">
        <v>36</v>
      </c>
      <c r="B37" s="28">
        <v>17.539000000000001</v>
      </c>
      <c r="C37" s="29">
        <v>55</v>
      </c>
      <c r="D37" s="27">
        <v>28</v>
      </c>
      <c r="E37" s="30">
        <v>8250</v>
      </c>
      <c r="F37" s="30">
        <v>8723</v>
      </c>
    </row>
    <row r="38" spans="1:6" x14ac:dyDescent="0.35">
      <c r="A38" t="s">
        <v>37</v>
      </c>
      <c r="B38" s="28">
        <v>17.613029999999998</v>
      </c>
      <c r="C38" s="29">
        <v>55</v>
      </c>
      <c r="D38" s="27">
        <v>28</v>
      </c>
      <c r="E38" s="30">
        <v>8250</v>
      </c>
      <c r="F38" s="30">
        <v>8723</v>
      </c>
    </row>
    <row r="39" spans="1:6" x14ac:dyDescent="0.35">
      <c r="A39" t="s">
        <v>38</v>
      </c>
      <c r="B39" s="28">
        <v>17.324259999999999</v>
      </c>
      <c r="C39" s="29">
        <v>52</v>
      </c>
      <c r="D39" s="27">
        <v>26</v>
      </c>
      <c r="E39" s="30">
        <v>7800</v>
      </c>
      <c r="F39" s="30">
        <v>8247.1999999999989</v>
      </c>
    </row>
    <row r="40" spans="1:6" x14ac:dyDescent="0.35">
      <c r="A40" t="s">
        <v>39</v>
      </c>
      <c r="B40" s="28">
        <v>16.260000000000002</v>
      </c>
      <c r="C40" s="29">
        <v>52</v>
      </c>
      <c r="D40" s="27">
        <v>26</v>
      </c>
      <c r="E40" s="30">
        <v>7800</v>
      </c>
      <c r="F40" s="30">
        <v>8247.1999999999989</v>
      </c>
    </row>
    <row r="41" spans="1:6" x14ac:dyDescent="0.35">
      <c r="A41" t="s">
        <v>40</v>
      </c>
      <c r="B41" s="28">
        <v>15.370000000000001</v>
      </c>
      <c r="C41" s="29">
        <v>50</v>
      </c>
      <c r="D41" s="27">
        <v>25</v>
      </c>
      <c r="E41" s="30">
        <v>7500</v>
      </c>
      <c r="F41" s="30">
        <v>7930</v>
      </c>
    </row>
    <row r="42" spans="1:6" x14ac:dyDescent="0.35">
      <c r="A42" t="s">
        <v>41</v>
      </c>
      <c r="B42" s="28">
        <v>15.6</v>
      </c>
      <c r="C42" s="29">
        <v>49</v>
      </c>
      <c r="D42" s="27">
        <v>25</v>
      </c>
      <c r="E42" s="30">
        <v>7350</v>
      </c>
      <c r="F42" s="30">
        <v>7771.4</v>
      </c>
    </row>
    <row r="43" spans="1:6" x14ac:dyDescent="0.35">
      <c r="A43" t="s">
        <v>42</v>
      </c>
      <c r="B43" s="28">
        <v>14.450000000000001</v>
      </c>
      <c r="C43" s="29">
        <v>46</v>
      </c>
      <c r="D43" s="27">
        <v>23</v>
      </c>
      <c r="E43" s="30">
        <v>6900</v>
      </c>
      <c r="F43" s="30">
        <v>7295.5999999999995</v>
      </c>
    </row>
    <row r="44" spans="1:6" x14ac:dyDescent="0.35">
      <c r="A44" t="s">
        <v>43</v>
      </c>
      <c r="B44" s="28">
        <v>14.568000000000001</v>
      </c>
      <c r="C44" s="29">
        <v>46</v>
      </c>
      <c r="D44" s="27">
        <v>23</v>
      </c>
      <c r="E44" s="30">
        <v>6900</v>
      </c>
      <c r="F44" s="30">
        <v>7295.5999999999995</v>
      </c>
    </row>
    <row r="45" spans="1:6" x14ac:dyDescent="0.35">
      <c r="A45" t="s">
        <v>44</v>
      </c>
      <c r="B45" s="28">
        <v>14.4262</v>
      </c>
      <c r="C45" s="29">
        <v>45</v>
      </c>
      <c r="D45" s="27">
        <v>23</v>
      </c>
      <c r="E45" s="30">
        <v>6750</v>
      </c>
      <c r="F45" s="30">
        <v>7137</v>
      </c>
    </row>
    <row r="46" spans="1:6" x14ac:dyDescent="0.35">
      <c r="A46" t="s">
        <v>45</v>
      </c>
      <c r="B46" s="28">
        <v>14.25</v>
      </c>
      <c r="C46" s="29">
        <v>45</v>
      </c>
      <c r="D46" s="27">
        <v>22</v>
      </c>
      <c r="E46" s="30">
        <v>6750</v>
      </c>
      <c r="F46" s="30">
        <v>7137</v>
      </c>
    </row>
    <row r="47" spans="1:6" x14ac:dyDescent="0.35">
      <c r="A47" t="s">
        <v>46</v>
      </c>
      <c r="B47" s="28">
        <v>13.31</v>
      </c>
      <c r="C47" s="29">
        <v>42</v>
      </c>
      <c r="D47" s="27">
        <v>21</v>
      </c>
      <c r="E47" s="30">
        <v>6300</v>
      </c>
      <c r="F47" s="30">
        <v>6661.2</v>
      </c>
    </row>
    <row r="48" spans="1:6" x14ac:dyDescent="0.35">
      <c r="A48" t="s">
        <v>47</v>
      </c>
      <c r="B48" s="28">
        <v>12.559999999999999</v>
      </c>
      <c r="C48" s="29">
        <v>40</v>
      </c>
      <c r="D48" s="27">
        <v>20</v>
      </c>
      <c r="E48" s="30">
        <v>6000</v>
      </c>
      <c r="F48" s="30">
        <v>6344</v>
      </c>
    </row>
    <row r="49" spans="1:6" x14ac:dyDescent="0.35">
      <c r="A49" t="s">
        <v>48</v>
      </c>
      <c r="B49" s="28">
        <v>12.41</v>
      </c>
      <c r="C49" s="29">
        <v>39</v>
      </c>
      <c r="D49" s="27">
        <v>20</v>
      </c>
      <c r="E49" s="30">
        <v>5850</v>
      </c>
      <c r="F49" s="30">
        <v>6185.4</v>
      </c>
    </row>
    <row r="50" spans="1:6" x14ac:dyDescent="0.35">
      <c r="A50" t="s">
        <v>49</v>
      </c>
      <c r="B50" s="28">
        <v>12.444000000000001</v>
      </c>
      <c r="C50" s="29">
        <v>39</v>
      </c>
      <c r="D50" s="27">
        <v>19</v>
      </c>
      <c r="E50" s="30">
        <v>5850</v>
      </c>
      <c r="F50" s="30">
        <v>6185.4</v>
      </c>
    </row>
    <row r="51" spans="1:6" x14ac:dyDescent="0.35">
      <c r="A51" t="s">
        <v>50</v>
      </c>
      <c r="B51" s="28">
        <v>12.000900000000001</v>
      </c>
      <c r="C51" s="29">
        <v>38</v>
      </c>
      <c r="D51" s="27">
        <v>19</v>
      </c>
      <c r="E51" s="30">
        <v>5700</v>
      </c>
      <c r="F51" s="30">
        <v>6026.8</v>
      </c>
    </row>
    <row r="52" spans="1:6" x14ac:dyDescent="0.35">
      <c r="A52" t="s">
        <v>51</v>
      </c>
      <c r="B52" s="28">
        <v>11.75</v>
      </c>
      <c r="C52" s="29">
        <v>37</v>
      </c>
      <c r="D52" s="27">
        <v>19</v>
      </c>
      <c r="E52" s="30">
        <v>5550</v>
      </c>
      <c r="F52" s="30">
        <v>5868.2</v>
      </c>
    </row>
    <row r="53" spans="1:6" x14ac:dyDescent="0.35">
      <c r="A53" t="s">
        <v>52</v>
      </c>
      <c r="B53" s="28">
        <v>11.68572</v>
      </c>
      <c r="C53" s="29">
        <v>37</v>
      </c>
      <c r="D53" s="27">
        <v>19</v>
      </c>
      <c r="E53" s="30">
        <v>5550</v>
      </c>
      <c r="F53" s="30">
        <v>5868.2</v>
      </c>
    </row>
    <row r="54" spans="1:6" x14ac:dyDescent="0.35">
      <c r="A54" t="s">
        <v>53</v>
      </c>
      <c r="B54" s="28">
        <v>11.425000000000001</v>
      </c>
      <c r="C54" s="29">
        <v>36</v>
      </c>
      <c r="D54" s="27">
        <v>18</v>
      </c>
      <c r="E54" s="30">
        <v>5400</v>
      </c>
      <c r="F54" s="30">
        <v>5709.5999999999995</v>
      </c>
    </row>
    <row r="55" spans="1:6" x14ac:dyDescent="0.35">
      <c r="A55" t="s">
        <v>54</v>
      </c>
      <c r="B55" s="28">
        <v>10.87</v>
      </c>
      <c r="C55" s="29">
        <v>35</v>
      </c>
      <c r="D55" s="27">
        <v>17</v>
      </c>
      <c r="E55" s="30">
        <v>5250</v>
      </c>
      <c r="F55" s="30">
        <v>5551</v>
      </c>
    </row>
    <row r="56" spans="1:6" x14ac:dyDescent="0.35">
      <c r="A56" t="s">
        <v>55</v>
      </c>
      <c r="B56" s="28">
        <v>10.68</v>
      </c>
      <c r="C56" s="29">
        <v>33</v>
      </c>
      <c r="D56" s="27">
        <v>17</v>
      </c>
      <c r="E56" s="30">
        <v>4950</v>
      </c>
      <c r="F56" s="30">
        <v>5233.8</v>
      </c>
    </row>
    <row r="57" spans="1:6" x14ac:dyDescent="0.35">
      <c r="A57" t="s">
        <v>56</v>
      </c>
      <c r="B57" s="28">
        <v>10.600960000000001</v>
      </c>
      <c r="C57" s="29">
        <v>33</v>
      </c>
      <c r="D57" s="27">
        <v>17</v>
      </c>
      <c r="E57" s="30">
        <v>4950</v>
      </c>
      <c r="F57" s="30">
        <v>5233.8</v>
      </c>
    </row>
    <row r="58" spans="1:6" x14ac:dyDescent="0.35">
      <c r="A58" t="s">
        <v>57</v>
      </c>
      <c r="B58" s="28">
        <v>10.154999999999998</v>
      </c>
      <c r="C58" s="29">
        <v>31</v>
      </c>
      <c r="D58" s="27">
        <v>15</v>
      </c>
      <c r="E58" s="30">
        <v>4650</v>
      </c>
      <c r="F58" s="30">
        <v>4916.5999999999995</v>
      </c>
    </row>
    <row r="59" spans="1:6" x14ac:dyDescent="0.35">
      <c r="A59" t="s">
        <v>58</v>
      </c>
      <c r="B59" s="28">
        <v>8.0304599999999997</v>
      </c>
      <c r="C59" s="29">
        <v>26</v>
      </c>
      <c r="D59" s="27">
        <v>13</v>
      </c>
      <c r="E59" s="30">
        <v>3900</v>
      </c>
      <c r="F59" s="30">
        <v>4123.5999999999995</v>
      </c>
    </row>
    <row r="60" spans="1:6" x14ac:dyDescent="0.35">
      <c r="A60" t="s">
        <v>59</v>
      </c>
      <c r="B60" s="28">
        <v>5.66</v>
      </c>
      <c r="C60" s="29">
        <v>18</v>
      </c>
      <c r="D60" s="27">
        <v>9</v>
      </c>
      <c r="E60" s="30">
        <v>2700</v>
      </c>
      <c r="F60" s="30">
        <v>2854.7999999999997</v>
      </c>
    </row>
    <row r="61" spans="1:6" x14ac:dyDescent="0.35">
      <c r="A61" t="s">
        <v>60</v>
      </c>
      <c r="B61" s="28">
        <v>5.7800000000000011</v>
      </c>
      <c r="C61" s="29">
        <v>18</v>
      </c>
      <c r="D61" s="27">
        <v>9</v>
      </c>
      <c r="E61" s="30">
        <v>2700</v>
      </c>
      <c r="F61" s="30">
        <v>2854.7999999999997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DCC3-BFD1-4D40-95BD-28526D4EEA5A}">
  <dimension ref="A1:C87"/>
  <sheetViews>
    <sheetView topLeftCell="A41" workbookViewId="0">
      <selection activeCell="I18" sqref="I18"/>
    </sheetView>
  </sheetViews>
  <sheetFormatPr defaultRowHeight="14.5" x14ac:dyDescent="0.35"/>
  <cols>
    <col min="1" max="1" width="50.81640625" customWidth="1"/>
    <col min="2" max="2" width="21.36328125" customWidth="1"/>
    <col min="3" max="3" width="23.6328125" style="27" customWidth="1"/>
  </cols>
  <sheetData>
    <row r="1" spans="1:3" x14ac:dyDescent="0.35">
      <c r="A1" s="37" t="s">
        <v>219</v>
      </c>
      <c r="B1" s="37"/>
      <c r="C1" s="38"/>
    </row>
    <row r="2" spans="1:3" ht="29" x14ac:dyDescent="0.35">
      <c r="A2" s="31" t="s">
        <v>212</v>
      </c>
      <c r="B2" s="35" t="s">
        <v>220</v>
      </c>
      <c r="C2" s="36" t="s">
        <v>213</v>
      </c>
    </row>
    <row r="3" spans="1:3" x14ac:dyDescent="0.35">
      <c r="A3" s="32" t="s">
        <v>64</v>
      </c>
      <c r="B3" s="32">
        <v>243</v>
      </c>
      <c r="C3" s="33">
        <v>27</v>
      </c>
    </row>
    <row r="4" spans="1:3" x14ac:dyDescent="0.35">
      <c r="A4" s="32" t="s">
        <v>65</v>
      </c>
      <c r="B4" s="32">
        <v>14</v>
      </c>
      <c r="C4" s="33">
        <v>2</v>
      </c>
    </row>
    <row r="5" spans="1:3" x14ac:dyDescent="0.35">
      <c r="A5" s="32" t="s">
        <v>66</v>
      </c>
      <c r="B5" s="32">
        <v>126</v>
      </c>
      <c r="C5" s="33">
        <v>14</v>
      </c>
    </row>
    <row r="6" spans="1:3" x14ac:dyDescent="0.35">
      <c r="A6" s="32" t="s">
        <v>67</v>
      </c>
      <c r="B6" s="32">
        <v>9</v>
      </c>
      <c r="C6" s="33">
        <v>1</v>
      </c>
    </row>
    <row r="7" spans="1:3" x14ac:dyDescent="0.35">
      <c r="A7" s="32" t="s">
        <v>68</v>
      </c>
      <c r="B7" s="32">
        <v>17</v>
      </c>
      <c r="C7" s="33">
        <v>2</v>
      </c>
    </row>
    <row r="8" spans="1:3" x14ac:dyDescent="0.35">
      <c r="A8" s="32" t="s">
        <v>69</v>
      </c>
      <c r="B8" s="32">
        <v>55</v>
      </c>
      <c r="C8" s="33">
        <v>6</v>
      </c>
    </row>
    <row r="9" spans="1:3" x14ac:dyDescent="0.35">
      <c r="A9" s="32" t="s">
        <v>70</v>
      </c>
      <c r="B9" s="32">
        <v>98</v>
      </c>
      <c r="C9" s="33">
        <v>11</v>
      </c>
    </row>
    <row r="10" spans="1:3" x14ac:dyDescent="0.35">
      <c r="A10" s="32" t="s">
        <v>71</v>
      </c>
      <c r="B10" s="32">
        <v>26</v>
      </c>
      <c r="C10" s="33">
        <v>3</v>
      </c>
    </row>
    <row r="11" spans="1:3" x14ac:dyDescent="0.35">
      <c r="A11" s="32" t="s">
        <v>72</v>
      </c>
      <c r="B11" s="32">
        <v>17</v>
      </c>
      <c r="C11" s="33">
        <v>2</v>
      </c>
    </row>
    <row r="12" spans="1:3" x14ac:dyDescent="0.35">
      <c r="A12" s="32" t="s">
        <v>73</v>
      </c>
      <c r="B12" s="32">
        <v>52</v>
      </c>
      <c r="C12" s="33">
        <v>6</v>
      </c>
    </row>
    <row r="13" spans="1:3" x14ac:dyDescent="0.35">
      <c r="A13" s="32" t="s">
        <v>74</v>
      </c>
      <c r="B13" s="32">
        <v>46</v>
      </c>
      <c r="C13" s="33">
        <v>5</v>
      </c>
    </row>
    <row r="14" spans="1:3" x14ac:dyDescent="0.35">
      <c r="A14" s="32" t="s">
        <v>75</v>
      </c>
      <c r="B14" s="32">
        <v>1096</v>
      </c>
      <c r="C14" s="33">
        <v>123</v>
      </c>
    </row>
    <row r="15" spans="1:3" x14ac:dyDescent="0.35">
      <c r="A15" s="32" t="s">
        <v>76</v>
      </c>
      <c r="B15" s="32">
        <v>201</v>
      </c>
      <c r="C15" s="33">
        <v>23</v>
      </c>
    </row>
    <row r="16" spans="1:3" x14ac:dyDescent="0.35">
      <c r="A16" s="32" t="s">
        <v>77</v>
      </c>
      <c r="B16" s="32">
        <v>59</v>
      </c>
      <c r="C16" s="33">
        <v>7</v>
      </c>
    </row>
    <row r="17" spans="1:3" x14ac:dyDescent="0.35">
      <c r="A17" s="32" t="s">
        <v>78</v>
      </c>
      <c r="B17" s="32">
        <v>36</v>
      </c>
      <c r="C17" s="33">
        <v>4</v>
      </c>
    </row>
    <row r="18" spans="1:3" x14ac:dyDescent="0.35">
      <c r="A18" s="32" t="s">
        <v>79</v>
      </c>
      <c r="B18" s="32">
        <v>37</v>
      </c>
      <c r="C18" s="33">
        <v>4</v>
      </c>
    </row>
    <row r="19" spans="1:3" x14ac:dyDescent="0.35">
      <c r="A19" s="32" t="s">
        <v>80</v>
      </c>
      <c r="B19" s="32">
        <v>15</v>
      </c>
      <c r="C19" s="33">
        <v>2</v>
      </c>
    </row>
    <row r="20" spans="1:3" x14ac:dyDescent="0.35">
      <c r="A20" s="32" t="s">
        <v>81</v>
      </c>
      <c r="B20" s="32">
        <v>7</v>
      </c>
      <c r="C20" s="33">
        <v>1</v>
      </c>
    </row>
    <row r="21" spans="1:3" x14ac:dyDescent="0.35">
      <c r="A21" s="32" t="s">
        <v>82</v>
      </c>
      <c r="B21" s="32">
        <v>8</v>
      </c>
      <c r="C21" s="33">
        <v>1</v>
      </c>
    </row>
    <row r="22" spans="1:3" x14ac:dyDescent="0.35">
      <c r="A22" s="32" t="s">
        <v>83</v>
      </c>
      <c r="B22" s="32">
        <v>489</v>
      </c>
      <c r="C22" s="33">
        <v>55</v>
      </c>
    </row>
    <row r="23" spans="1:3" x14ac:dyDescent="0.35">
      <c r="A23" s="32" t="s">
        <v>84</v>
      </c>
      <c r="B23" s="32">
        <v>61</v>
      </c>
      <c r="C23" s="33">
        <v>7</v>
      </c>
    </row>
    <row r="24" spans="1:3" x14ac:dyDescent="0.35">
      <c r="A24" s="32" t="s">
        <v>85</v>
      </c>
      <c r="B24" s="32">
        <v>10</v>
      </c>
      <c r="C24" s="33">
        <v>1</v>
      </c>
    </row>
    <row r="25" spans="1:3" x14ac:dyDescent="0.35">
      <c r="A25" s="32" t="s">
        <v>86</v>
      </c>
      <c r="B25" s="32">
        <v>120</v>
      </c>
      <c r="C25" s="33">
        <v>13</v>
      </c>
    </row>
    <row r="26" spans="1:3" x14ac:dyDescent="0.35">
      <c r="A26" s="32" t="s">
        <v>87</v>
      </c>
      <c r="B26" s="32">
        <v>99</v>
      </c>
      <c r="C26" s="33">
        <v>11</v>
      </c>
    </row>
    <row r="27" spans="1:3" x14ac:dyDescent="0.35">
      <c r="A27" s="32" t="s">
        <v>88</v>
      </c>
      <c r="B27" s="32">
        <v>136</v>
      </c>
      <c r="C27" s="33">
        <v>15</v>
      </c>
    </row>
    <row r="28" spans="1:3" x14ac:dyDescent="0.35">
      <c r="A28" s="32" t="s">
        <v>89</v>
      </c>
      <c r="B28" s="32">
        <v>108</v>
      </c>
      <c r="C28" s="33">
        <v>12</v>
      </c>
    </row>
    <row r="29" spans="1:3" x14ac:dyDescent="0.35">
      <c r="A29" s="32" t="s">
        <v>90</v>
      </c>
      <c r="B29" s="32">
        <v>21</v>
      </c>
      <c r="C29" s="33">
        <v>2</v>
      </c>
    </row>
    <row r="30" spans="1:3" x14ac:dyDescent="0.35">
      <c r="A30" s="32" t="s">
        <v>91</v>
      </c>
      <c r="B30" s="32">
        <v>62</v>
      </c>
      <c r="C30" s="33">
        <v>7</v>
      </c>
    </row>
    <row r="31" spans="1:3" x14ac:dyDescent="0.35">
      <c r="A31" s="32" t="s">
        <v>92</v>
      </c>
      <c r="B31" s="32">
        <v>9</v>
      </c>
      <c r="C31" s="33">
        <v>1</v>
      </c>
    </row>
    <row r="32" spans="1:3" x14ac:dyDescent="0.35">
      <c r="A32" s="32" t="s">
        <v>93</v>
      </c>
      <c r="B32" s="32">
        <v>3</v>
      </c>
      <c r="C32" s="33">
        <v>1</v>
      </c>
    </row>
    <row r="33" spans="1:3" x14ac:dyDescent="0.35">
      <c r="A33" s="32" t="s">
        <v>94</v>
      </c>
      <c r="B33" s="32">
        <v>21</v>
      </c>
      <c r="C33" s="33">
        <v>2</v>
      </c>
    </row>
    <row r="34" spans="1:3" x14ac:dyDescent="0.35">
      <c r="A34" s="32" t="s">
        <v>95</v>
      </c>
      <c r="B34" s="32">
        <v>17</v>
      </c>
      <c r="C34" s="33">
        <v>2</v>
      </c>
    </row>
    <row r="35" spans="1:3" x14ac:dyDescent="0.35">
      <c r="A35" s="32" t="s">
        <v>96</v>
      </c>
      <c r="B35" s="32">
        <v>15</v>
      </c>
      <c r="C35" s="33">
        <v>2</v>
      </c>
    </row>
    <row r="36" spans="1:3" x14ac:dyDescent="0.35">
      <c r="A36" s="32" t="s">
        <v>97</v>
      </c>
      <c r="B36" s="32">
        <v>17</v>
      </c>
      <c r="C36" s="33">
        <v>2</v>
      </c>
    </row>
    <row r="37" spans="1:3" x14ac:dyDescent="0.35">
      <c r="A37" s="32" t="s">
        <v>98</v>
      </c>
      <c r="B37" s="32">
        <v>53</v>
      </c>
      <c r="C37" s="33">
        <v>6</v>
      </c>
    </row>
    <row r="38" spans="1:3" x14ac:dyDescent="0.35">
      <c r="A38" s="32" t="s">
        <v>99</v>
      </c>
      <c r="B38" s="32">
        <v>16</v>
      </c>
      <c r="C38" s="33">
        <v>2</v>
      </c>
    </row>
    <row r="39" spans="1:3" x14ac:dyDescent="0.35">
      <c r="A39" s="32" t="s">
        <v>100</v>
      </c>
      <c r="B39" s="32">
        <v>18</v>
      </c>
      <c r="C39" s="33">
        <v>2</v>
      </c>
    </row>
    <row r="40" spans="1:3" x14ac:dyDescent="0.35">
      <c r="A40" s="32" t="s">
        <v>101</v>
      </c>
      <c r="B40" s="32">
        <v>21</v>
      </c>
      <c r="C40" s="33">
        <v>2</v>
      </c>
    </row>
    <row r="41" spans="1:3" x14ac:dyDescent="0.35">
      <c r="A41" s="32" t="s">
        <v>102</v>
      </c>
      <c r="B41" s="32">
        <v>9</v>
      </c>
      <c r="C41" s="33">
        <v>1</v>
      </c>
    </row>
    <row r="42" spans="1:3" x14ac:dyDescent="0.35">
      <c r="A42" s="32" t="s">
        <v>103</v>
      </c>
      <c r="B42" s="32">
        <v>22</v>
      </c>
      <c r="C42" s="33">
        <v>2</v>
      </c>
    </row>
    <row r="43" spans="1:3" x14ac:dyDescent="0.35">
      <c r="A43" s="32" t="s">
        <v>104</v>
      </c>
      <c r="B43" s="32">
        <v>176</v>
      </c>
      <c r="C43" s="33">
        <v>20</v>
      </c>
    </row>
    <row r="44" spans="1:3" x14ac:dyDescent="0.35">
      <c r="A44" s="32" t="s">
        <v>105</v>
      </c>
      <c r="B44" s="32">
        <v>18</v>
      </c>
      <c r="C44" s="33">
        <v>2</v>
      </c>
    </row>
    <row r="45" spans="1:3" x14ac:dyDescent="0.35">
      <c r="A45" s="32" t="s">
        <v>106</v>
      </c>
      <c r="B45" s="32">
        <v>23</v>
      </c>
      <c r="C45" s="33">
        <v>3</v>
      </c>
    </row>
    <row r="46" spans="1:3" x14ac:dyDescent="0.35">
      <c r="A46" s="32" t="s">
        <v>107</v>
      </c>
      <c r="B46" s="32">
        <v>17</v>
      </c>
      <c r="C46" s="33">
        <v>2</v>
      </c>
    </row>
    <row r="47" spans="1:3" x14ac:dyDescent="0.35">
      <c r="A47" s="32" t="s">
        <v>108</v>
      </c>
      <c r="B47" s="32">
        <v>213</v>
      </c>
      <c r="C47" s="33">
        <v>24</v>
      </c>
    </row>
    <row r="48" spans="1:3" x14ac:dyDescent="0.35">
      <c r="A48" s="32" t="s">
        <v>109</v>
      </c>
      <c r="B48" s="32">
        <v>23</v>
      </c>
      <c r="C48" s="33">
        <v>3</v>
      </c>
    </row>
    <row r="49" spans="1:3" x14ac:dyDescent="0.35">
      <c r="A49" s="32" t="s">
        <v>110</v>
      </c>
      <c r="B49" s="32">
        <v>13</v>
      </c>
      <c r="C49" s="33">
        <v>2</v>
      </c>
    </row>
    <row r="50" spans="1:3" x14ac:dyDescent="0.35">
      <c r="A50" s="32" t="s">
        <v>111</v>
      </c>
      <c r="B50" s="32">
        <v>19</v>
      </c>
      <c r="C50" s="33">
        <v>2</v>
      </c>
    </row>
    <row r="51" spans="1:3" x14ac:dyDescent="0.35">
      <c r="A51" s="32" t="s">
        <v>112</v>
      </c>
      <c r="B51" s="32">
        <v>11</v>
      </c>
      <c r="C51" s="33">
        <v>1</v>
      </c>
    </row>
    <row r="52" spans="1:3" x14ac:dyDescent="0.35">
      <c r="A52" s="32" t="s">
        <v>113</v>
      </c>
      <c r="B52" s="32">
        <v>54</v>
      </c>
      <c r="C52" s="33">
        <v>6</v>
      </c>
    </row>
    <row r="53" spans="1:3" x14ac:dyDescent="0.35">
      <c r="A53" s="32" t="s">
        <v>114</v>
      </c>
      <c r="B53" s="32">
        <v>26</v>
      </c>
      <c r="C53" s="33">
        <v>3</v>
      </c>
    </row>
    <row r="54" spans="1:3" x14ac:dyDescent="0.35">
      <c r="A54" s="32" t="s">
        <v>115</v>
      </c>
      <c r="B54" s="32">
        <v>19</v>
      </c>
      <c r="C54" s="33">
        <v>2</v>
      </c>
    </row>
    <row r="55" spans="1:3" x14ac:dyDescent="0.35">
      <c r="A55" s="32" t="s">
        <v>116</v>
      </c>
      <c r="B55" s="32">
        <v>14</v>
      </c>
      <c r="C55" s="33">
        <v>2</v>
      </c>
    </row>
    <row r="56" spans="1:3" x14ac:dyDescent="0.35">
      <c r="A56" s="32" t="s">
        <v>117</v>
      </c>
      <c r="B56" s="32">
        <v>13</v>
      </c>
      <c r="C56" s="33">
        <v>1</v>
      </c>
    </row>
    <row r="57" spans="1:3" x14ac:dyDescent="0.35">
      <c r="A57" s="32" t="s">
        <v>118</v>
      </c>
      <c r="B57" s="32">
        <v>9</v>
      </c>
      <c r="C57" s="33">
        <v>1</v>
      </c>
    </row>
    <row r="58" spans="1:3" x14ac:dyDescent="0.35">
      <c r="A58" s="32" t="s">
        <v>119</v>
      </c>
      <c r="B58" s="32">
        <v>22</v>
      </c>
      <c r="C58" s="33">
        <v>2</v>
      </c>
    </row>
    <row r="59" spans="1:3" x14ac:dyDescent="0.35">
      <c r="A59" s="32" t="s">
        <v>120</v>
      </c>
      <c r="B59" s="32">
        <v>3</v>
      </c>
      <c r="C59" s="33">
        <v>1</v>
      </c>
    </row>
    <row r="60" spans="1:3" x14ac:dyDescent="0.35">
      <c r="A60" s="32" t="s">
        <v>121</v>
      </c>
      <c r="B60" s="32">
        <v>21</v>
      </c>
      <c r="C60" s="33">
        <v>2</v>
      </c>
    </row>
    <row r="61" spans="1:3" x14ac:dyDescent="0.35">
      <c r="A61" s="32" t="s">
        <v>122</v>
      </c>
      <c r="B61" s="32">
        <v>15</v>
      </c>
      <c r="C61" s="33">
        <v>2</v>
      </c>
    </row>
    <row r="62" spans="1:3" x14ac:dyDescent="0.35">
      <c r="A62" s="32" t="s">
        <v>123</v>
      </c>
      <c r="B62" s="32">
        <v>22</v>
      </c>
      <c r="C62" s="33">
        <v>2</v>
      </c>
    </row>
    <row r="63" spans="1:3" x14ac:dyDescent="0.35">
      <c r="A63" s="32" t="s">
        <v>124</v>
      </c>
      <c r="B63" s="32">
        <v>12</v>
      </c>
      <c r="C63" s="33">
        <v>1</v>
      </c>
    </row>
    <row r="64" spans="1:3" x14ac:dyDescent="0.35">
      <c r="A64" s="32" t="s">
        <v>125</v>
      </c>
      <c r="B64" s="32">
        <v>139</v>
      </c>
      <c r="C64" s="33">
        <v>16</v>
      </c>
    </row>
    <row r="65" spans="1:3" x14ac:dyDescent="0.35">
      <c r="A65" s="32" t="s">
        <v>126</v>
      </c>
      <c r="B65" s="32">
        <v>8</v>
      </c>
      <c r="C65" s="33">
        <v>1</v>
      </c>
    </row>
    <row r="66" spans="1:3" x14ac:dyDescent="0.35">
      <c r="A66" s="32" t="s">
        <v>127</v>
      </c>
      <c r="B66" s="32">
        <v>19</v>
      </c>
      <c r="C66" s="33">
        <v>2</v>
      </c>
    </row>
    <row r="67" spans="1:3" x14ac:dyDescent="0.35">
      <c r="A67" s="32" t="s">
        <v>128</v>
      </c>
      <c r="B67" s="32">
        <v>30</v>
      </c>
      <c r="C67" s="33">
        <v>3</v>
      </c>
    </row>
    <row r="68" spans="1:3" x14ac:dyDescent="0.35">
      <c r="A68" s="32" t="s">
        <v>129</v>
      </c>
      <c r="B68" s="32">
        <v>14</v>
      </c>
      <c r="C68" s="33">
        <v>2</v>
      </c>
    </row>
    <row r="69" spans="1:3" x14ac:dyDescent="0.35">
      <c r="A69" s="32" t="s">
        <v>130</v>
      </c>
      <c r="B69" s="32">
        <v>42</v>
      </c>
      <c r="C69" s="33">
        <v>5</v>
      </c>
    </row>
    <row r="70" spans="1:3" x14ac:dyDescent="0.35">
      <c r="A70" s="32" t="s">
        <v>131</v>
      </c>
      <c r="B70" s="32">
        <v>15</v>
      </c>
      <c r="C70" s="33">
        <v>2</v>
      </c>
    </row>
    <row r="71" spans="1:3" x14ac:dyDescent="0.35">
      <c r="A71" s="32" t="s">
        <v>132</v>
      </c>
      <c r="B71" s="32">
        <v>11</v>
      </c>
      <c r="C71" s="33">
        <v>1</v>
      </c>
    </row>
    <row r="72" spans="1:3" x14ac:dyDescent="0.35">
      <c r="A72" s="32" t="s">
        <v>133</v>
      </c>
      <c r="B72" s="32">
        <v>13</v>
      </c>
      <c r="C72" s="33">
        <v>1</v>
      </c>
    </row>
    <row r="73" spans="1:3" x14ac:dyDescent="0.35">
      <c r="A73" s="32" t="s">
        <v>134</v>
      </c>
      <c r="B73" s="32">
        <v>51</v>
      </c>
      <c r="C73" s="33">
        <v>6</v>
      </c>
    </row>
    <row r="74" spans="1:3" x14ac:dyDescent="0.35">
      <c r="A74" s="32" t="s">
        <v>135</v>
      </c>
      <c r="B74" s="32">
        <v>0</v>
      </c>
      <c r="C74" s="33">
        <v>0</v>
      </c>
    </row>
    <row r="75" spans="1:3" x14ac:dyDescent="0.35">
      <c r="A75" s="32" t="s">
        <v>136</v>
      </c>
      <c r="B75" s="32">
        <v>17</v>
      </c>
      <c r="C75" s="33">
        <v>2</v>
      </c>
    </row>
    <row r="76" spans="1:3" x14ac:dyDescent="0.35">
      <c r="A76" s="32" t="s">
        <v>137</v>
      </c>
      <c r="B76" s="32">
        <v>19</v>
      </c>
      <c r="C76" s="33">
        <v>2</v>
      </c>
    </row>
    <row r="77" spans="1:3" x14ac:dyDescent="0.35">
      <c r="A77" s="32" t="s">
        <v>138</v>
      </c>
      <c r="B77" s="32">
        <v>9</v>
      </c>
      <c r="C77" s="33">
        <v>1</v>
      </c>
    </row>
    <row r="78" spans="1:3" x14ac:dyDescent="0.35">
      <c r="A78" s="32" t="s">
        <v>139</v>
      </c>
      <c r="B78" s="32">
        <v>8</v>
      </c>
      <c r="C78" s="33">
        <v>1</v>
      </c>
    </row>
    <row r="79" spans="1:3" x14ac:dyDescent="0.35">
      <c r="A79" s="32" t="s">
        <v>140</v>
      </c>
      <c r="B79" s="32">
        <v>40</v>
      </c>
      <c r="C79" s="33">
        <v>4</v>
      </c>
    </row>
    <row r="80" spans="1:3" x14ac:dyDescent="0.35">
      <c r="A80" s="32" t="s">
        <v>141</v>
      </c>
      <c r="B80" s="32">
        <v>13</v>
      </c>
      <c r="C80" s="33">
        <v>1</v>
      </c>
    </row>
    <row r="81" spans="1:3" x14ac:dyDescent="0.35">
      <c r="A81" s="32" t="s">
        <v>142</v>
      </c>
      <c r="B81" s="32">
        <v>42</v>
      </c>
      <c r="C81" s="33">
        <v>5</v>
      </c>
    </row>
    <row r="82" spans="1:3" x14ac:dyDescent="0.35">
      <c r="A82" s="32" t="s">
        <v>143</v>
      </c>
      <c r="B82" s="32">
        <v>12</v>
      </c>
      <c r="C82" s="33">
        <v>1</v>
      </c>
    </row>
    <row r="83" spans="1:3" x14ac:dyDescent="0.35">
      <c r="A83" s="32" t="s">
        <v>144</v>
      </c>
      <c r="B83" s="32">
        <v>3</v>
      </c>
      <c r="C83" s="33">
        <v>1</v>
      </c>
    </row>
    <row r="84" spans="1:3" x14ac:dyDescent="0.35">
      <c r="A84" s="32" t="s">
        <v>145</v>
      </c>
      <c r="B84" s="32">
        <v>16</v>
      </c>
      <c r="C84" s="33">
        <v>2</v>
      </c>
    </row>
    <row r="85" spans="1:3" x14ac:dyDescent="0.35">
      <c r="A85" s="32" t="s">
        <v>146</v>
      </c>
      <c r="B85" s="32">
        <v>26</v>
      </c>
      <c r="C85" s="33">
        <v>3</v>
      </c>
    </row>
    <row r="86" spans="1:3" x14ac:dyDescent="0.35">
      <c r="A86" s="32" t="s">
        <v>147</v>
      </c>
      <c r="B86" s="32">
        <v>18</v>
      </c>
      <c r="C86" s="33">
        <v>2</v>
      </c>
    </row>
    <row r="87" spans="1:3" x14ac:dyDescent="0.35">
      <c r="A87" s="32" t="s">
        <v>148</v>
      </c>
      <c r="B87" s="32">
        <v>5</v>
      </c>
      <c r="C87" s="33">
        <v>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A_opt_čitalci</vt:lpstr>
      <vt:lpstr>B_zasloni</vt:lpstr>
      <vt:lpstr>C_mikrofoni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Kralj</dc:creator>
  <cp:lastModifiedBy>Martina Kuliš Potokar</cp:lastModifiedBy>
  <dcterms:created xsi:type="dcterms:W3CDTF">2026-07-05T18:12:30Z</dcterms:created>
  <dcterms:modified xsi:type="dcterms:W3CDTF">2026-07-10T07:31:47Z</dcterms:modified>
</cp:coreProperties>
</file>